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D:\HD_Docs\HD_Documents\_SFI\_Product\"/>
    </mc:Choice>
  </mc:AlternateContent>
  <xr:revisionPtr revIDLastSave="0" documentId="13_ncr:1_{D7E8090D-7CF5-416B-9DA1-BA23727AB11D}" xr6:coauthVersionLast="47" xr6:coauthVersionMax="47" xr10:uidLastSave="{00000000-0000-0000-0000-000000000000}"/>
  <bookViews>
    <workbookView xWindow="-120" yWindow="-120" windowWidth="29040" windowHeight="15720" activeTab="3" xr2:uid="{00000000-000D-0000-FFFF-FFFF00000000}"/>
  </bookViews>
  <sheets>
    <sheet name="Readme" sheetId="7" r:id="rId1"/>
    <sheet name="Chart3" sheetId="78" r:id="rId2"/>
    <sheet name="Sheet3" sheetId="75" r:id="rId3"/>
    <sheet name="Master" sheetId="1" r:id="rId4"/>
    <sheet name="ETF_OP_Fee" sheetId="77" r:id="rId5"/>
    <sheet name="BTC-USD" sheetId="81" r:id="rId6"/>
    <sheet name="SPBTFDUE" sheetId="80" r:id="rId7"/>
  </sheets>
  <definedNames>
    <definedName name="solver_adj" localSheetId="3" hidden="1">Master!#REF!</definedName>
    <definedName name="solver_cvg" localSheetId="3" hidden="1">0.0001</definedName>
    <definedName name="solver_drv" localSheetId="3" hidden="1">1</definedName>
    <definedName name="solver_eng" localSheetId="3" hidden="1">1</definedName>
    <definedName name="solver_est" localSheetId="3" hidden="1">1</definedName>
    <definedName name="solver_itr" localSheetId="3" hidden="1">2147483647</definedName>
    <definedName name="solver_mip" localSheetId="3" hidden="1">2147483647</definedName>
    <definedName name="solver_mni" localSheetId="3" hidden="1">30</definedName>
    <definedName name="solver_mrt" localSheetId="3" hidden="1">0.075</definedName>
    <definedName name="solver_msl" localSheetId="3" hidden="1">2</definedName>
    <definedName name="solver_neg" localSheetId="3" hidden="1">2</definedName>
    <definedName name="solver_nod" localSheetId="3" hidden="1">2147483647</definedName>
    <definedName name="solver_num" localSheetId="3" hidden="1">0</definedName>
    <definedName name="solver_nwt" localSheetId="3" hidden="1">1</definedName>
    <definedName name="solver_opt" localSheetId="3" hidden="1">Master!#REF!</definedName>
    <definedName name="solver_pre" localSheetId="3" hidden="1">0.000001</definedName>
    <definedName name="solver_rbv" localSheetId="3" hidden="1">1</definedName>
    <definedName name="solver_rlx" localSheetId="3" hidden="1">2</definedName>
    <definedName name="solver_rsd" localSheetId="3" hidden="1">0</definedName>
    <definedName name="solver_scl" localSheetId="3" hidden="1">1</definedName>
    <definedName name="solver_sho" localSheetId="3" hidden="1">2</definedName>
    <definedName name="solver_ssz" localSheetId="3" hidden="1">100</definedName>
    <definedName name="solver_tim" localSheetId="3" hidden="1">2147483647</definedName>
    <definedName name="solver_tol" localSheetId="3" hidden="1">0.01</definedName>
    <definedName name="solver_typ" localSheetId="3" hidden="1">3</definedName>
    <definedName name="solver_val" localSheetId="3" hidden="1">104168.72</definedName>
    <definedName name="solver_ver" localSheetId="3" hidden="1">3</definedName>
  </definedNames>
  <calcPr calcId="191029" calcMode="manual"/>
  <pivotCaches>
    <pivotCache cacheId="23" r:id="rId8"/>
  </pivotCaches>
</workbook>
</file>

<file path=xl/calcChain.xml><?xml version="1.0" encoding="utf-8"?>
<calcChain xmlns="http://schemas.openxmlformats.org/spreadsheetml/2006/main">
  <c r="B5000" i="1" l="1"/>
  <c r="B4999" i="1"/>
  <c r="B4998" i="1"/>
  <c r="B4997" i="1"/>
  <c r="B4996" i="1"/>
  <c r="B4995" i="1"/>
  <c r="B4994" i="1"/>
  <c r="B4993" i="1"/>
  <c r="B4992" i="1"/>
  <c r="B4991" i="1"/>
  <c r="B4990" i="1"/>
  <c r="B4989" i="1"/>
  <c r="B4988" i="1"/>
  <c r="B4987" i="1"/>
  <c r="B4986" i="1"/>
  <c r="B4985" i="1"/>
  <c r="B4984" i="1"/>
  <c r="B4983" i="1"/>
  <c r="B4982" i="1"/>
  <c r="B4981" i="1"/>
  <c r="B4980" i="1"/>
  <c r="B4979" i="1"/>
  <c r="B4978" i="1"/>
  <c r="B4977" i="1"/>
  <c r="B4976" i="1"/>
  <c r="B4975" i="1"/>
  <c r="B4974" i="1"/>
  <c r="B4973" i="1"/>
  <c r="B4972" i="1"/>
  <c r="B4971" i="1"/>
  <c r="B4970" i="1"/>
  <c r="B4969" i="1"/>
  <c r="B4968" i="1"/>
  <c r="B4967" i="1"/>
  <c r="B4966" i="1"/>
  <c r="B4965" i="1"/>
  <c r="B4964" i="1"/>
  <c r="B4963" i="1"/>
  <c r="B4962" i="1"/>
  <c r="B4961" i="1"/>
  <c r="B4960" i="1"/>
  <c r="B4959" i="1"/>
  <c r="B4958" i="1"/>
  <c r="B4957" i="1"/>
  <c r="B4956" i="1"/>
  <c r="B4955" i="1"/>
  <c r="B4954" i="1"/>
  <c r="B4953" i="1"/>
  <c r="B4952" i="1"/>
  <c r="B4951" i="1"/>
  <c r="B4950" i="1"/>
  <c r="B4949" i="1"/>
  <c r="B4948" i="1"/>
  <c r="B4947" i="1"/>
  <c r="B4946" i="1"/>
  <c r="B4945" i="1"/>
  <c r="B4944" i="1"/>
  <c r="B4943" i="1"/>
  <c r="B4942" i="1"/>
  <c r="B4941" i="1"/>
  <c r="B4940" i="1"/>
  <c r="B4939" i="1"/>
  <c r="B4938" i="1"/>
  <c r="B4937" i="1"/>
  <c r="B4936" i="1"/>
  <c r="B4935" i="1"/>
  <c r="B4934" i="1"/>
  <c r="B4933" i="1"/>
  <c r="B4932" i="1"/>
  <c r="B4931" i="1"/>
  <c r="B4930" i="1"/>
  <c r="B4929" i="1"/>
  <c r="B4928" i="1"/>
  <c r="B4927" i="1"/>
  <c r="B4926" i="1"/>
  <c r="B4925" i="1"/>
  <c r="B4924" i="1"/>
  <c r="B4923" i="1"/>
  <c r="B4922" i="1"/>
  <c r="B4921" i="1"/>
  <c r="B4920" i="1"/>
  <c r="B4919" i="1"/>
  <c r="B4918" i="1"/>
  <c r="B4917" i="1"/>
  <c r="B4916" i="1"/>
  <c r="B4915" i="1"/>
  <c r="B4914" i="1"/>
  <c r="B4913" i="1"/>
  <c r="B4912" i="1"/>
  <c r="B4911" i="1"/>
  <c r="B4910" i="1"/>
  <c r="B4909" i="1"/>
  <c r="B4908" i="1"/>
  <c r="B4907" i="1"/>
  <c r="B4906" i="1"/>
  <c r="B4905" i="1"/>
  <c r="B4904" i="1"/>
  <c r="B4903" i="1"/>
  <c r="B4902" i="1"/>
  <c r="B4901" i="1"/>
  <c r="B4900" i="1"/>
  <c r="B4899" i="1"/>
  <c r="B4898" i="1"/>
  <c r="B4897" i="1"/>
  <c r="B4896" i="1"/>
  <c r="B4895" i="1"/>
  <c r="B4894" i="1"/>
  <c r="B4893" i="1"/>
  <c r="B4892" i="1"/>
  <c r="B4891" i="1"/>
  <c r="B4890" i="1"/>
  <c r="B4889" i="1"/>
  <c r="B4888" i="1"/>
  <c r="B4887" i="1"/>
  <c r="B4886" i="1"/>
  <c r="B4885" i="1"/>
  <c r="B4884" i="1"/>
  <c r="B4883" i="1"/>
  <c r="B4882" i="1"/>
  <c r="B4881" i="1"/>
  <c r="B4880" i="1"/>
  <c r="B4879" i="1"/>
  <c r="B4878" i="1"/>
  <c r="B4877" i="1"/>
  <c r="B4876" i="1"/>
  <c r="B4875" i="1"/>
  <c r="B4874" i="1"/>
  <c r="B4873" i="1"/>
  <c r="B4872" i="1"/>
  <c r="B4871" i="1"/>
  <c r="B4870" i="1"/>
  <c r="B4869" i="1"/>
  <c r="B4868" i="1"/>
  <c r="B4867" i="1"/>
  <c r="B4866" i="1"/>
  <c r="B4865" i="1"/>
  <c r="B4864" i="1"/>
  <c r="B4863" i="1"/>
  <c r="B4862" i="1"/>
  <c r="B4861" i="1"/>
  <c r="B4860" i="1"/>
  <c r="B4859" i="1"/>
  <c r="B4858" i="1"/>
  <c r="B4857" i="1"/>
  <c r="B4856" i="1"/>
  <c r="B4855" i="1"/>
  <c r="B4854" i="1"/>
  <c r="B4853" i="1"/>
  <c r="B4852" i="1"/>
  <c r="B4851" i="1"/>
  <c r="B4850" i="1"/>
  <c r="B4849" i="1"/>
  <c r="B4848" i="1"/>
  <c r="B4847" i="1"/>
  <c r="B4846" i="1"/>
  <c r="B4845" i="1"/>
  <c r="B4844" i="1"/>
  <c r="B4843" i="1"/>
  <c r="B4842" i="1"/>
  <c r="B4841" i="1"/>
  <c r="B4840" i="1"/>
  <c r="B4839" i="1"/>
  <c r="B4838" i="1"/>
  <c r="B4837" i="1"/>
  <c r="B4836" i="1"/>
  <c r="B4835" i="1"/>
  <c r="B4834" i="1"/>
  <c r="B4833" i="1"/>
  <c r="B4832" i="1"/>
  <c r="B4831" i="1"/>
  <c r="B4830" i="1"/>
  <c r="B4829" i="1"/>
  <c r="B4828" i="1"/>
  <c r="B4827" i="1"/>
  <c r="B4826" i="1"/>
  <c r="B4825" i="1"/>
  <c r="B4824" i="1"/>
  <c r="B4823" i="1"/>
  <c r="B4822" i="1"/>
  <c r="B4821" i="1"/>
  <c r="B4820" i="1"/>
  <c r="B4819" i="1"/>
  <c r="B4818" i="1"/>
  <c r="B4817" i="1"/>
  <c r="B4816" i="1"/>
  <c r="B4815" i="1"/>
  <c r="B4814" i="1"/>
  <c r="B4813" i="1"/>
  <c r="B4812" i="1"/>
  <c r="B4811" i="1"/>
  <c r="B4810" i="1"/>
  <c r="B4809" i="1"/>
  <c r="B4808" i="1"/>
  <c r="B4807" i="1"/>
  <c r="B4806" i="1"/>
  <c r="B4805" i="1"/>
  <c r="B4804" i="1"/>
  <c r="B4803" i="1"/>
  <c r="B4802" i="1"/>
  <c r="B4801" i="1"/>
  <c r="B4800" i="1"/>
  <c r="B4799" i="1"/>
  <c r="B4798" i="1"/>
  <c r="B4797" i="1"/>
  <c r="B4796" i="1"/>
  <c r="B4795" i="1"/>
  <c r="B4794" i="1"/>
  <c r="B4793" i="1"/>
  <c r="B4792" i="1"/>
  <c r="B4791" i="1"/>
  <c r="B4790" i="1"/>
  <c r="B4789" i="1"/>
  <c r="B4788" i="1"/>
  <c r="B4787" i="1"/>
  <c r="B4786" i="1"/>
  <c r="B4785" i="1"/>
  <c r="B4784" i="1"/>
  <c r="B4783" i="1"/>
  <c r="B4782" i="1"/>
  <c r="B4781" i="1"/>
  <c r="B4780" i="1"/>
  <c r="B4779" i="1"/>
  <c r="B4778" i="1"/>
  <c r="B4777" i="1"/>
  <c r="B4776" i="1"/>
  <c r="B4775" i="1"/>
  <c r="B4774" i="1"/>
  <c r="B4773" i="1"/>
  <c r="B4772" i="1"/>
  <c r="B4771" i="1"/>
  <c r="B4770" i="1"/>
  <c r="B4769" i="1"/>
  <c r="B4768" i="1"/>
  <c r="B4767" i="1"/>
  <c r="B4766" i="1"/>
  <c r="B4765" i="1"/>
  <c r="B4764" i="1"/>
  <c r="B4763" i="1"/>
  <c r="B4762" i="1"/>
  <c r="B4761" i="1"/>
  <c r="B4760" i="1"/>
  <c r="B4759" i="1"/>
  <c r="B4758" i="1"/>
  <c r="B4757" i="1"/>
  <c r="B4756" i="1"/>
  <c r="B4755" i="1"/>
  <c r="B4754" i="1"/>
  <c r="B4753" i="1"/>
  <c r="B4752" i="1"/>
  <c r="B4751" i="1"/>
  <c r="B4750" i="1"/>
  <c r="B4749" i="1"/>
  <c r="B4748" i="1"/>
  <c r="B4747" i="1"/>
  <c r="B4746" i="1"/>
  <c r="B4745" i="1"/>
  <c r="B4744" i="1"/>
  <c r="B4743" i="1"/>
  <c r="B4742" i="1"/>
  <c r="B4741" i="1"/>
  <c r="B4740" i="1"/>
  <c r="B4739" i="1"/>
  <c r="B4738" i="1"/>
  <c r="B4737" i="1"/>
  <c r="B4736" i="1"/>
  <c r="B4735" i="1"/>
  <c r="B4734" i="1"/>
  <c r="B4733" i="1"/>
  <c r="B4732" i="1"/>
  <c r="B4731" i="1"/>
  <c r="B4730" i="1"/>
  <c r="B4729" i="1"/>
  <c r="B4728" i="1"/>
  <c r="B4727" i="1"/>
  <c r="B4726" i="1"/>
  <c r="B4725" i="1"/>
  <c r="B4724" i="1"/>
  <c r="B4723" i="1"/>
  <c r="B4722" i="1"/>
  <c r="B4721" i="1"/>
  <c r="B4720" i="1"/>
  <c r="B4719" i="1"/>
  <c r="B4718" i="1"/>
  <c r="B4717" i="1"/>
  <c r="B4716" i="1"/>
  <c r="B4715" i="1"/>
  <c r="B4714" i="1"/>
  <c r="B4713" i="1"/>
  <c r="B4712" i="1"/>
  <c r="B4711" i="1"/>
  <c r="B4710" i="1"/>
  <c r="B4709" i="1"/>
  <c r="B4708" i="1"/>
  <c r="B4707" i="1"/>
  <c r="B4706" i="1"/>
  <c r="B4705" i="1"/>
  <c r="B4704" i="1"/>
  <c r="B4703" i="1"/>
  <c r="B4702" i="1"/>
  <c r="B4701" i="1"/>
  <c r="B4700" i="1"/>
  <c r="B4699" i="1"/>
  <c r="B4698" i="1"/>
  <c r="B4697" i="1"/>
  <c r="B4696" i="1"/>
  <c r="B4695" i="1"/>
  <c r="B4694" i="1"/>
  <c r="B4693" i="1"/>
  <c r="B4692" i="1"/>
  <c r="B4691" i="1"/>
  <c r="B4690" i="1"/>
  <c r="B4689" i="1"/>
  <c r="B4688" i="1"/>
  <c r="B4687" i="1"/>
  <c r="B4686" i="1"/>
  <c r="B4685" i="1"/>
  <c r="B4684" i="1"/>
  <c r="B4683" i="1"/>
  <c r="B4682" i="1"/>
  <c r="B4681" i="1"/>
  <c r="B4680" i="1"/>
  <c r="B4679" i="1"/>
  <c r="B4678" i="1"/>
  <c r="B4677" i="1"/>
  <c r="B4676" i="1"/>
  <c r="B4675" i="1"/>
  <c r="B4674" i="1"/>
  <c r="B4673" i="1"/>
  <c r="B4672" i="1"/>
  <c r="B4671" i="1"/>
  <c r="B4670" i="1"/>
  <c r="B4669" i="1"/>
  <c r="B4668" i="1"/>
  <c r="B4667" i="1"/>
  <c r="B4666" i="1"/>
  <c r="B4665" i="1"/>
  <c r="B4664" i="1"/>
  <c r="B4663" i="1"/>
  <c r="B4662" i="1"/>
  <c r="B4661" i="1"/>
  <c r="B4660" i="1"/>
  <c r="B4659" i="1"/>
  <c r="B4658" i="1"/>
  <c r="B4657" i="1"/>
  <c r="B4656" i="1"/>
  <c r="B4655" i="1"/>
  <c r="B4654" i="1"/>
  <c r="B4653" i="1"/>
  <c r="B4652" i="1"/>
  <c r="B4651" i="1"/>
  <c r="B4650" i="1"/>
  <c r="B4649" i="1"/>
  <c r="B4648" i="1"/>
  <c r="B4647" i="1"/>
  <c r="B4646" i="1"/>
  <c r="B4645" i="1"/>
  <c r="B4644" i="1"/>
  <c r="B4643" i="1"/>
  <c r="B4642" i="1"/>
  <c r="B4641" i="1"/>
  <c r="B4640" i="1"/>
  <c r="B4639" i="1"/>
  <c r="B4638" i="1"/>
  <c r="B4637" i="1"/>
  <c r="B4636" i="1"/>
  <c r="B4635" i="1"/>
  <c r="B4634" i="1"/>
  <c r="B4633" i="1"/>
  <c r="B4632" i="1"/>
  <c r="B4631" i="1"/>
  <c r="B4630" i="1"/>
  <c r="B4629" i="1"/>
  <c r="B4628" i="1"/>
  <c r="B4627" i="1"/>
  <c r="B4626" i="1"/>
  <c r="B4625" i="1"/>
  <c r="B4624" i="1"/>
  <c r="B4623" i="1"/>
  <c r="B4622" i="1"/>
  <c r="B4621" i="1"/>
  <c r="B4620" i="1"/>
  <c r="B4619" i="1"/>
  <c r="B4618" i="1"/>
  <c r="B4617" i="1"/>
  <c r="B4616" i="1"/>
  <c r="B4615" i="1"/>
  <c r="B4614" i="1"/>
  <c r="B4613" i="1"/>
  <c r="B4612" i="1"/>
  <c r="B4611" i="1"/>
  <c r="B4610" i="1"/>
  <c r="B4609" i="1"/>
  <c r="B4608" i="1"/>
  <c r="B4607" i="1"/>
  <c r="B4606" i="1"/>
  <c r="B4605" i="1"/>
  <c r="B4604" i="1"/>
  <c r="B4603" i="1"/>
  <c r="B4602" i="1"/>
  <c r="B4601" i="1"/>
  <c r="B4600" i="1"/>
  <c r="B4599" i="1"/>
  <c r="B4598" i="1"/>
  <c r="B4597" i="1"/>
  <c r="B4596" i="1"/>
  <c r="B4595" i="1"/>
  <c r="B4594" i="1"/>
  <c r="B4593" i="1"/>
  <c r="B4592" i="1"/>
  <c r="B4591" i="1"/>
  <c r="B4590" i="1"/>
  <c r="B4589" i="1"/>
  <c r="B4588" i="1"/>
  <c r="B4587" i="1"/>
  <c r="B4586" i="1"/>
  <c r="B4585" i="1"/>
  <c r="B4584" i="1"/>
  <c r="B4583" i="1"/>
  <c r="B4582" i="1"/>
  <c r="B4581" i="1"/>
  <c r="B4580" i="1"/>
  <c r="B4579" i="1"/>
  <c r="B4578" i="1"/>
  <c r="B4577" i="1"/>
  <c r="B4576" i="1"/>
  <c r="B4575" i="1"/>
  <c r="B4574" i="1"/>
  <c r="B4573" i="1"/>
  <c r="B4572" i="1"/>
  <c r="B4571" i="1"/>
  <c r="B4570" i="1"/>
  <c r="B4569" i="1"/>
  <c r="B4568" i="1"/>
  <c r="B4567" i="1"/>
  <c r="B4566" i="1"/>
  <c r="B4565" i="1"/>
  <c r="B4564" i="1"/>
  <c r="B4563" i="1"/>
  <c r="B4562" i="1"/>
  <c r="B4561" i="1"/>
  <c r="B4560" i="1"/>
  <c r="B4559" i="1"/>
  <c r="B4558" i="1"/>
  <c r="B4557" i="1"/>
  <c r="B4556" i="1"/>
  <c r="B4555" i="1"/>
  <c r="B4554" i="1"/>
  <c r="B4553" i="1"/>
  <c r="B4552" i="1"/>
  <c r="B4551" i="1"/>
  <c r="B4550" i="1"/>
  <c r="B4549" i="1"/>
  <c r="B4548" i="1"/>
  <c r="B4547" i="1"/>
  <c r="B4546" i="1"/>
  <c r="B4545" i="1"/>
  <c r="B4544" i="1"/>
  <c r="B4543" i="1"/>
  <c r="B4542" i="1"/>
  <c r="B4541" i="1"/>
  <c r="B4540" i="1"/>
  <c r="B4539" i="1"/>
  <c r="B4538" i="1"/>
  <c r="B4537" i="1"/>
  <c r="B4536" i="1"/>
  <c r="B4535" i="1"/>
  <c r="B4534" i="1"/>
  <c r="B4533" i="1"/>
  <c r="B4532" i="1"/>
  <c r="B4531" i="1"/>
  <c r="B4530" i="1"/>
  <c r="B4529" i="1"/>
  <c r="B4528" i="1"/>
  <c r="B4527" i="1"/>
  <c r="B4526" i="1"/>
  <c r="B4525" i="1"/>
  <c r="B4524" i="1"/>
  <c r="B4523" i="1"/>
  <c r="B4522" i="1"/>
  <c r="B4521" i="1"/>
  <c r="B4520" i="1"/>
  <c r="B4519" i="1"/>
  <c r="B4518" i="1"/>
  <c r="B4517" i="1"/>
  <c r="B4516" i="1"/>
  <c r="B4515" i="1"/>
  <c r="B4514" i="1"/>
  <c r="B4513" i="1"/>
  <c r="B4512" i="1"/>
  <c r="B4511" i="1"/>
  <c r="B4510" i="1"/>
  <c r="B4509" i="1"/>
  <c r="B4508" i="1"/>
  <c r="B4507" i="1"/>
  <c r="B4506" i="1"/>
  <c r="B4505" i="1"/>
  <c r="B4504" i="1"/>
  <c r="B4503" i="1"/>
  <c r="B4502" i="1"/>
  <c r="B4501" i="1"/>
  <c r="B4500" i="1"/>
  <c r="B4499" i="1"/>
  <c r="B4498" i="1"/>
  <c r="B4497" i="1"/>
  <c r="B4496" i="1"/>
  <c r="B4495" i="1"/>
  <c r="B4494" i="1"/>
  <c r="B4493" i="1"/>
  <c r="B4492" i="1"/>
  <c r="B4491" i="1"/>
  <c r="B4490" i="1"/>
  <c r="B4489" i="1"/>
  <c r="B4488" i="1"/>
  <c r="B4487" i="1"/>
  <c r="B4486" i="1"/>
  <c r="B4485" i="1"/>
  <c r="B4484" i="1"/>
  <c r="B4483" i="1"/>
  <c r="B4482" i="1"/>
  <c r="B4481" i="1"/>
  <c r="B4480" i="1"/>
  <c r="B4479" i="1"/>
  <c r="B4478" i="1"/>
  <c r="B4477" i="1"/>
  <c r="B4476" i="1"/>
  <c r="B4475" i="1"/>
  <c r="B4474" i="1"/>
  <c r="B4473" i="1"/>
  <c r="B4472" i="1"/>
  <c r="B4471" i="1"/>
  <c r="B4470" i="1"/>
  <c r="B4469" i="1"/>
  <c r="B4468" i="1"/>
  <c r="B4467" i="1"/>
  <c r="B4466" i="1"/>
  <c r="B4465" i="1"/>
  <c r="B4464" i="1"/>
  <c r="B4463" i="1"/>
  <c r="B4462" i="1"/>
  <c r="B4461" i="1"/>
  <c r="B4460" i="1"/>
  <c r="B4459" i="1"/>
  <c r="B4458" i="1"/>
  <c r="B4457" i="1"/>
  <c r="B4456" i="1"/>
  <c r="B4455" i="1"/>
  <c r="B4454" i="1"/>
  <c r="B4453" i="1"/>
  <c r="B4452" i="1"/>
  <c r="B4451" i="1"/>
  <c r="B4450" i="1"/>
  <c r="B4449" i="1"/>
  <c r="B4448" i="1"/>
  <c r="B4447" i="1"/>
  <c r="B4446" i="1"/>
  <c r="B4445" i="1"/>
  <c r="B4444" i="1"/>
  <c r="B4443" i="1"/>
  <c r="B4442" i="1"/>
  <c r="B4441" i="1"/>
  <c r="B4440" i="1"/>
  <c r="B4439" i="1"/>
  <c r="B4438" i="1"/>
  <c r="B4437" i="1"/>
  <c r="B4436" i="1"/>
  <c r="B4435" i="1"/>
  <c r="B4434" i="1"/>
  <c r="B4433" i="1"/>
  <c r="B4432" i="1"/>
  <c r="B4431" i="1"/>
  <c r="B4430" i="1"/>
  <c r="B4429" i="1"/>
  <c r="B4428" i="1"/>
  <c r="B4427" i="1"/>
  <c r="B4426" i="1"/>
  <c r="B4425" i="1"/>
  <c r="B4424" i="1"/>
  <c r="B4423" i="1"/>
  <c r="B4422" i="1"/>
  <c r="B4421" i="1"/>
  <c r="B4420" i="1"/>
  <c r="B4419" i="1"/>
  <c r="B4418" i="1"/>
  <c r="B4417" i="1"/>
  <c r="B4416" i="1"/>
  <c r="B4415" i="1"/>
  <c r="B4414" i="1"/>
  <c r="B4413" i="1"/>
  <c r="B4412" i="1"/>
  <c r="B4411" i="1"/>
  <c r="B4410" i="1"/>
  <c r="B4409" i="1"/>
  <c r="B4408" i="1"/>
  <c r="B4407" i="1"/>
  <c r="B4406" i="1"/>
  <c r="B4405" i="1"/>
  <c r="B4404" i="1"/>
  <c r="B4403" i="1"/>
  <c r="B4402" i="1"/>
  <c r="B4401" i="1"/>
  <c r="B4400" i="1"/>
  <c r="B4399" i="1"/>
  <c r="B4398" i="1"/>
  <c r="B4397" i="1"/>
  <c r="B4396" i="1"/>
  <c r="B4395" i="1"/>
  <c r="B4394" i="1"/>
  <c r="B4393" i="1"/>
  <c r="B4392" i="1"/>
  <c r="B4391" i="1"/>
  <c r="B4390" i="1"/>
  <c r="B4389" i="1"/>
  <c r="B4388" i="1"/>
  <c r="B4387" i="1"/>
  <c r="B4386" i="1"/>
  <c r="B4385" i="1"/>
  <c r="B4384" i="1"/>
  <c r="B4383" i="1"/>
  <c r="B4382" i="1"/>
  <c r="B4381" i="1"/>
  <c r="B4380" i="1"/>
  <c r="B4379" i="1"/>
  <c r="B4378" i="1"/>
  <c r="B4377" i="1"/>
  <c r="B4376" i="1"/>
  <c r="B4375" i="1"/>
  <c r="B4374" i="1"/>
  <c r="B4373" i="1"/>
  <c r="B4372" i="1"/>
  <c r="B4371" i="1"/>
  <c r="B4370" i="1"/>
  <c r="B4369" i="1"/>
  <c r="B4368" i="1"/>
  <c r="B4367" i="1"/>
  <c r="B4366" i="1"/>
  <c r="B4365" i="1"/>
  <c r="B4364" i="1"/>
  <c r="B4363" i="1"/>
  <c r="B4362" i="1"/>
  <c r="B4361" i="1"/>
  <c r="B4360" i="1"/>
  <c r="B4359" i="1"/>
  <c r="B4358" i="1"/>
  <c r="B4357" i="1"/>
  <c r="B4356" i="1"/>
  <c r="B4355" i="1"/>
  <c r="B4354" i="1"/>
  <c r="B4353" i="1"/>
  <c r="B4352" i="1"/>
  <c r="B4351" i="1"/>
  <c r="B4350" i="1"/>
  <c r="B4349" i="1"/>
  <c r="B4348" i="1"/>
  <c r="B4347" i="1"/>
  <c r="B4346" i="1"/>
  <c r="B4345" i="1"/>
  <c r="B4344" i="1"/>
  <c r="B4343" i="1"/>
  <c r="B4342" i="1"/>
  <c r="B4341" i="1"/>
  <c r="B4340" i="1"/>
  <c r="B4339" i="1"/>
  <c r="B4338" i="1"/>
  <c r="B4337" i="1"/>
  <c r="B4336" i="1"/>
  <c r="B4335" i="1"/>
  <c r="B4334" i="1"/>
  <c r="B4333" i="1"/>
  <c r="B4332" i="1"/>
  <c r="B4331" i="1"/>
  <c r="B4330" i="1"/>
  <c r="B4329" i="1"/>
  <c r="B4328" i="1"/>
  <c r="B4327" i="1"/>
  <c r="B4326" i="1"/>
  <c r="B4325" i="1"/>
  <c r="B4324" i="1"/>
  <c r="B4323" i="1"/>
  <c r="B4322" i="1"/>
  <c r="B4321" i="1"/>
  <c r="B4320" i="1"/>
  <c r="B4319" i="1"/>
  <c r="B4318" i="1"/>
  <c r="B4317" i="1"/>
  <c r="B4316" i="1"/>
  <c r="B4315" i="1"/>
  <c r="B4314" i="1"/>
  <c r="B4313" i="1"/>
  <c r="B4312" i="1"/>
  <c r="B4311" i="1"/>
  <c r="B4310" i="1"/>
  <c r="B4309" i="1"/>
  <c r="B4308" i="1"/>
  <c r="B4307" i="1"/>
  <c r="B4306" i="1"/>
  <c r="B4305" i="1"/>
  <c r="B4304" i="1"/>
  <c r="B4303" i="1"/>
  <c r="B4302" i="1"/>
  <c r="B4301" i="1"/>
  <c r="B4300" i="1"/>
  <c r="B4299" i="1"/>
  <c r="B4298" i="1"/>
  <c r="B4297" i="1"/>
  <c r="B4296" i="1"/>
  <c r="B4295" i="1"/>
  <c r="B4294" i="1"/>
  <c r="B4293" i="1"/>
  <c r="B4292" i="1"/>
  <c r="B4291" i="1"/>
  <c r="B4290" i="1"/>
  <c r="B4289" i="1"/>
  <c r="B4288" i="1"/>
  <c r="B4287" i="1"/>
  <c r="B4286" i="1"/>
  <c r="B4285" i="1"/>
  <c r="B4284" i="1"/>
  <c r="B4283" i="1"/>
  <c r="B4282" i="1"/>
  <c r="B4281" i="1"/>
  <c r="B4280" i="1"/>
  <c r="B4279" i="1"/>
  <c r="B4278" i="1"/>
  <c r="B4277" i="1"/>
  <c r="B4276" i="1"/>
  <c r="B4275" i="1"/>
  <c r="B4274" i="1"/>
  <c r="B4273" i="1"/>
  <c r="B4272" i="1"/>
  <c r="B4271" i="1"/>
  <c r="B4270" i="1"/>
  <c r="B4269" i="1"/>
  <c r="B4268" i="1"/>
  <c r="B4267" i="1"/>
  <c r="B4266" i="1"/>
  <c r="B4265" i="1"/>
  <c r="B4264" i="1"/>
  <c r="B4263" i="1"/>
  <c r="B4262" i="1"/>
  <c r="B4261" i="1"/>
  <c r="B4260" i="1"/>
  <c r="B4259" i="1"/>
  <c r="B4258" i="1"/>
  <c r="B4257" i="1"/>
  <c r="B4256" i="1"/>
  <c r="B4255" i="1"/>
  <c r="B4254" i="1"/>
  <c r="B4253" i="1"/>
  <c r="B4252" i="1"/>
  <c r="B4251" i="1"/>
  <c r="B4250" i="1"/>
  <c r="B4249" i="1"/>
  <c r="B4248" i="1"/>
  <c r="B4247" i="1"/>
  <c r="B4246" i="1"/>
  <c r="B4245" i="1"/>
  <c r="B4244" i="1"/>
  <c r="B4243" i="1"/>
  <c r="B4242" i="1"/>
  <c r="B4241" i="1"/>
  <c r="B4240" i="1"/>
  <c r="B4239" i="1"/>
  <c r="B4238" i="1"/>
  <c r="B4237" i="1"/>
  <c r="B4236" i="1"/>
  <c r="B4235" i="1"/>
  <c r="B4234" i="1"/>
  <c r="B4233" i="1"/>
  <c r="B4232" i="1"/>
  <c r="B4231" i="1"/>
  <c r="B4230" i="1"/>
  <c r="B4229" i="1"/>
  <c r="B4228" i="1"/>
  <c r="B4227" i="1"/>
  <c r="B4226" i="1"/>
  <c r="B4225" i="1"/>
  <c r="B4224" i="1"/>
  <c r="B4223" i="1"/>
  <c r="B4222" i="1"/>
  <c r="B4221" i="1"/>
  <c r="B4220" i="1"/>
  <c r="B4219" i="1"/>
  <c r="B4218" i="1"/>
  <c r="B4217" i="1"/>
  <c r="B4216" i="1"/>
  <c r="B4215" i="1"/>
  <c r="B4214" i="1"/>
  <c r="B4213" i="1"/>
  <c r="B4212" i="1"/>
  <c r="B4211" i="1"/>
  <c r="B4210" i="1"/>
  <c r="B4209" i="1"/>
  <c r="B4208" i="1"/>
  <c r="B4207" i="1"/>
  <c r="B4206" i="1"/>
  <c r="B4205" i="1"/>
  <c r="B4204" i="1"/>
  <c r="B4203" i="1"/>
  <c r="B4202" i="1"/>
  <c r="B4201" i="1"/>
  <c r="B4200" i="1"/>
  <c r="B4199" i="1"/>
  <c r="B4198" i="1"/>
  <c r="B4197" i="1"/>
  <c r="B4196" i="1"/>
  <c r="B4195" i="1"/>
  <c r="B4194" i="1"/>
  <c r="B4193" i="1"/>
  <c r="B4192" i="1"/>
  <c r="B4191" i="1"/>
  <c r="B4190" i="1"/>
  <c r="B4189" i="1"/>
  <c r="B4188" i="1"/>
  <c r="B4187" i="1"/>
  <c r="B4186" i="1"/>
  <c r="B4185" i="1"/>
  <c r="B4184" i="1"/>
  <c r="B4183" i="1"/>
  <c r="B4182" i="1"/>
  <c r="B4181" i="1"/>
  <c r="B4180" i="1"/>
  <c r="B4179" i="1"/>
  <c r="B4178" i="1"/>
  <c r="B4177" i="1"/>
  <c r="B4176" i="1"/>
  <c r="B4175" i="1"/>
  <c r="B4174" i="1"/>
  <c r="B4173" i="1"/>
  <c r="B4172" i="1"/>
  <c r="B4171" i="1"/>
  <c r="B4170" i="1"/>
  <c r="B4169" i="1"/>
  <c r="B4168" i="1"/>
  <c r="B4167" i="1"/>
  <c r="B4166" i="1"/>
  <c r="B4165" i="1"/>
  <c r="B4164" i="1"/>
  <c r="B4163" i="1"/>
  <c r="B4162" i="1"/>
  <c r="B4161" i="1"/>
  <c r="B4160" i="1"/>
  <c r="B4159" i="1"/>
  <c r="B4158" i="1"/>
  <c r="B4157" i="1"/>
  <c r="B4156" i="1"/>
  <c r="B4155" i="1"/>
  <c r="B4154" i="1"/>
  <c r="B4153" i="1"/>
  <c r="B4152" i="1"/>
  <c r="B4151" i="1"/>
  <c r="B4150" i="1"/>
  <c r="B4149" i="1"/>
  <c r="B4148" i="1"/>
  <c r="B4147" i="1"/>
  <c r="B4146" i="1"/>
  <c r="B4145" i="1"/>
  <c r="B4144" i="1"/>
  <c r="B4143" i="1"/>
  <c r="B4142" i="1"/>
  <c r="B4141" i="1"/>
  <c r="B4140" i="1"/>
  <c r="B4139" i="1"/>
  <c r="B4138" i="1"/>
  <c r="B4137" i="1"/>
  <c r="B4136" i="1"/>
  <c r="B4135" i="1"/>
  <c r="B4134" i="1"/>
  <c r="B4133" i="1"/>
  <c r="B4132" i="1"/>
  <c r="B4131" i="1"/>
  <c r="B4130" i="1"/>
  <c r="B4129" i="1"/>
  <c r="B4128" i="1"/>
  <c r="B4127" i="1"/>
  <c r="B4126" i="1"/>
  <c r="B4125" i="1"/>
  <c r="B4124" i="1"/>
  <c r="B4123" i="1"/>
  <c r="B4122" i="1"/>
  <c r="B4121" i="1"/>
  <c r="B4120" i="1"/>
  <c r="B4119" i="1"/>
  <c r="B4118" i="1"/>
  <c r="B4117" i="1"/>
  <c r="B4116" i="1"/>
  <c r="B4115" i="1"/>
  <c r="B4114" i="1"/>
  <c r="B4113" i="1"/>
  <c r="B4112" i="1"/>
  <c r="B4111" i="1"/>
  <c r="B4110" i="1"/>
  <c r="B4109" i="1"/>
  <c r="B4108" i="1"/>
  <c r="B4107" i="1"/>
  <c r="B4106" i="1"/>
  <c r="B4105" i="1"/>
  <c r="B4104" i="1"/>
  <c r="B4103" i="1"/>
  <c r="B4102" i="1"/>
  <c r="B4101" i="1"/>
  <c r="B4100" i="1"/>
  <c r="B4099" i="1"/>
  <c r="B4098" i="1"/>
  <c r="B4097" i="1"/>
  <c r="B4096" i="1"/>
  <c r="B4095" i="1"/>
  <c r="B4094" i="1"/>
  <c r="B4093" i="1"/>
  <c r="B4092" i="1"/>
  <c r="B4091" i="1"/>
  <c r="B4090" i="1"/>
  <c r="B4089" i="1"/>
  <c r="B4088" i="1"/>
  <c r="B4087" i="1"/>
  <c r="B4086" i="1"/>
  <c r="B4085" i="1"/>
  <c r="B4084" i="1"/>
  <c r="B4083" i="1"/>
  <c r="B4082" i="1"/>
  <c r="B4081" i="1"/>
  <c r="B4080" i="1"/>
  <c r="B4079" i="1"/>
  <c r="B4078" i="1"/>
  <c r="B4077" i="1"/>
  <c r="B4076" i="1"/>
  <c r="B4075" i="1"/>
  <c r="B4074" i="1"/>
  <c r="B4073" i="1"/>
  <c r="B4072" i="1"/>
  <c r="B4071" i="1"/>
  <c r="B4070" i="1"/>
  <c r="B4069" i="1"/>
  <c r="B4068" i="1"/>
  <c r="B4067" i="1"/>
  <c r="B4066" i="1"/>
  <c r="B4065" i="1"/>
  <c r="B4064" i="1"/>
  <c r="B4063" i="1"/>
  <c r="B4062" i="1"/>
  <c r="B4061" i="1"/>
  <c r="B4060" i="1"/>
  <c r="B4059" i="1"/>
  <c r="B4058" i="1"/>
  <c r="B4057" i="1"/>
  <c r="B4056" i="1"/>
  <c r="B4055" i="1"/>
  <c r="B4054" i="1"/>
  <c r="B4053" i="1"/>
  <c r="B4052" i="1"/>
  <c r="B4051" i="1"/>
  <c r="B4050" i="1"/>
  <c r="B4049" i="1"/>
  <c r="B4048" i="1"/>
  <c r="B4047" i="1"/>
  <c r="B4046" i="1"/>
  <c r="B4045" i="1"/>
  <c r="B4044" i="1"/>
  <c r="B4043" i="1"/>
  <c r="B4042" i="1"/>
  <c r="B4041" i="1"/>
  <c r="B4040" i="1"/>
  <c r="B4039" i="1"/>
  <c r="B4038" i="1"/>
  <c r="B4037" i="1"/>
  <c r="B4036" i="1"/>
  <c r="B4035" i="1"/>
  <c r="B4034" i="1"/>
  <c r="B4033" i="1"/>
  <c r="B4032" i="1"/>
  <c r="B4031" i="1"/>
  <c r="B4030" i="1"/>
  <c r="B4029" i="1"/>
  <c r="B4028" i="1"/>
  <c r="B4027" i="1"/>
  <c r="B4026" i="1"/>
  <c r="B4025" i="1"/>
  <c r="B4024" i="1"/>
  <c r="B4023" i="1"/>
  <c r="B4022" i="1"/>
  <c r="B4021" i="1"/>
  <c r="B4020" i="1"/>
  <c r="B4019" i="1"/>
  <c r="B4018" i="1"/>
  <c r="B4017" i="1"/>
  <c r="B4016" i="1"/>
  <c r="B4015" i="1"/>
  <c r="B4014" i="1"/>
  <c r="B4013" i="1"/>
  <c r="B4012" i="1"/>
  <c r="B4011" i="1"/>
  <c r="B4010" i="1"/>
  <c r="B4009" i="1"/>
  <c r="B4008" i="1"/>
  <c r="B4007" i="1"/>
  <c r="B4006" i="1"/>
  <c r="B4005" i="1"/>
  <c r="B4004" i="1"/>
  <c r="B4003" i="1"/>
  <c r="B4002" i="1"/>
  <c r="B4001" i="1"/>
  <c r="B4000" i="1"/>
  <c r="B3999" i="1"/>
  <c r="B3998" i="1"/>
  <c r="B3997" i="1"/>
  <c r="B3996" i="1"/>
  <c r="B3995" i="1"/>
  <c r="B3994" i="1"/>
  <c r="B3993" i="1"/>
  <c r="B3992" i="1"/>
  <c r="B3991" i="1"/>
  <c r="B3990" i="1"/>
  <c r="B3989" i="1"/>
  <c r="B3988" i="1"/>
  <c r="B3987" i="1"/>
  <c r="B3986" i="1"/>
  <c r="B3985" i="1"/>
  <c r="B3984" i="1"/>
  <c r="B3983" i="1"/>
  <c r="B3982" i="1"/>
  <c r="B3981" i="1"/>
  <c r="B3980" i="1"/>
  <c r="B3979" i="1"/>
  <c r="B3978" i="1"/>
  <c r="B3977" i="1"/>
  <c r="B3976" i="1"/>
  <c r="B3975" i="1"/>
  <c r="B3974" i="1"/>
  <c r="B3973" i="1"/>
  <c r="B3972" i="1"/>
  <c r="B3971" i="1"/>
  <c r="B3970" i="1"/>
  <c r="B3969" i="1"/>
  <c r="B3968" i="1"/>
  <c r="B3967" i="1"/>
  <c r="B3966" i="1"/>
  <c r="B3965" i="1"/>
  <c r="B3964" i="1"/>
  <c r="B3963" i="1"/>
  <c r="B3962" i="1"/>
  <c r="B3961" i="1"/>
  <c r="B3960" i="1"/>
  <c r="B3959" i="1"/>
  <c r="B3958" i="1"/>
  <c r="B3957" i="1"/>
  <c r="B3956" i="1"/>
  <c r="B3955" i="1"/>
  <c r="B3954" i="1"/>
  <c r="B3953" i="1"/>
  <c r="B3952" i="1"/>
  <c r="B3951" i="1"/>
  <c r="B3950" i="1"/>
  <c r="B3949" i="1"/>
  <c r="B3948" i="1"/>
  <c r="B3947" i="1"/>
  <c r="B3946" i="1"/>
  <c r="B3945" i="1"/>
  <c r="B3944" i="1"/>
  <c r="B3943" i="1"/>
  <c r="B3942" i="1"/>
  <c r="B3941" i="1"/>
  <c r="B3940" i="1"/>
  <c r="B3939" i="1"/>
  <c r="B3938" i="1"/>
  <c r="B3937" i="1"/>
  <c r="B3936" i="1"/>
  <c r="B3935" i="1"/>
  <c r="B3934" i="1"/>
  <c r="B3933" i="1"/>
  <c r="B3932" i="1"/>
  <c r="B3931" i="1"/>
  <c r="B3930" i="1"/>
  <c r="B3929" i="1"/>
  <c r="B3928" i="1"/>
  <c r="B3927" i="1"/>
  <c r="B3926" i="1"/>
  <c r="B3925" i="1"/>
  <c r="B3924" i="1"/>
  <c r="B3923" i="1"/>
  <c r="B3922" i="1"/>
  <c r="B3921" i="1"/>
  <c r="B3920" i="1"/>
  <c r="B3919" i="1"/>
  <c r="B3918" i="1"/>
  <c r="B3917" i="1"/>
  <c r="B3916" i="1"/>
  <c r="B3915" i="1"/>
  <c r="B3914" i="1"/>
  <c r="B3913" i="1"/>
  <c r="B3912" i="1"/>
  <c r="B3911" i="1"/>
  <c r="B3910" i="1"/>
  <c r="B3909" i="1"/>
  <c r="B3908" i="1"/>
  <c r="B3907" i="1"/>
  <c r="B3906" i="1"/>
  <c r="B3905" i="1"/>
  <c r="B3904" i="1"/>
  <c r="B3903" i="1"/>
  <c r="B3902" i="1"/>
  <c r="B3901" i="1"/>
  <c r="B3900" i="1"/>
  <c r="B3899" i="1"/>
  <c r="B3898" i="1"/>
  <c r="B3897" i="1"/>
  <c r="B3896" i="1"/>
  <c r="B3895" i="1"/>
  <c r="B3894" i="1"/>
  <c r="B3893" i="1"/>
  <c r="B3892" i="1"/>
  <c r="B3891" i="1"/>
  <c r="B3890" i="1"/>
  <c r="B3889" i="1"/>
  <c r="B3888" i="1"/>
  <c r="B3887" i="1"/>
  <c r="B3886" i="1"/>
  <c r="B3885" i="1"/>
  <c r="B3884" i="1"/>
  <c r="B3883" i="1"/>
  <c r="B3882" i="1"/>
  <c r="B3881" i="1"/>
  <c r="B3880" i="1"/>
  <c r="B3879" i="1"/>
  <c r="B3878" i="1"/>
  <c r="B3877" i="1"/>
  <c r="B3876" i="1"/>
  <c r="B3875" i="1"/>
  <c r="B3874" i="1"/>
  <c r="B3873" i="1"/>
  <c r="B3872" i="1"/>
  <c r="B3871" i="1"/>
  <c r="B3870" i="1"/>
  <c r="B3869" i="1"/>
  <c r="B3868" i="1"/>
  <c r="B3867" i="1"/>
  <c r="B3866" i="1"/>
  <c r="B3865" i="1"/>
  <c r="B3864" i="1"/>
  <c r="B3863" i="1"/>
  <c r="B3862" i="1"/>
  <c r="B3861" i="1"/>
  <c r="B3860" i="1"/>
  <c r="B3859" i="1"/>
  <c r="B3858" i="1"/>
  <c r="B3857" i="1"/>
  <c r="B3856" i="1"/>
  <c r="B3855" i="1"/>
  <c r="B3854" i="1"/>
  <c r="B3853" i="1"/>
  <c r="B3852" i="1"/>
  <c r="B3851" i="1"/>
  <c r="B3850" i="1"/>
  <c r="B3849" i="1"/>
  <c r="B3848" i="1"/>
  <c r="B3847" i="1"/>
  <c r="B3846" i="1"/>
  <c r="B3845" i="1"/>
  <c r="B3844" i="1"/>
  <c r="B3843" i="1"/>
  <c r="B3842" i="1"/>
  <c r="B3841" i="1"/>
  <c r="B3840" i="1"/>
  <c r="B3839" i="1"/>
  <c r="B3838" i="1"/>
  <c r="B3837" i="1"/>
  <c r="B3836" i="1"/>
  <c r="B3835" i="1"/>
  <c r="B3834" i="1"/>
  <c r="B3833" i="1"/>
  <c r="B3832" i="1"/>
  <c r="B3831" i="1"/>
  <c r="B3830" i="1"/>
  <c r="B3829" i="1"/>
  <c r="B3828" i="1"/>
  <c r="B3827" i="1"/>
  <c r="B3826" i="1"/>
  <c r="B3825" i="1"/>
  <c r="B3824" i="1"/>
  <c r="B3823" i="1"/>
  <c r="B3822" i="1"/>
  <c r="B3821" i="1"/>
  <c r="B3820" i="1"/>
  <c r="B3819" i="1"/>
  <c r="B3818" i="1"/>
  <c r="B3817" i="1"/>
  <c r="B3816" i="1"/>
  <c r="B3815" i="1"/>
  <c r="B3814" i="1"/>
  <c r="B3813" i="1"/>
  <c r="B3812" i="1"/>
  <c r="B3811" i="1"/>
  <c r="B3810" i="1"/>
  <c r="B3809" i="1"/>
  <c r="B3808" i="1"/>
  <c r="B3807" i="1"/>
  <c r="B3806" i="1"/>
  <c r="B3805" i="1"/>
  <c r="B3804" i="1"/>
  <c r="B3803" i="1"/>
  <c r="B3802" i="1"/>
  <c r="B3801" i="1"/>
  <c r="B3800" i="1"/>
  <c r="B3799" i="1"/>
  <c r="B3798" i="1"/>
  <c r="B3797" i="1"/>
  <c r="B3796" i="1"/>
  <c r="B3795" i="1"/>
  <c r="B3794" i="1"/>
  <c r="B3793" i="1"/>
  <c r="B3792" i="1"/>
  <c r="B3791" i="1"/>
  <c r="B3790" i="1"/>
  <c r="B3789" i="1"/>
  <c r="B3788" i="1"/>
  <c r="B3787" i="1"/>
  <c r="B3786" i="1"/>
  <c r="B3785" i="1"/>
  <c r="B3784" i="1"/>
  <c r="B3783" i="1"/>
  <c r="B3782" i="1"/>
  <c r="B3781" i="1"/>
  <c r="B3780" i="1"/>
  <c r="B3779" i="1"/>
  <c r="B3778" i="1"/>
  <c r="B3777" i="1"/>
  <c r="B3776" i="1"/>
  <c r="B3775" i="1"/>
  <c r="B3774" i="1"/>
  <c r="B3773" i="1"/>
  <c r="B3772" i="1"/>
  <c r="B3771" i="1"/>
  <c r="B3770" i="1"/>
  <c r="B3769" i="1"/>
  <c r="B3768" i="1"/>
  <c r="B3767" i="1"/>
  <c r="B3766" i="1"/>
  <c r="B3765" i="1"/>
  <c r="B3764" i="1"/>
  <c r="B3763" i="1"/>
  <c r="B3762" i="1"/>
  <c r="B3761" i="1"/>
  <c r="B3760" i="1"/>
  <c r="B3759" i="1"/>
  <c r="B3758" i="1"/>
  <c r="B3757" i="1"/>
  <c r="B3756" i="1"/>
  <c r="B3755" i="1"/>
  <c r="B3754" i="1"/>
  <c r="B3753" i="1"/>
  <c r="B3752" i="1"/>
  <c r="B3751" i="1"/>
  <c r="B3750" i="1"/>
  <c r="B3749" i="1"/>
  <c r="B3748" i="1"/>
  <c r="B3747" i="1"/>
  <c r="B3746" i="1"/>
  <c r="B3745" i="1"/>
  <c r="B3744" i="1"/>
  <c r="B3743" i="1"/>
  <c r="B3742" i="1"/>
  <c r="B3741" i="1"/>
  <c r="B3740" i="1"/>
  <c r="B3739" i="1"/>
  <c r="B3738" i="1"/>
  <c r="B3737" i="1"/>
  <c r="B3736" i="1"/>
  <c r="B3735" i="1"/>
  <c r="B3734" i="1"/>
  <c r="B3733" i="1"/>
  <c r="B3732" i="1"/>
  <c r="B3731" i="1"/>
  <c r="B3730" i="1"/>
  <c r="B3729" i="1"/>
  <c r="B3728" i="1"/>
  <c r="B3727" i="1"/>
  <c r="B3726" i="1"/>
  <c r="B3725" i="1"/>
  <c r="B3724" i="1"/>
  <c r="B3723" i="1"/>
  <c r="B3722" i="1"/>
  <c r="B3721" i="1"/>
  <c r="B3720" i="1"/>
  <c r="B3719" i="1"/>
  <c r="B3718" i="1"/>
  <c r="B3717" i="1"/>
  <c r="B3716" i="1"/>
  <c r="B3715" i="1"/>
  <c r="B3714" i="1"/>
  <c r="B3713" i="1"/>
  <c r="B3712" i="1"/>
  <c r="B3711" i="1"/>
  <c r="B3710" i="1"/>
  <c r="B3709" i="1"/>
  <c r="B3708" i="1"/>
  <c r="B3707" i="1"/>
  <c r="B3706" i="1"/>
  <c r="B3705" i="1"/>
  <c r="B3704" i="1"/>
  <c r="B3703" i="1"/>
  <c r="B3702" i="1"/>
  <c r="B3701" i="1"/>
  <c r="B3700" i="1"/>
  <c r="B3699" i="1"/>
  <c r="B3698" i="1"/>
  <c r="B3697" i="1"/>
  <c r="B3696" i="1"/>
  <c r="B3695" i="1"/>
  <c r="B3694" i="1"/>
  <c r="B3693" i="1"/>
  <c r="B3692" i="1"/>
  <c r="B3691" i="1"/>
  <c r="B3690" i="1"/>
  <c r="B3689" i="1"/>
  <c r="B3688" i="1"/>
  <c r="B3687" i="1"/>
  <c r="B3686" i="1"/>
  <c r="B3685" i="1"/>
  <c r="B3684" i="1"/>
  <c r="B3683" i="1"/>
  <c r="B3682" i="1"/>
  <c r="B3681" i="1"/>
  <c r="B3680" i="1"/>
  <c r="B3679" i="1"/>
  <c r="B3678" i="1"/>
  <c r="B3677" i="1"/>
  <c r="B3676" i="1"/>
  <c r="B3675" i="1"/>
  <c r="B3674" i="1"/>
  <c r="B3673" i="1"/>
  <c r="B3672" i="1"/>
  <c r="B3671" i="1"/>
  <c r="B3670" i="1"/>
  <c r="B3669" i="1"/>
  <c r="B3668" i="1"/>
  <c r="B3667" i="1"/>
  <c r="B3666" i="1"/>
  <c r="B3665" i="1"/>
  <c r="B3664" i="1"/>
  <c r="B3663" i="1"/>
  <c r="B3662" i="1"/>
  <c r="B3661" i="1"/>
  <c r="B3660" i="1"/>
  <c r="B3659" i="1"/>
  <c r="B3658" i="1"/>
  <c r="B3657" i="1"/>
  <c r="B3656" i="1"/>
  <c r="B3655" i="1"/>
  <c r="B3654" i="1"/>
  <c r="B3653" i="1"/>
  <c r="B3652" i="1"/>
  <c r="B3651" i="1"/>
  <c r="B3650" i="1"/>
  <c r="B3649" i="1"/>
  <c r="B3648" i="1"/>
  <c r="B3647" i="1"/>
  <c r="B3646" i="1"/>
  <c r="B3645" i="1"/>
  <c r="B3644" i="1"/>
  <c r="B3643" i="1"/>
  <c r="B3642" i="1"/>
  <c r="B3641" i="1"/>
  <c r="B3640" i="1"/>
  <c r="B3639" i="1"/>
  <c r="B3638" i="1"/>
  <c r="B3637" i="1"/>
  <c r="B3636" i="1"/>
  <c r="B3635" i="1"/>
  <c r="B3634" i="1"/>
  <c r="B3633" i="1"/>
  <c r="B3632" i="1"/>
  <c r="B3631" i="1"/>
  <c r="B3630" i="1"/>
  <c r="B3629" i="1"/>
  <c r="B3628" i="1"/>
  <c r="B3627" i="1"/>
  <c r="B3626" i="1"/>
  <c r="B3625" i="1"/>
  <c r="B3624" i="1"/>
  <c r="B3623" i="1"/>
  <c r="B3622" i="1"/>
  <c r="B3621" i="1"/>
  <c r="B3620" i="1"/>
  <c r="B3619" i="1"/>
  <c r="B3618" i="1"/>
  <c r="B3617" i="1"/>
  <c r="B3616" i="1"/>
  <c r="B3615" i="1"/>
  <c r="B3614" i="1"/>
  <c r="B3613" i="1"/>
  <c r="B3612" i="1"/>
  <c r="B3611" i="1"/>
  <c r="B3610" i="1"/>
  <c r="B3609" i="1"/>
  <c r="B3608" i="1"/>
  <c r="B3607" i="1"/>
  <c r="B3606" i="1"/>
  <c r="B3605" i="1"/>
  <c r="B3604" i="1"/>
  <c r="B3603" i="1"/>
  <c r="B3602" i="1"/>
  <c r="B3601" i="1"/>
  <c r="B3600" i="1"/>
  <c r="B3599" i="1"/>
  <c r="B3598" i="1"/>
  <c r="B3597" i="1"/>
  <c r="B3596" i="1"/>
  <c r="B3595" i="1"/>
  <c r="B3594" i="1"/>
  <c r="B3593" i="1"/>
  <c r="B3592" i="1" s="1"/>
  <c r="B3591" i="1" s="1"/>
  <c r="B3590" i="1" s="1"/>
  <c r="B3589" i="1" s="1"/>
  <c r="B3588" i="1" s="1"/>
  <c r="B3587" i="1" s="1"/>
  <c r="B3586" i="1" s="1"/>
  <c r="B3585" i="1" s="1"/>
  <c r="B3584" i="1" s="1"/>
  <c r="B3583" i="1" s="1"/>
  <c r="B3582" i="1" s="1"/>
  <c r="B3581" i="1" s="1"/>
  <c r="B3580" i="1" s="1"/>
  <c r="B3579" i="1" s="1"/>
  <c r="B3578" i="1" s="1"/>
  <c r="B3577" i="1" s="1"/>
  <c r="B3576" i="1" s="1"/>
  <c r="B3575" i="1" s="1"/>
  <c r="B3574" i="1" s="1"/>
  <c r="B3573" i="1" s="1"/>
  <c r="B3572" i="1" s="1"/>
  <c r="B3571" i="1" s="1"/>
  <c r="B3570" i="1" s="1"/>
  <c r="B3569" i="1" s="1"/>
  <c r="B3568" i="1" s="1"/>
  <c r="B3567" i="1" s="1"/>
  <c r="B3566" i="1" s="1"/>
  <c r="B3565" i="1" s="1"/>
  <c r="B3564" i="1" s="1"/>
  <c r="B3563" i="1" s="1"/>
  <c r="B3562" i="1" s="1"/>
  <c r="B3561" i="1" s="1"/>
  <c r="B3560" i="1" s="1"/>
  <c r="B3559" i="1" s="1"/>
  <c r="B3558" i="1" s="1"/>
  <c r="B3557" i="1" s="1"/>
  <c r="B3556" i="1" s="1"/>
  <c r="B3555" i="1" s="1"/>
  <c r="B3554" i="1" s="1"/>
  <c r="B3553" i="1" s="1"/>
  <c r="B3552" i="1" s="1"/>
  <c r="B3551" i="1" s="1"/>
  <c r="B3550" i="1" s="1"/>
  <c r="B3549" i="1" s="1"/>
  <c r="B3548" i="1" s="1"/>
  <c r="B3547" i="1" s="1"/>
  <c r="B3546" i="1" s="1"/>
  <c r="B3545" i="1" s="1"/>
  <c r="B3544" i="1" s="1"/>
  <c r="B3543" i="1" s="1"/>
  <c r="B3542" i="1" s="1"/>
  <c r="B3541" i="1" s="1"/>
  <c r="B3540" i="1" s="1"/>
  <c r="B3539" i="1" s="1"/>
  <c r="B3538" i="1" s="1"/>
  <c r="B3537" i="1" s="1"/>
  <c r="B3536" i="1" s="1"/>
  <c r="B3535" i="1" s="1"/>
  <c r="B3534" i="1" s="1"/>
  <c r="B3533" i="1" s="1"/>
  <c r="B3532" i="1" s="1"/>
  <c r="B3531" i="1" s="1"/>
  <c r="B3530" i="1" s="1"/>
  <c r="B3529" i="1" s="1"/>
  <c r="B3528" i="1" s="1"/>
  <c r="B3527" i="1" s="1"/>
  <c r="B3526" i="1" s="1"/>
  <c r="B3525" i="1" s="1"/>
  <c r="B3524" i="1" s="1"/>
  <c r="B3523" i="1" s="1"/>
  <c r="B3522" i="1" s="1"/>
  <c r="B3521" i="1" s="1"/>
  <c r="B3520" i="1" s="1"/>
  <c r="B3519" i="1" s="1"/>
  <c r="B3518" i="1" s="1"/>
  <c r="B3517" i="1" s="1"/>
  <c r="B3516" i="1" s="1"/>
  <c r="B3515" i="1" s="1"/>
  <c r="B3514" i="1" s="1"/>
  <c r="B3513" i="1" s="1"/>
  <c r="B3512" i="1" s="1"/>
  <c r="B3511" i="1" s="1"/>
  <c r="B3510" i="1" s="1"/>
  <c r="B3509" i="1" s="1"/>
  <c r="B3508" i="1" s="1"/>
  <c r="B3507" i="1" s="1"/>
  <c r="B3506" i="1" s="1"/>
  <c r="B3505" i="1" s="1"/>
  <c r="B3504" i="1" s="1"/>
  <c r="B3503" i="1" s="1"/>
  <c r="B3502" i="1" s="1"/>
  <c r="B3501" i="1" s="1"/>
  <c r="B3500" i="1" s="1"/>
  <c r="B3499" i="1" s="1"/>
  <c r="B3498" i="1" s="1"/>
  <c r="B3497" i="1" s="1"/>
  <c r="B3496" i="1" s="1"/>
  <c r="B3495" i="1" s="1"/>
  <c r="B3494" i="1" s="1"/>
  <c r="B3493" i="1" s="1"/>
  <c r="B3492" i="1" s="1"/>
  <c r="B3491" i="1" s="1"/>
  <c r="B3490" i="1" s="1"/>
  <c r="B3489" i="1" s="1"/>
  <c r="B3488" i="1" s="1"/>
  <c r="B3487" i="1" s="1"/>
  <c r="B3486" i="1" s="1"/>
  <c r="B3485" i="1" s="1"/>
  <c r="B3484" i="1" s="1"/>
  <c r="B3483" i="1" s="1"/>
  <c r="B3482" i="1" s="1"/>
  <c r="B3481" i="1" s="1"/>
  <c r="B3480" i="1" s="1"/>
  <c r="B3479" i="1" s="1"/>
  <c r="B3478" i="1" s="1"/>
  <c r="B3477" i="1" s="1"/>
  <c r="B3476" i="1" s="1"/>
  <c r="B3475" i="1" s="1"/>
  <c r="B3474" i="1" s="1"/>
  <c r="B3473" i="1" s="1"/>
  <c r="B3472" i="1" s="1"/>
  <c r="B3471" i="1" s="1"/>
  <c r="B3470" i="1" s="1"/>
  <c r="B3469" i="1" s="1"/>
  <c r="B3468" i="1" s="1"/>
  <c r="B3467" i="1" s="1"/>
  <c r="B3466" i="1" s="1"/>
  <c r="B3465" i="1" s="1"/>
  <c r="B3464" i="1" s="1"/>
  <c r="B3463" i="1" s="1"/>
  <c r="B3462" i="1" s="1"/>
  <c r="B3461" i="1" s="1"/>
  <c r="B3460" i="1" s="1"/>
  <c r="B3459" i="1" s="1"/>
  <c r="B3458" i="1" s="1"/>
  <c r="B3457" i="1" s="1"/>
  <c r="B3456" i="1" s="1"/>
  <c r="B3455" i="1" s="1"/>
  <c r="B3454" i="1" s="1"/>
  <c r="B3453" i="1" s="1"/>
  <c r="B3452" i="1" s="1"/>
  <c r="B3451" i="1" s="1"/>
  <c r="B3450" i="1" s="1"/>
  <c r="B3449" i="1" s="1"/>
  <c r="B3448" i="1" s="1"/>
  <c r="B3447" i="1" s="1"/>
  <c r="B3446" i="1" s="1"/>
  <c r="B3445" i="1" s="1"/>
  <c r="B3444" i="1" s="1"/>
  <c r="B3443" i="1" s="1"/>
  <c r="B3442" i="1" s="1"/>
  <c r="B3441" i="1" s="1"/>
  <c r="B3440" i="1" s="1"/>
  <c r="B3439" i="1" s="1"/>
  <c r="B3438" i="1" s="1"/>
  <c r="B3437" i="1" s="1"/>
  <c r="B3436" i="1" s="1"/>
  <c r="B3435" i="1" s="1"/>
  <c r="B3434" i="1" s="1"/>
  <c r="B3433" i="1" s="1"/>
  <c r="B3432" i="1" s="1"/>
  <c r="B3431" i="1" s="1"/>
  <c r="B3430" i="1" s="1"/>
  <c r="B3429" i="1" s="1"/>
  <c r="B3428" i="1" s="1"/>
  <c r="B3427" i="1" s="1"/>
  <c r="B3426" i="1" s="1"/>
  <c r="B3425" i="1" s="1"/>
  <c r="B3424" i="1" s="1"/>
  <c r="B3423" i="1" s="1"/>
  <c r="B3422" i="1" s="1"/>
  <c r="B3421" i="1" s="1"/>
  <c r="B3420" i="1" s="1"/>
  <c r="B3419" i="1" s="1"/>
  <c r="B3418" i="1" s="1"/>
  <c r="B3417" i="1" s="1"/>
  <c r="B3416" i="1" s="1"/>
  <c r="B3415" i="1" s="1"/>
  <c r="B3414" i="1" s="1"/>
  <c r="B3413" i="1" s="1"/>
  <c r="B3412" i="1" s="1"/>
  <c r="B3411" i="1" s="1"/>
  <c r="B3410" i="1" s="1"/>
  <c r="B3409" i="1" s="1"/>
  <c r="B3408" i="1" s="1"/>
  <c r="B3407" i="1" s="1"/>
  <c r="B3406" i="1" s="1"/>
  <c r="B3405" i="1" s="1"/>
  <c r="B3404" i="1" s="1"/>
  <c r="B3403" i="1" s="1"/>
  <c r="B3402" i="1" s="1"/>
  <c r="B3401" i="1" s="1"/>
  <c r="B3400" i="1" s="1"/>
  <c r="B3399" i="1" s="1"/>
  <c r="B3398" i="1" s="1"/>
  <c r="B3397" i="1" s="1"/>
  <c r="B3396" i="1" s="1"/>
  <c r="B3395" i="1" s="1"/>
  <c r="B3394" i="1" s="1"/>
  <c r="B3393" i="1" s="1"/>
  <c r="B3392" i="1" s="1"/>
  <c r="B3391" i="1" s="1"/>
  <c r="B3390" i="1" s="1"/>
  <c r="B3389" i="1" s="1"/>
  <c r="B3388" i="1" s="1"/>
  <c r="B3387" i="1" s="1"/>
  <c r="B3386" i="1" s="1"/>
  <c r="B3385" i="1" s="1"/>
  <c r="B3384" i="1" s="1"/>
  <c r="B3383" i="1" s="1"/>
  <c r="B3382" i="1" s="1"/>
  <c r="B3381" i="1" s="1"/>
  <c r="B3380" i="1" s="1"/>
  <c r="B3379" i="1" s="1"/>
  <c r="B3378" i="1" s="1"/>
  <c r="B3377" i="1" s="1"/>
  <c r="B3376" i="1" s="1"/>
  <c r="B3375" i="1" s="1"/>
  <c r="B3374" i="1" s="1"/>
  <c r="B3373" i="1" s="1"/>
  <c r="B3372" i="1" s="1"/>
  <c r="B3371" i="1" s="1"/>
  <c r="B3370" i="1" s="1"/>
  <c r="B3369" i="1" s="1"/>
  <c r="B3368" i="1" s="1"/>
  <c r="B3367" i="1" s="1"/>
  <c r="B3366" i="1" s="1"/>
  <c r="B3365" i="1" s="1"/>
  <c r="B3364" i="1" s="1"/>
  <c r="B3363" i="1" s="1"/>
  <c r="B3362" i="1" s="1"/>
  <c r="B3361" i="1" s="1"/>
  <c r="B3360" i="1" s="1"/>
  <c r="B3359" i="1" s="1"/>
  <c r="B3358" i="1" s="1"/>
  <c r="B3357" i="1" s="1"/>
  <c r="B3356" i="1" s="1"/>
  <c r="B3355" i="1" s="1"/>
  <c r="B3354" i="1" s="1"/>
  <c r="B3353" i="1" s="1"/>
  <c r="B3352" i="1" s="1"/>
  <c r="B3351" i="1" s="1"/>
  <c r="B3350" i="1" s="1"/>
  <c r="B3349" i="1" s="1"/>
  <c r="B3348" i="1" s="1"/>
  <c r="B3347" i="1" s="1"/>
  <c r="B3346" i="1" s="1"/>
  <c r="B3345" i="1" s="1"/>
  <c r="B3344" i="1" s="1"/>
  <c r="B3343" i="1" s="1"/>
  <c r="B3342" i="1" s="1"/>
  <c r="B3341" i="1" s="1"/>
  <c r="B3340" i="1" s="1"/>
  <c r="B3339" i="1" s="1"/>
  <c r="B3338" i="1" s="1"/>
  <c r="B3337" i="1" s="1"/>
  <c r="B3336" i="1" s="1"/>
  <c r="B3335" i="1" s="1"/>
  <c r="B3334" i="1" s="1"/>
  <c r="B3333" i="1" s="1"/>
  <c r="B3332" i="1" s="1"/>
  <c r="B3331" i="1" s="1"/>
  <c r="B3330" i="1" s="1"/>
  <c r="B3329" i="1" s="1"/>
  <c r="B3328" i="1" s="1"/>
  <c r="B3327" i="1" s="1"/>
  <c r="B3326" i="1" s="1"/>
  <c r="B3325" i="1" s="1"/>
  <c r="B3324" i="1" s="1"/>
  <c r="B3323" i="1" s="1"/>
  <c r="B3322" i="1" s="1"/>
  <c r="B3321" i="1" s="1"/>
  <c r="B3320" i="1" s="1"/>
  <c r="B3319" i="1" s="1"/>
  <c r="B3318" i="1" s="1"/>
  <c r="B3317" i="1" s="1"/>
  <c r="B3316" i="1" s="1"/>
  <c r="B3315" i="1" s="1"/>
  <c r="B3314" i="1" s="1"/>
  <c r="B3313" i="1" s="1"/>
  <c r="B3312" i="1" s="1"/>
  <c r="B3311" i="1" s="1"/>
  <c r="B3310" i="1" s="1"/>
  <c r="B3309" i="1" s="1"/>
  <c r="B3308" i="1" s="1"/>
  <c r="B3307" i="1" s="1"/>
  <c r="B3306" i="1" s="1"/>
  <c r="B3305" i="1" s="1"/>
  <c r="B3304" i="1" s="1"/>
  <c r="B3303" i="1" s="1"/>
  <c r="B3302" i="1" s="1"/>
  <c r="B3301" i="1" s="1"/>
  <c r="B3300" i="1" s="1"/>
  <c r="B3299" i="1" s="1"/>
  <c r="B3298" i="1" s="1"/>
  <c r="B3297" i="1" s="1"/>
  <c r="B3296" i="1" s="1"/>
  <c r="B3295" i="1" s="1"/>
  <c r="B3294" i="1" s="1"/>
  <c r="B3293" i="1" s="1"/>
  <c r="B3292" i="1" s="1"/>
  <c r="B3291" i="1" s="1"/>
  <c r="B3290" i="1" s="1"/>
  <c r="B3289" i="1" s="1"/>
  <c r="B3288" i="1" s="1"/>
  <c r="B3287" i="1" s="1"/>
  <c r="B3286" i="1" s="1"/>
  <c r="B3285" i="1" s="1"/>
  <c r="B3284" i="1" s="1"/>
  <c r="B3283" i="1" s="1"/>
  <c r="B3282" i="1" s="1"/>
  <c r="B3281" i="1" s="1"/>
  <c r="B3280" i="1" s="1"/>
  <c r="B3279" i="1" s="1"/>
  <c r="B3278" i="1" s="1"/>
  <c r="B3277" i="1" s="1"/>
  <c r="B3276" i="1" s="1"/>
  <c r="B3275" i="1" s="1"/>
  <c r="B3274" i="1" s="1"/>
  <c r="B3273" i="1" s="1"/>
  <c r="B3272" i="1" s="1"/>
  <c r="B3271" i="1" s="1"/>
  <c r="B3270" i="1" s="1"/>
  <c r="B3269" i="1" s="1"/>
  <c r="B3268" i="1" s="1"/>
  <c r="B3267" i="1" s="1"/>
  <c r="B3266" i="1" s="1"/>
  <c r="B3265" i="1" s="1"/>
  <c r="B3264" i="1" s="1"/>
  <c r="B3263" i="1" s="1"/>
  <c r="B3262" i="1" s="1"/>
  <c r="B3261" i="1" s="1"/>
  <c r="B3260" i="1" s="1"/>
  <c r="B3259" i="1" s="1"/>
  <c r="B3258" i="1" s="1"/>
  <c r="B3257" i="1" s="1"/>
  <c r="B3256" i="1" s="1"/>
  <c r="B3255" i="1" s="1"/>
  <c r="B3254" i="1" s="1"/>
  <c r="B3253" i="1" s="1"/>
  <c r="B3252" i="1" s="1"/>
  <c r="B3251" i="1" s="1"/>
  <c r="B3250" i="1" s="1"/>
  <c r="B3249" i="1" s="1"/>
  <c r="B3248" i="1" s="1"/>
  <c r="B3247" i="1" s="1"/>
  <c r="B3246" i="1" s="1"/>
  <c r="B3245" i="1" s="1"/>
  <c r="B3244" i="1" s="1"/>
  <c r="B3243" i="1" s="1"/>
  <c r="B3242" i="1" s="1"/>
  <c r="B3241" i="1" s="1"/>
  <c r="B3240" i="1" s="1"/>
  <c r="B3239" i="1" s="1"/>
  <c r="B3238" i="1" s="1"/>
  <c r="B3237" i="1" s="1"/>
  <c r="B3236" i="1" s="1"/>
  <c r="B3235" i="1" s="1"/>
  <c r="B3234" i="1" s="1"/>
  <c r="B3233" i="1" s="1"/>
  <c r="B3232" i="1" s="1"/>
  <c r="B3231" i="1" s="1"/>
  <c r="B3230" i="1" s="1"/>
  <c r="B3229" i="1" s="1"/>
  <c r="B3228" i="1" s="1"/>
  <c r="B3227" i="1" s="1"/>
  <c r="B3226" i="1" s="1"/>
  <c r="B3225" i="1" s="1"/>
  <c r="B3224" i="1" s="1"/>
  <c r="B3223" i="1" s="1"/>
  <c r="B3222" i="1" s="1"/>
  <c r="B3221" i="1" s="1"/>
  <c r="B3220" i="1" s="1"/>
  <c r="B3219" i="1" s="1"/>
  <c r="B3218" i="1" s="1"/>
  <c r="B3217" i="1" s="1"/>
  <c r="B3216" i="1" s="1"/>
  <c r="B3215" i="1" s="1"/>
  <c r="B3214" i="1" s="1"/>
  <c r="B3213" i="1" s="1"/>
  <c r="B3212" i="1" s="1"/>
  <c r="B3211" i="1" s="1"/>
  <c r="B3210" i="1" s="1"/>
  <c r="B3209" i="1" s="1"/>
  <c r="B3208" i="1" s="1"/>
  <c r="B3207" i="1" s="1"/>
  <c r="B3206" i="1" s="1"/>
  <c r="B3205" i="1" s="1"/>
  <c r="B3204" i="1" s="1"/>
  <c r="B3203" i="1" s="1"/>
  <c r="B3202" i="1" s="1"/>
  <c r="B3201" i="1" s="1"/>
  <c r="B3200" i="1" s="1"/>
  <c r="B3199" i="1" s="1"/>
  <c r="B3198" i="1" s="1"/>
  <c r="B3197" i="1" s="1"/>
  <c r="B3196" i="1" s="1"/>
  <c r="B3195" i="1" s="1"/>
  <c r="B3194" i="1" s="1"/>
  <c r="B3193" i="1" s="1"/>
  <c r="B3192" i="1" s="1"/>
  <c r="B3191" i="1" s="1"/>
  <c r="B3190" i="1" s="1"/>
  <c r="B3189" i="1" s="1"/>
  <c r="B3188" i="1" s="1"/>
  <c r="B3187" i="1" s="1"/>
  <c r="B3186" i="1" s="1"/>
  <c r="B3185" i="1" s="1"/>
  <c r="B3184" i="1" s="1"/>
  <c r="B3183" i="1" s="1"/>
  <c r="B3182" i="1" s="1"/>
  <c r="B3181" i="1" s="1"/>
  <c r="B3180" i="1" s="1"/>
  <c r="B3179" i="1" s="1"/>
  <c r="B3178" i="1" s="1"/>
  <c r="B3177" i="1" s="1"/>
  <c r="B3176" i="1" s="1"/>
  <c r="B3175" i="1" s="1"/>
  <c r="B3174" i="1" s="1"/>
  <c r="B3173" i="1" s="1"/>
  <c r="B3172" i="1" s="1"/>
  <c r="B3171" i="1" s="1"/>
  <c r="B3170" i="1" s="1"/>
  <c r="B3169" i="1" s="1"/>
  <c r="B3168" i="1" s="1"/>
  <c r="B3167" i="1" s="1"/>
  <c r="B3166" i="1" s="1"/>
  <c r="B3165" i="1" s="1"/>
  <c r="B3164" i="1" s="1"/>
  <c r="B3163" i="1" s="1"/>
  <c r="B3162" i="1" s="1"/>
  <c r="B3161" i="1" s="1"/>
  <c r="B3160" i="1" s="1"/>
  <c r="B3159" i="1" s="1"/>
  <c r="B3158" i="1" s="1"/>
  <c r="B3157" i="1" s="1"/>
  <c r="B3156" i="1" s="1"/>
  <c r="B3155" i="1" s="1"/>
  <c r="B3154" i="1" s="1"/>
  <c r="B3153" i="1" s="1"/>
  <c r="B3152" i="1" s="1"/>
  <c r="B3151" i="1" s="1"/>
  <c r="B3150" i="1" s="1"/>
  <c r="B3149" i="1" s="1"/>
  <c r="B3148" i="1" s="1"/>
  <c r="B3147" i="1" s="1"/>
  <c r="B3146" i="1" s="1"/>
  <c r="B3145" i="1" s="1"/>
  <c r="B3144" i="1" s="1"/>
  <c r="B3143" i="1" s="1"/>
  <c r="B3142" i="1" s="1"/>
  <c r="B3141" i="1" s="1"/>
  <c r="B3140" i="1" s="1"/>
  <c r="B3139" i="1" s="1"/>
  <c r="B3138" i="1" s="1"/>
  <c r="B3137" i="1" s="1"/>
  <c r="B3136" i="1" s="1"/>
  <c r="B3135" i="1" s="1"/>
  <c r="B3134" i="1" s="1"/>
  <c r="B3133" i="1" s="1"/>
  <c r="B3132" i="1" s="1"/>
  <c r="B3131" i="1" s="1"/>
  <c r="B3130" i="1" s="1"/>
  <c r="B3129" i="1" s="1"/>
  <c r="B3128" i="1" s="1"/>
  <c r="B3127" i="1" s="1"/>
  <c r="B3126" i="1" s="1"/>
  <c r="B3125" i="1" s="1"/>
  <c r="B3124" i="1" s="1"/>
  <c r="B3123" i="1" s="1"/>
  <c r="B3122" i="1" s="1"/>
  <c r="B3121" i="1" s="1"/>
  <c r="B3120" i="1" s="1"/>
  <c r="B3119" i="1" s="1"/>
  <c r="B3118" i="1" s="1"/>
  <c r="B3117" i="1" s="1"/>
  <c r="B3116" i="1" s="1"/>
  <c r="B3115" i="1" s="1"/>
  <c r="B3114" i="1" s="1"/>
  <c r="B3113" i="1" s="1"/>
  <c r="B3112" i="1" s="1"/>
  <c r="B3111" i="1" s="1"/>
  <c r="B3110" i="1" s="1"/>
  <c r="B3109" i="1" s="1"/>
  <c r="B3108" i="1" s="1"/>
  <c r="B3107" i="1" s="1"/>
  <c r="B3106" i="1" s="1"/>
  <c r="B3105" i="1" s="1"/>
  <c r="B3104" i="1" s="1"/>
  <c r="B3103" i="1" s="1"/>
  <c r="B3102" i="1" s="1"/>
  <c r="B3101" i="1" s="1"/>
  <c r="B3100" i="1" s="1"/>
  <c r="B3099" i="1" s="1"/>
  <c r="B3098" i="1" s="1"/>
  <c r="B3097" i="1" s="1"/>
  <c r="B3096" i="1" s="1"/>
  <c r="B3095" i="1" s="1"/>
  <c r="B3094" i="1" s="1"/>
  <c r="B3093" i="1" s="1"/>
  <c r="B3092" i="1" s="1"/>
  <c r="B3091" i="1" s="1"/>
  <c r="B3090" i="1" s="1"/>
  <c r="B3089" i="1" s="1"/>
  <c r="B3088" i="1" s="1"/>
  <c r="B3087" i="1" s="1"/>
  <c r="B3086" i="1" s="1"/>
  <c r="B3085" i="1" s="1"/>
  <c r="B3084" i="1" s="1"/>
  <c r="B3083" i="1" s="1"/>
  <c r="B3082" i="1" s="1"/>
  <c r="B3081" i="1" s="1"/>
  <c r="B3080" i="1" s="1"/>
  <c r="B3079" i="1" s="1"/>
  <c r="B3078" i="1" s="1"/>
  <c r="B3077" i="1" s="1"/>
  <c r="B3076" i="1" s="1"/>
  <c r="B3075" i="1" s="1"/>
  <c r="B3074" i="1" s="1"/>
  <c r="B3073" i="1" s="1"/>
  <c r="B3072" i="1" s="1"/>
  <c r="B3071" i="1" s="1"/>
  <c r="B3070" i="1" s="1"/>
  <c r="B3069" i="1" s="1"/>
  <c r="B3068" i="1" s="1"/>
  <c r="B3067" i="1" s="1"/>
  <c r="B3066" i="1" s="1"/>
  <c r="B3065" i="1" s="1"/>
  <c r="B3064" i="1" s="1"/>
  <c r="B3063" i="1" s="1"/>
  <c r="B3062" i="1" s="1"/>
  <c r="B3061" i="1" s="1"/>
  <c r="B3060" i="1" s="1"/>
  <c r="B3059" i="1" s="1"/>
  <c r="B3058" i="1" s="1"/>
  <c r="B3057" i="1" s="1"/>
  <c r="B3056" i="1" s="1"/>
  <c r="B3055" i="1" s="1"/>
  <c r="B3054" i="1" s="1"/>
  <c r="B3053" i="1" s="1"/>
  <c r="B3052" i="1" s="1"/>
  <c r="B3051" i="1" s="1"/>
  <c r="B3050" i="1" s="1"/>
  <c r="B3049" i="1" s="1"/>
  <c r="B3048" i="1" s="1"/>
  <c r="B3047" i="1" s="1"/>
  <c r="B3046" i="1" s="1"/>
  <c r="B3045" i="1" s="1"/>
  <c r="B3044" i="1" s="1"/>
  <c r="B3043" i="1" s="1"/>
  <c r="B3042" i="1" s="1"/>
  <c r="B3041" i="1" s="1"/>
  <c r="B3040" i="1" s="1"/>
  <c r="B3039" i="1" s="1"/>
  <c r="B3038" i="1" s="1"/>
  <c r="B3037" i="1" s="1"/>
  <c r="B3036" i="1" s="1"/>
  <c r="B3035" i="1" s="1"/>
  <c r="B3034" i="1" s="1"/>
  <c r="B3033" i="1" s="1"/>
  <c r="B3032" i="1" s="1"/>
  <c r="B3031" i="1" s="1"/>
  <c r="B3030" i="1" s="1"/>
  <c r="B3029" i="1" s="1"/>
  <c r="B3028" i="1" s="1"/>
  <c r="B3027" i="1" s="1"/>
  <c r="B3026" i="1" s="1"/>
  <c r="B3025" i="1" s="1"/>
  <c r="B3024" i="1" s="1"/>
  <c r="B3023" i="1" s="1"/>
  <c r="B3022" i="1" s="1"/>
  <c r="B3021" i="1" s="1"/>
  <c r="B3020" i="1" s="1"/>
  <c r="B3019" i="1" s="1"/>
  <c r="B3018" i="1" s="1"/>
  <c r="B3017" i="1" s="1"/>
  <c r="B3016" i="1" s="1"/>
  <c r="B3015" i="1" s="1"/>
  <c r="B3014" i="1" s="1"/>
  <c r="B3013" i="1" s="1"/>
  <c r="B3012" i="1" s="1"/>
  <c r="B3011" i="1" s="1"/>
  <c r="B3010" i="1" s="1"/>
  <c r="B3009" i="1" s="1"/>
  <c r="B3008" i="1" s="1"/>
  <c r="B3007" i="1" s="1"/>
  <c r="B3006" i="1" s="1"/>
  <c r="B3005" i="1" s="1"/>
  <c r="B3004" i="1" s="1"/>
  <c r="B3003" i="1" s="1"/>
  <c r="B3002" i="1" s="1"/>
  <c r="B3001" i="1" s="1"/>
  <c r="B3000" i="1" s="1"/>
  <c r="B2999" i="1" s="1"/>
  <c r="B2998" i="1" s="1"/>
  <c r="B2997" i="1" s="1"/>
  <c r="B2996" i="1" s="1"/>
  <c r="B2995" i="1" s="1"/>
  <c r="B2994" i="1" s="1"/>
  <c r="B2993" i="1" s="1"/>
  <c r="B2992" i="1" s="1"/>
  <c r="B2991" i="1" s="1"/>
  <c r="B2990" i="1" s="1"/>
  <c r="B2989" i="1" s="1"/>
  <c r="B2988" i="1" s="1"/>
  <c r="B2987" i="1" s="1"/>
  <c r="B2986" i="1" s="1"/>
  <c r="B2985" i="1" s="1"/>
  <c r="B2984" i="1" s="1"/>
  <c r="B2983" i="1" s="1"/>
  <c r="B2982" i="1" s="1"/>
  <c r="B2981" i="1" s="1"/>
  <c r="B2980" i="1" s="1"/>
  <c r="B2979" i="1" s="1"/>
  <c r="B2978" i="1" s="1"/>
  <c r="B2977" i="1" s="1"/>
  <c r="B2976" i="1" s="1"/>
  <c r="B2975" i="1" s="1"/>
  <c r="B2974" i="1" s="1"/>
  <c r="B2973" i="1" s="1"/>
  <c r="B2972" i="1" s="1"/>
  <c r="B2971" i="1" s="1"/>
  <c r="B2970" i="1" s="1"/>
  <c r="B2969" i="1" s="1"/>
  <c r="B2968" i="1" s="1"/>
  <c r="B2967" i="1" s="1"/>
  <c r="B2966" i="1" s="1"/>
  <c r="B2965" i="1" s="1"/>
  <c r="B2964" i="1" s="1"/>
  <c r="B2963" i="1" s="1"/>
  <c r="B2962" i="1" s="1"/>
  <c r="B2961" i="1" s="1"/>
  <c r="B2960" i="1" s="1"/>
  <c r="B2959" i="1" s="1"/>
  <c r="B2958" i="1" s="1"/>
  <c r="B2957" i="1" s="1"/>
  <c r="B2956" i="1" s="1"/>
  <c r="B2955" i="1" s="1"/>
  <c r="B2954" i="1" s="1"/>
  <c r="B2953" i="1" s="1"/>
  <c r="B2952" i="1" s="1"/>
  <c r="B2951" i="1" s="1"/>
  <c r="B2950" i="1" s="1"/>
  <c r="B2949" i="1" s="1"/>
  <c r="B2948" i="1" s="1"/>
  <c r="B2947" i="1" s="1"/>
  <c r="B2946" i="1" s="1"/>
  <c r="B2945" i="1" s="1"/>
  <c r="B2944" i="1" s="1"/>
  <c r="B2943" i="1" s="1"/>
  <c r="B2942" i="1" s="1"/>
  <c r="B2941" i="1" s="1"/>
  <c r="B2940" i="1" s="1"/>
  <c r="B2939" i="1" s="1"/>
  <c r="B2938" i="1" s="1"/>
  <c r="B2937" i="1" s="1"/>
  <c r="B2936" i="1" s="1"/>
  <c r="B2935" i="1" s="1"/>
  <c r="B2934" i="1" s="1"/>
  <c r="B2933" i="1" s="1"/>
  <c r="B2932" i="1" s="1"/>
  <c r="B2931" i="1" s="1"/>
  <c r="B2930" i="1" s="1"/>
  <c r="B2929" i="1" s="1"/>
  <c r="B2928" i="1" s="1"/>
  <c r="B2927" i="1" s="1"/>
  <c r="B2926" i="1" s="1"/>
  <c r="B2925" i="1" s="1"/>
  <c r="B2924" i="1" s="1"/>
  <c r="B2923" i="1" s="1"/>
  <c r="B2922" i="1" s="1"/>
  <c r="B2921" i="1" s="1"/>
  <c r="B2920" i="1" s="1"/>
  <c r="B2919" i="1" s="1"/>
  <c r="B2918" i="1" s="1"/>
  <c r="B2917" i="1" s="1"/>
  <c r="B2916" i="1" s="1"/>
  <c r="B2915" i="1" s="1"/>
  <c r="B2914" i="1" s="1"/>
  <c r="B2913" i="1" s="1"/>
  <c r="B2912" i="1" s="1"/>
  <c r="B2911" i="1" s="1"/>
  <c r="B2910" i="1" s="1"/>
  <c r="B2909" i="1" s="1"/>
  <c r="B2908" i="1" s="1"/>
  <c r="B2907" i="1" s="1"/>
  <c r="B2906" i="1" s="1"/>
  <c r="B2905" i="1" s="1"/>
  <c r="B2904" i="1" s="1"/>
  <c r="B2903" i="1" s="1"/>
  <c r="B2902" i="1" s="1"/>
  <c r="B2901" i="1" s="1"/>
  <c r="B2900" i="1" s="1"/>
  <c r="B2899" i="1" s="1"/>
  <c r="B2898" i="1" s="1"/>
  <c r="B2897" i="1" s="1"/>
  <c r="B2896" i="1" s="1"/>
  <c r="B2895" i="1" s="1"/>
  <c r="B2894" i="1" s="1"/>
  <c r="B2893" i="1" s="1"/>
  <c r="B2892" i="1" s="1"/>
  <c r="B2891" i="1" s="1"/>
  <c r="B2890" i="1" s="1"/>
  <c r="B2889" i="1" s="1"/>
  <c r="B2888" i="1" s="1"/>
  <c r="B2887" i="1" s="1"/>
  <c r="B2886" i="1" s="1"/>
  <c r="B2885" i="1" s="1"/>
  <c r="B2884" i="1" s="1"/>
  <c r="B2883" i="1" s="1"/>
  <c r="B2882" i="1" s="1"/>
  <c r="B2881" i="1" s="1"/>
  <c r="B2880" i="1" s="1"/>
  <c r="B2879" i="1" s="1"/>
  <c r="B2878" i="1" s="1"/>
  <c r="B2877" i="1" s="1"/>
  <c r="B2876" i="1" s="1"/>
  <c r="B2875" i="1" s="1"/>
  <c r="B2874" i="1" s="1"/>
  <c r="B2873" i="1" s="1"/>
  <c r="B2872" i="1" s="1"/>
  <c r="B2871" i="1" s="1"/>
  <c r="B2870" i="1" s="1"/>
  <c r="B2869" i="1" s="1"/>
  <c r="B2868" i="1" s="1"/>
  <c r="B2867" i="1" s="1"/>
  <c r="B2866" i="1" s="1"/>
  <c r="B2865" i="1" s="1"/>
  <c r="B2864" i="1" s="1"/>
  <c r="B2863" i="1" s="1"/>
  <c r="B2862" i="1" s="1"/>
  <c r="B2861" i="1" s="1"/>
  <c r="B2860" i="1" s="1"/>
  <c r="B2859" i="1" s="1"/>
  <c r="B2858" i="1" s="1"/>
  <c r="B2857" i="1" s="1"/>
  <c r="B2856" i="1" s="1"/>
  <c r="B2855" i="1" s="1"/>
  <c r="B2854" i="1" s="1"/>
  <c r="B2853" i="1" s="1"/>
  <c r="B2852" i="1" s="1"/>
  <c r="B2851" i="1" s="1"/>
  <c r="B2850" i="1" s="1"/>
  <c r="B2849" i="1" s="1"/>
  <c r="B2848" i="1" s="1"/>
  <c r="B2847" i="1" s="1"/>
  <c r="B2846" i="1" s="1"/>
  <c r="B2845" i="1" s="1"/>
  <c r="B2844" i="1" s="1"/>
  <c r="B2843" i="1" s="1"/>
  <c r="B2842" i="1" s="1"/>
  <c r="B2841" i="1" s="1"/>
  <c r="B2840" i="1" s="1"/>
  <c r="B2839" i="1" s="1"/>
  <c r="B2838" i="1" s="1"/>
  <c r="B2837" i="1" s="1"/>
  <c r="B2836" i="1" s="1"/>
  <c r="B2835" i="1" s="1"/>
  <c r="B2834" i="1" s="1"/>
  <c r="B2833" i="1" s="1"/>
  <c r="B2832" i="1" s="1"/>
  <c r="B2831" i="1" s="1"/>
  <c r="B2830" i="1" s="1"/>
  <c r="B2829" i="1" s="1"/>
  <c r="B2828" i="1" s="1"/>
  <c r="B2827" i="1" s="1"/>
  <c r="B2826" i="1" s="1"/>
  <c r="B2825" i="1" s="1"/>
  <c r="B2824" i="1" s="1"/>
  <c r="B2823" i="1" s="1"/>
  <c r="B2822" i="1" s="1"/>
  <c r="B2821" i="1" s="1"/>
  <c r="B2820" i="1" s="1"/>
  <c r="B2819" i="1" s="1"/>
  <c r="B2818" i="1" s="1"/>
  <c r="B2817" i="1" s="1"/>
  <c r="B2816" i="1" s="1"/>
  <c r="B2815" i="1" s="1"/>
  <c r="B2814" i="1" s="1"/>
  <c r="B2813" i="1" s="1"/>
  <c r="B2812" i="1" s="1"/>
  <c r="B2811" i="1" s="1"/>
  <c r="B2810" i="1" s="1"/>
  <c r="B2809" i="1" s="1"/>
  <c r="B2808" i="1" s="1"/>
  <c r="B2807" i="1" s="1"/>
  <c r="B2806" i="1" s="1"/>
  <c r="B2805" i="1" s="1"/>
  <c r="B2804" i="1" s="1"/>
  <c r="B2803" i="1" s="1"/>
  <c r="B2802" i="1" s="1"/>
  <c r="B2801" i="1" s="1"/>
  <c r="B2800" i="1" s="1"/>
  <c r="B2799" i="1" s="1"/>
  <c r="B2798" i="1" s="1"/>
  <c r="B2797" i="1" s="1"/>
  <c r="B2796" i="1" s="1"/>
  <c r="B2795" i="1" s="1"/>
  <c r="B2794" i="1" s="1"/>
  <c r="B2793" i="1" s="1"/>
  <c r="B2792" i="1" s="1"/>
  <c r="B2791" i="1" s="1"/>
  <c r="B2790" i="1" s="1"/>
  <c r="B2789" i="1" s="1"/>
  <c r="B2788" i="1" s="1"/>
  <c r="B2787" i="1" s="1"/>
  <c r="B2786" i="1" s="1"/>
  <c r="B2785" i="1" s="1"/>
  <c r="B2784" i="1" s="1"/>
  <c r="B2783" i="1" s="1"/>
  <c r="B2782" i="1" s="1"/>
  <c r="B2781" i="1" s="1"/>
  <c r="B2780" i="1" s="1"/>
  <c r="B2779" i="1" s="1"/>
  <c r="B2778" i="1" s="1"/>
  <c r="B2777" i="1" s="1"/>
  <c r="B2776" i="1" s="1"/>
  <c r="B2775" i="1" s="1"/>
  <c r="B2774" i="1" s="1"/>
  <c r="B2773" i="1" s="1"/>
  <c r="B2772" i="1" s="1"/>
  <c r="B2771" i="1" s="1"/>
  <c r="B2770" i="1" s="1"/>
  <c r="B2769" i="1" s="1"/>
  <c r="B2768" i="1" s="1"/>
  <c r="B2767" i="1" s="1"/>
  <c r="B2766" i="1" s="1"/>
  <c r="B2765" i="1" s="1"/>
  <c r="B2764" i="1" s="1"/>
  <c r="B2763" i="1" s="1"/>
  <c r="B2762" i="1" s="1"/>
  <c r="B2761" i="1" s="1"/>
  <c r="B2760" i="1" s="1"/>
  <c r="B2759" i="1" s="1"/>
  <c r="B2758" i="1" s="1"/>
  <c r="B2757" i="1" s="1"/>
  <c r="B2756" i="1" s="1"/>
  <c r="B2755" i="1" s="1"/>
  <c r="B2754" i="1" s="1"/>
  <c r="B2753" i="1" s="1"/>
  <c r="B2752" i="1" s="1"/>
  <c r="B2751" i="1" s="1"/>
  <c r="B2750" i="1" s="1"/>
  <c r="B2749" i="1" s="1"/>
  <c r="B2748" i="1" s="1"/>
  <c r="B2747" i="1" s="1"/>
  <c r="B2746" i="1" s="1"/>
  <c r="B2745" i="1" s="1"/>
  <c r="B2744" i="1" s="1"/>
  <c r="B2743" i="1" s="1"/>
  <c r="B2742" i="1" s="1"/>
  <c r="B2741" i="1" s="1"/>
  <c r="B2740" i="1" s="1"/>
  <c r="B2739" i="1" s="1"/>
  <c r="B2738" i="1" s="1"/>
  <c r="B2737" i="1" s="1"/>
  <c r="B2736" i="1" s="1"/>
  <c r="B2735" i="1" s="1"/>
  <c r="B2734" i="1" s="1"/>
  <c r="B2733" i="1" s="1"/>
  <c r="B2732" i="1" s="1"/>
  <c r="B2731" i="1" s="1"/>
  <c r="B2730" i="1" s="1"/>
  <c r="B2729" i="1" s="1"/>
  <c r="B2728" i="1" s="1"/>
  <c r="B2727" i="1" s="1"/>
  <c r="B2726" i="1" s="1"/>
  <c r="B2725" i="1" s="1"/>
  <c r="B2724" i="1" s="1"/>
  <c r="B2723" i="1" s="1"/>
  <c r="B2722" i="1" s="1"/>
  <c r="B2721" i="1" s="1"/>
  <c r="B2720" i="1" s="1"/>
  <c r="B2719" i="1" s="1"/>
  <c r="B2718" i="1" s="1"/>
  <c r="B2717" i="1" s="1"/>
  <c r="B2716" i="1" s="1"/>
  <c r="B2715" i="1" s="1"/>
  <c r="B2714" i="1" s="1"/>
  <c r="B2713" i="1" s="1"/>
  <c r="B2712" i="1" s="1"/>
  <c r="B2711" i="1" s="1"/>
  <c r="B2710" i="1" s="1"/>
  <c r="B2709" i="1" s="1"/>
  <c r="B2708" i="1" s="1"/>
  <c r="B2707" i="1" s="1"/>
  <c r="B2706" i="1" s="1"/>
  <c r="B2705" i="1" s="1"/>
  <c r="B2704" i="1" s="1"/>
  <c r="B2703" i="1" s="1"/>
  <c r="B2702" i="1" s="1"/>
  <c r="B2701" i="1" s="1"/>
  <c r="B2700" i="1" s="1"/>
  <c r="B2699" i="1" s="1"/>
  <c r="B2698" i="1" s="1"/>
  <c r="B2697" i="1" s="1"/>
  <c r="B2696" i="1" s="1"/>
  <c r="B2695" i="1" s="1"/>
  <c r="B2694" i="1" s="1"/>
  <c r="B2693" i="1" s="1"/>
  <c r="B2692" i="1" s="1"/>
  <c r="B2691" i="1" s="1"/>
  <c r="B2690" i="1" s="1"/>
  <c r="B2689" i="1" s="1"/>
  <c r="B2688" i="1" s="1"/>
  <c r="B2687" i="1" s="1"/>
  <c r="B2686" i="1" s="1"/>
  <c r="B2685" i="1" s="1"/>
  <c r="B2684" i="1" s="1"/>
  <c r="B2683" i="1" s="1"/>
  <c r="B2682" i="1" s="1"/>
  <c r="B2681" i="1" s="1"/>
  <c r="B2680" i="1" s="1"/>
  <c r="B2679" i="1" s="1"/>
  <c r="B2678" i="1" s="1"/>
  <c r="B2677" i="1" s="1"/>
  <c r="B2676" i="1" s="1"/>
  <c r="B2675" i="1" s="1"/>
  <c r="B2674" i="1" s="1"/>
  <c r="B2673" i="1" s="1"/>
  <c r="B2672" i="1" s="1"/>
  <c r="B2671" i="1" s="1"/>
  <c r="B2670" i="1" s="1"/>
  <c r="B2669" i="1" s="1"/>
  <c r="B2668" i="1" s="1"/>
  <c r="B2667" i="1" s="1"/>
  <c r="B2666" i="1" s="1"/>
  <c r="B2665" i="1" s="1"/>
  <c r="B2664" i="1" s="1"/>
  <c r="B2663" i="1" s="1"/>
  <c r="B2662" i="1" s="1"/>
  <c r="B2661" i="1" s="1"/>
  <c r="B2660" i="1" s="1"/>
  <c r="B2659" i="1" s="1"/>
  <c r="B2658" i="1" s="1"/>
  <c r="B2657" i="1" s="1"/>
  <c r="B2656" i="1" s="1"/>
  <c r="B2655" i="1" s="1"/>
  <c r="B2654" i="1" s="1"/>
  <c r="B2653" i="1" s="1"/>
  <c r="B2652" i="1" s="1"/>
  <c r="B2651" i="1" s="1"/>
  <c r="B2650" i="1" s="1"/>
  <c r="B2649" i="1" s="1"/>
  <c r="B2648" i="1" s="1"/>
  <c r="B2647" i="1" s="1"/>
  <c r="B2646" i="1" s="1"/>
  <c r="B2645" i="1" s="1"/>
  <c r="B2644" i="1" s="1"/>
  <c r="B1" i="1"/>
  <c r="C5000" i="1"/>
  <c r="C4999" i="1"/>
  <c r="C4998" i="1"/>
  <c r="C4997" i="1"/>
  <c r="C4996" i="1"/>
  <c r="C4995" i="1"/>
  <c r="C4994" i="1"/>
  <c r="C4993" i="1"/>
  <c r="C4992" i="1"/>
  <c r="C4991" i="1"/>
  <c r="C4990" i="1"/>
  <c r="C4989" i="1"/>
  <c r="C4988" i="1"/>
  <c r="C4987" i="1"/>
  <c r="C4986" i="1"/>
  <c r="C4985" i="1"/>
  <c r="C4984" i="1"/>
  <c r="C4983" i="1"/>
  <c r="C4982" i="1"/>
  <c r="C4981" i="1"/>
  <c r="C4980" i="1"/>
  <c r="C4979" i="1"/>
  <c r="C4978" i="1"/>
  <c r="C4977" i="1"/>
  <c r="C4976" i="1"/>
  <c r="C4975" i="1"/>
  <c r="C4974" i="1"/>
  <c r="C4973" i="1"/>
  <c r="C4972" i="1"/>
  <c r="C4971" i="1"/>
  <c r="C4970" i="1"/>
  <c r="C4969" i="1"/>
  <c r="C4968" i="1"/>
  <c r="C4967" i="1"/>
  <c r="C4966" i="1"/>
  <c r="C4965" i="1"/>
  <c r="C4964" i="1"/>
  <c r="C4963" i="1"/>
  <c r="C4962" i="1"/>
  <c r="C4961" i="1"/>
  <c r="C4960" i="1"/>
  <c r="C4959" i="1"/>
  <c r="C4958" i="1"/>
  <c r="C4957" i="1"/>
  <c r="C4956" i="1"/>
  <c r="C4955" i="1"/>
  <c r="C4954" i="1"/>
  <c r="C4953" i="1"/>
  <c r="C4952" i="1"/>
  <c r="C4951" i="1"/>
  <c r="C4950" i="1"/>
  <c r="C4949" i="1"/>
  <c r="C4948" i="1"/>
  <c r="C4947" i="1"/>
  <c r="C4946" i="1"/>
  <c r="C4945" i="1"/>
  <c r="C4944" i="1"/>
  <c r="C4943" i="1"/>
  <c r="C4942" i="1"/>
  <c r="C4941" i="1"/>
  <c r="C4940" i="1"/>
  <c r="C4939" i="1"/>
  <c r="C4938" i="1"/>
  <c r="C4937" i="1"/>
  <c r="C4936" i="1"/>
  <c r="C4935" i="1"/>
  <c r="C4934" i="1"/>
  <c r="C4933" i="1"/>
  <c r="C4932" i="1"/>
  <c r="C4931" i="1"/>
  <c r="C4930" i="1"/>
  <c r="C4929" i="1"/>
  <c r="C4928" i="1"/>
  <c r="C4927" i="1"/>
  <c r="C4926" i="1"/>
  <c r="C4925" i="1"/>
  <c r="C4924" i="1"/>
  <c r="C4923" i="1"/>
  <c r="C4922" i="1"/>
  <c r="C4921" i="1"/>
  <c r="C4920" i="1"/>
  <c r="C4919" i="1"/>
  <c r="C4918" i="1"/>
  <c r="C4917" i="1"/>
  <c r="C4916" i="1"/>
  <c r="C4915" i="1"/>
  <c r="C4914" i="1"/>
  <c r="C4913" i="1"/>
  <c r="C4912" i="1"/>
  <c r="C4911" i="1"/>
  <c r="C4910" i="1"/>
  <c r="C4909" i="1"/>
  <c r="C4908" i="1"/>
  <c r="C4907" i="1"/>
  <c r="C4906" i="1"/>
  <c r="C4905" i="1"/>
  <c r="C4904" i="1"/>
  <c r="C4903" i="1"/>
  <c r="C4902" i="1"/>
  <c r="C4901" i="1"/>
  <c r="C4900" i="1"/>
  <c r="C4899" i="1"/>
  <c r="C4898" i="1"/>
  <c r="C4897" i="1"/>
  <c r="C4896" i="1"/>
  <c r="C4895" i="1"/>
  <c r="C4894" i="1"/>
  <c r="C4893" i="1"/>
  <c r="C4892" i="1"/>
  <c r="C4891" i="1"/>
  <c r="C4890" i="1"/>
  <c r="C4889" i="1"/>
  <c r="C4888" i="1"/>
  <c r="C4887" i="1"/>
  <c r="C4886" i="1"/>
  <c r="C4885" i="1"/>
  <c r="C4884" i="1"/>
  <c r="C4883" i="1"/>
  <c r="C4882" i="1"/>
  <c r="C4881" i="1"/>
  <c r="C4880" i="1"/>
  <c r="C4879" i="1"/>
  <c r="C4878" i="1"/>
  <c r="C4877" i="1"/>
  <c r="C4876" i="1"/>
  <c r="C4875" i="1"/>
  <c r="C4874" i="1"/>
  <c r="C4873" i="1"/>
  <c r="C4872" i="1"/>
  <c r="C4871" i="1"/>
  <c r="C4870" i="1"/>
  <c r="C4869" i="1"/>
  <c r="C4868" i="1"/>
  <c r="C4867" i="1"/>
  <c r="C4866" i="1"/>
  <c r="C4865" i="1"/>
  <c r="C4864" i="1"/>
  <c r="C4863" i="1"/>
  <c r="C4862" i="1"/>
  <c r="C4861" i="1"/>
  <c r="C4860" i="1"/>
  <c r="C4859" i="1"/>
  <c r="C4858" i="1"/>
  <c r="C4857" i="1"/>
  <c r="C4856" i="1"/>
  <c r="C4855" i="1"/>
  <c r="C4854" i="1"/>
  <c r="C4853" i="1"/>
  <c r="C4852" i="1"/>
  <c r="C4851" i="1"/>
  <c r="C4850" i="1"/>
  <c r="C4849" i="1"/>
  <c r="C4848" i="1"/>
  <c r="C4847" i="1"/>
  <c r="C4846" i="1"/>
  <c r="C4845" i="1"/>
  <c r="C4844" i="1"/>
  <c r="C4843" i="1"/>
  <c r="C4842" i="1"/>
  <c r="C4841" i="1"/>
  <c r="C4840" i="1"/>
  <c r="C4839" i="1"/>
  <c r="C4838" i="1"/>
  <c r="C4837" i="1"/>
  <c r="C4836" i="1"/>
  <c r="C4835" i="1"/>
  <c r="C4834" i="1"/>
  <c r="C4833" i="1"/>
  <c r="C4832" i="1"/>
  <c r="C4831" i="1"/>
  <c r="C4830" i="1"/>
  <c r="C4829" i="1"/>
  <c r="C4828" i="1"/>
  <c r="C4827" i="1"/>
  <c r="C4826" i="1"/>
  <c r="C4825" i="1"/>
  <c r="C4824" i="1"/>
  <c r="C4823" i="1"/>
  <c r="C4822" i="1"/>
  <c r="C4821" i="1"/>
  <c r="C4820" i="1"/>
  <c r="C4819" i="1"/>
  <c r="C4818" i="1"/>
  <c r="C4817" i="1"/>
  <c r="C4816" i="1"/>
  <c r="C4815" i="1"/>
  <c r="C4814" i="1"/>
  <c r="C4813" i="1"/>
  <c r="C4812" i="1"/>
  <c r="C4811" i="1"/>
  <c r="C4810" i="1"/>
  <c r="C4809" i="1"/>
  <c r="C4808" i="1"/>
  <c r="C4807" i="1"/>
  <c r="C4806" i="1"/>
  <c r="C4805" i="1"/>
  <c r="C4804" i="1"/>
  <c r="C4803" i="1"/>
  <c r="C4802" i="1"/>
  <c r="C4801" i="1"/>
  <c r="C4800" i="1"/>
  <c r="C4799" i="1"/>
  <c r="C4798" i="1"/>
  <c r="C4797" i="1"/>
  <c r="C4796" i="1"/>
  <c r="C4795" i="1"/>
  <c r="C4794" i="1"/>
  <c r="C4793" i="1"/>
  <c r="C4792" i="1"/>
  <c r="C4791" i="1"/>
  <c r="C4790" i="1"/>
  <c r="C4789" i="1"/>
  <c r="C4788" i="1"/>
  <c r="C4787" i="1"/>
  <c r="C4786" i="1"/>
  <c r="C4785" i="1"/>
  <c r="C4784" i="1"/>
  <c r="C4783" i="1"/>
  <c r="C4782" i="1"/>
  <c r="C4781" i="1"/>
  <c r="C4780" i="1"/>
  <c r="C4779" i="1"/>
  <c r="C4778" i="1"/>
  <c r="C4777" i="1"/>
  <c r="C4776" i="1"/>
  <c r="C4775" i="1"/>
  <c r="C4774" i="1"/>
  <c r="C4773" i="1"/>
  <c r="C4772" i="1"/>
  <c r="C4771" i="1"/>
  <c r="C4770" i="1"/>
  <c r="C4769" i="1"/>
  <c r="C4768" i="1"/>
  <c r="C4767" i="1"/>
  <c r="C4766" i="1"/>
  <c r="C4765" i="1"/>
  <c r="C4764" i="1"/>
  <c r="C4763" i="1"/>
  <c r="C4762" i="1"/>
  <c r="C4761" i="1"/>
  <c r="C4760" i="1"/>
  <c r="C4759" i="1"/>
  <c r="C4758" i="1"/>
  <c r="C4757" i="1"/>
  <c r="C4756" i="1"/>
  <c r="C4755" i="1"/>
  <c r="C4754" i="1"/>
  <c r="C4753" i="1"/>
  <c r="C4752" i="1"/>
  <c r="C4751" i="1"/>
  <c r="C4750" i="1"/>
  <c r="C4749" i="1"/>
  <c r="C4748" i="1"/>
  <c r="C4747" i="1"/>
  <c r="C4746" i="1"/>
  <c r="C4745" i="1"/>
  <c r="C4744" i="1"/>
  <c r="C4743" i="1"/>
  <c r="C4742" i="1"/>
  <c r="C4741" i="1"/>
  <c r="C4740" i="1"/>
  <c r="C4739" i="1"/>
  <c r="C4738" i="1"/>
  <c r="C4737" i="1"/>
  <c r="C4736" i="1"/>
  <c r="C4735" i="1"/>
  <c r="C4734" i="1"/>
  <c r="C4733" i="1"/>
  <c r="C4732" i="1"/>
  <c r="C4731" i="1"/>
  <c r="C4730" i="1"/>
  <c r="C4729" i="1"/>
  <c r="C4728" i="1"/>
  <c r="C4727" i="1"/>
  <c r="C4726" i="1"/>
  <c r="C4725" i="1"/>
  <c r="C4724" i="1"/>
  <c r="C4723" i="1"/>
  <c r="C4722" i="1"/>
  <c r="C4721" i="1"/>
  <c r="C4720" i="1"/>
  <c r="C4719" i="1"/>
  <c r="C4718" i="1"/>
  <c r="C4717" i="1"/>
  <c r="C4716" i="1"/>
  <c r="C4715" i="1"/>
  <c r="C4714" i="1"/>
  <c r="C4713" i="1"/>
  <c r="C4712" i="1"/>
  <c r="C4711" i="1"/>
  <c r="C4710" i="1"/>
  <c r="C4709" i="1"/>
  <c r="C4708" i="1"/>
  <c r="C4707" i="1"/>
  <c r="C4706" i="1"/>
  <c r="C4705" i="1"/>
  <c r="C4704" i="1"/>
  <c r="C4703" i="1"/>
  <c r="C4702" i="1"/>
  <c r="C4701" i="1"/>
  <c r="C4700" i="1"/>
  <c r="C4699" i="1"/>
  <c r="C4698" i="1"/>
  <c r="C4697" i="1"/>
  <c r="C4696" i="1"/>
  <c r="C4695" i="1"/>
  <c r="C4694" i="1"/>
  <c r="C4693" i="1"/>
  <c r="C4692" i="1"/>
  <c r="C4691" i="1"/>
  <c r="C4690" i="1"/>
  <c r="C4689" i="1"/>
  <c r="C4688" i="1"/>
  <c r="C4687" i="1"/>
  <c r="C4686" i="1"/>
  <c r="C4685" i="1"/>
  <c r="C4684" i="1"/>
  <c r="C4683" i="1"/>
  <c r="C4682" i="1"/>
  <c r="C4681" i="1"/>
  <c r="C4680" i="1"/>
  <c r="C4679" i="1"/>
  <c r="C4678" i="1"/>
  <c r="C4677" i="1"/>
  <c r="C4676" i="1"/>
  <c r="C4675" i="1"/>
  <c r="C4674" i="1"/>
  <c r="C4673" i="1"/>
  <c r="C4672" i="1"/>
  <c r="C4671" i="1"/>
  <c r="C4670" i="1"/>
  <c r="C4669" i="1"/>
  <c r="C4668" i="1"/>
  <c r="C4667" i="1"/>
  <c r="C4666" i="1"/>
  <c r="C4665" i="1"/>
  <c r="C4664" i="1"/>
  <c r="C4663" i="1"/>
  <c r="C4662" i="1"/>
  <c r="C4661" i="1"/>
  <c r="C4660" i="1"/>
  <c r="C4659" i="1"/>
  <c r="C4658" i="1"/>
  <c r="C4657" i="1"/>
  <c r="C4656" i="1"/>
  <c r="C4655" i="1"/>
  <c r="C4654" i="1"/>
  <c r="C4653" i="1"/>
  <c r="C4652" i="1"/>
  <c r="C4651" i="1"/>
  <c r="C4650" i="1"/>
  <c r="C4649" i="1"/>
  <c r="C4648" i="1"/>
  <c r="C4647" i="1"/>
  <c r="C4646" i="1"/>
  <c r="C4645" i="1"/>
  <c r="C4644" i="1"/>
  <c r="C4643" i="1"/>
  <c r="C4642" i="1"/>
  <c r="C4641" i="1"/>
  <c r="C4640" i="1"/>
  <c r="C4639" i="1"/>
  <c r="C4638" i="1"/>
  <c r="C4637" i="1"/>
  <c r="C4636" i="1"/>
  <c r="C4635" i="1"/>
  <c r="C4634" i="1"/>
  <c r="C4633" i="1"/>
  <c r="C4632" i="1"/>
  <c r="C4631" i="1"/>
  <c r="C4630" i="1"/>
  <c r="C4629" i="1"/>
  <c r="C4628" i="1"/>
  <c r="C4627" i="1"/>
  <c r="C4626" i="1"/>
  <c r="C4625" i="1"/>
  <c r="C4624" i="1"/>
  <c r="C4623" i="1"/>
  <c r="C4622" i="1"/>
  <c r="C4621" i="1"/>
  <c r="C4620" i="1"/>
  <c r="C4619" i="1"/>
  <c r="C4618" i="1"/>
  <c r="C4617" i="1"/>
  <c r="C4616" i="1"/>
  <c r="C4615" i="1"/>
  <c r="C4614" i="1"/>
  <c r="C4613" i="1"/>
  <c r="C4612" i="1"/>
  <c r="C4611" i="1"/>
  <c r="C4610" i="1"/>
  <c r="C4609" i="1"/>
  <c r="C4608" i="1"/>
  <c r="C4607" i="1"/>
  <c r="C4606" i="1"/>
  <c r="C4605" i="1"/>
  <c r="C4604" i="1"/>
  <c r="C4603" i="1"/>
  <c r="C4602" i="1"/>
  <c r="C4601" i="1"/>
  <c r="C4600" i="1"/>
  <c r="C4599" i="1"/>
  <c r="C4598" i="1"/>
  <c r="C4597" i="1"/>
  <c r="C4596" i="1"/>
  <c r="C4595" i="1"/>
  <c r="C4594" i="1"/>
  <c r="C4593" i="1"/>
  <c r="C4592" i="1"/>
  <c r="C4591" i="1"/>
  <c r="C4590" i="1"/>
  <c r="C4589" i="1"/>
  <c r="C4588" i="1"/>
  <c r="C4587" i="1"/>
  <c r="C4586" i="1"/>
  <c r="C4585" i="1"/>
  <c r="C4584" i="1"/>
  <c r="C4583" i="1"/>
  <c r="C4582" i="1"/>
  <c r="C4581" i="1"/>
  <c r="C4580" i="1"/>
  <c r="C4579" i="1"/>
  <c r="C4578" i="1"/>
  <c r="C4577" i="1"/>
  <c r="C4576" i="1"/>
  <c r="C4575" i="1"/>
  <c r="C4574" i="1"/>
  <c r="C4573" i="1"/>
  <c r="C4572" i="1"/>
  <c r="C4571" i="1"/>
  <c r="C4570" i="1"/>
  <c r="C4569" i="1"/>
  <c r="C4568" i="1"/>
  <c r="C4567" i="1"/>
  <c r="C4566" i="1"/>
  <c r="C4565" i="1"/>
  <c r="C4564" i="1"/>
  <c r="C4563" i="1"/>
  <c r="C4562" i="1"/>
  <c r="C4561" i="1"/>
  <c r="C4560" i="1"/>
  <c r="C4559" i="1"/>
  <c r="C4558" i="1"/>
  <c r="C4557" i="1"/>
  <c r="C4556" i="1"/>
  <c r="C4555" i="1"/>
  <c r="C4554" i="1"/>
  <c r="C4553" i="1"/>
  <c r="C4552" i="1"/>
  <c r="C4551" i="1"/>
  <c r="C4550" i="1"/>
  <c r="C4549" i="1"/>
  <c r="C4548" i="1"/>
  <c r="C4547" i="1"/>
  <c r="C4546" i="1"/>
  <c r="C4545" i="1"/>
  <c r="C4544" i="1"/>
  <c r="C4543" i="1"/>
  <c r="C4542" i="1"/>
  <c r="C4541" i="1"/>
  <c r="C4540" i="1"/>
  <c r="C4539" i="1"/>
  <c r="C4538" i="1"/>
  <c r="C4537" i="1"/>
  <c r="C4536" i="1"/>
  <c r="C4535" i="1"/>
  <c r="C4534" i="1"/>
  <c r="C4533" i="1"/>
  <c r="C4532" i="1"/>
  <c r="C4531" i="1"/>
  <c r="C4530" i="1"/>
  <c r="C4529" i="1"/>
  <c r="C4528" i="1"/>
  <c r="C4527" i="1"/>
  <c r="C4526" i="1"/>
  <c r="C4525" i="1"/>
  <c r="C4524" i="1"/>
  <c r="C4523" i="1"/>
  <c r="C4522" i="1"/>
  <c r="C4521" i="1"/>
  <c r="C4520" i="1"/>
  <c r="C4519" i="1"/>
  <c r="C4518" i="1"/>
  <c r="C4517" i="1"/>
  <c r="C4516" i="1"/>
  <c r="C4515" i="1"/>
  <c r="C4514" i="1"/>
  <c r="C4513" i="1"/>
  <c r="C4512" i="1"/>
  <c r="C4511" i="1"/>
  <c r="C4510" i="1"/>
  <c r="C4509" i="1"/>
  <c r="C4508" i="1"/>
  <c r="C4507" i="1"/>
  <c r="C4506" i="1"/>
  <c r="C4505" i="1"/>
  <c r="C4504" i="1"/>
  <c r="C4503" i="1"/>
  <c r="C4502" i="1"/>
  <c r="C4501" i="1"/>
  <c r="C4500" i="1"/>
  <c r="C4499" i="1"/>
  <c r="C4498" i="1"/>
  <c r="C4497" i="1"/>
  <c r="C4496" i="1"/>
  <c r="C4495" i="1"/>
  <c r="C4494" i="1"/>
  <c r="C4493" i="1"/>
  <c r="C4492" i="1"/>
  <c r="C4491" i="1"/>
  <c r="C4490" i="1"/>
  <c r="C4489" i="1"/>
  <c r="C4488" i="1"/>
  <c r="C4487" i="1"/>
  <c r="C4486" i="1"/>
  <c r="C4485" i="1"/>
  <c r="C4484" i="1"/>
  <c r="C4483" i="1"/>
  <c r="C4482" i="1"/>
  <c r="C4481" i="1"/>
  <c r="C4480" i="1"/>
  <c r="C4479" i="1"/>
  <c r="C4478" i="1"/>
  <c r="C4477" i="1"/>
  <c r="C4476" i="1"/>
  <c r="C4475" i="1"/>
  <c r="C4474" i="1"/>
  <c r="C4473" i="1"/>
  <c r="C4472" i="1"/>
  <c r="C4471" i="1"/>
  <c r="C4470" i="1"/>
  <c r="C4469" i="1"/>
  <c r="C4468" i="1"/>
  <c r="C4467" i="1"/>
  <c r="C4466" i="1"/>
  <c r="C4465" i="1"/>
  <c r="C4464" i="1"/>
  <c r="C4463" i="1"/>
  <c r="C4462" i="1"/>
  <c r="C4461" i="1"/>
  <c r="C4460" i="1"/>
  <c r="C4459" i="1"/>
  <c r="C4458" i="1"/>
  <c r="C4457" i="1"/>
  <c r="C4456" i="1"/>
  <c r="C4455" i="1"/>
  <c r="C4454" i="1"/>
  <c r="C4453" i="1"/>
  <c r="C4452" i="1"/>
  <c r="C4451" i="1"/>
  <c r="C4450" i="1"/>
  <c r="C4449" i="1"/>
  <c r="C4448" i="1"/>
  <c r="C4447" i="1"/>
  <c r="C4446" i="1"/>
  <c r="C4445" i="1"/>
  <c r="C4444" i="1"/>
  <c r="C4443" i="1"/>
  <c r="C4442" i="1"/>
  <c r="C4441" i="1"/>
  <c r="C4440" i="1"/>
  <c r="C4439" i="1"/>
  <c r="C4438" i="1"/>
  <c r="C4437" i="1"/>
  <c r="C4436" i="1"/>
  <c r="C4435" i="1"/>
  <c r="C4434" i="1"/>
  <c r="C4433" i="1"/>
  <c r="C4432" i="1"/>
  <c r="C4431" i="1"/>
  <c r="C4430" i="1"/>
  <c r="C4429" i="1"/>
  <c r="C4428" i="1"/>
  <c r="C4427" i="1"/>
  <c r="C4426" i="1"/>
  <c r="C4425" i="1"/>
  <c r="C4424" i="1"/>
  <c r="C4423" i="1"/>
  <c r="C4422" i="1"/>
  <c r="C4421" i="1"/>
  <c r="C4420" i="1"/>
  <c r="C4419" i="1"/>
  <c r="C4418" i="1"/>
  <c r="C4417" i="1"/>
  <c r="C4416" i="1"/>
  <c r="C4415" i="1"/>
  <c r="C4414" i="1"/>
  <c r="C4413" i="1"/>
  <c r="C4412" i="1"/>
  <c r="C4411" i="1"/>
  <c r="C4410" i="1"/>
  <c r="C4409" i="1"/>
  <c r="C4408" i="1"/>
  <c r="C4407" i="1"/>
  <c r="C4406" i="1"/>
  <c r="C4405" i="1"/>
  <c r="C4404" i="1"/>
  <c r="C4403" i="1"/>
  <c r="C4402" i="1"/>
  <c r="C4401" i="1"/>
  <c r="C4400" i="1"/>
  <c r="C4399" i="1"/>
  <c r="C4398" i="1"/>
  <c r="C4397" i="1"/>
  <c r="C4396" i="1"/>
  <c r="C4395" i="1"/>
  <c r="C4394" i="1"/>
  <c r="C4393" i="1"/>
  <c r="C4392" i="1"/>
  <c r="C4391" i="1"/>
  <c r="C4390" i="1"/>
  <c r="C4389" i="1"/>
  <c r="C4388" i="1"/>
  <c r="C4387" i="1"/>
  <c r="C4386" i="1"/>
  <c r="C4385" i="1"/>
  <c r="C4384" i="1"/>
  <c r="C4383" i="1"/>
  <c r="C4382" i="1"/>
  <c r="C4381" i="1"/>
  <c r="C4380" i="1"/>
  <c r="C4379" i="1"/>
  <c r="C4378" i="1"/>
  <c r="C4377" i="1"/>
  <c r="C4376" i="1"/>
  <c r="C4375" i="1"/>
  <c r="C4374" i="1"/>
  <c r="C4373" i="1"/>
  <c r="C4372" i="1"/>
  <c r="C4371" i="1"/>
  <c r="C4370" i="1"/>
  <c r="C4369" i="1"/>
  <c r="C4368" i="1"/>
  <c r="C4367" i="1"/>
  <c r="C4366" i="1"/>
  <c r="C4365" i="1"/>
  <c r="C4364" i="1"/>
  <c r="C4363" i="1"/>
  <c r="C4362" i="1"/>
  <c r="C4361" i="1"/>
  <c r="C4360" i="1"/>
  <c r="C4359" i="1"/>
  <c r="C4358" i="1"/>
  <c r="C4357" i="1"/>
  <c r="C4356" i="1"/>
  <c r="C4355" i="1"/>
  <c r="C4354" i="1"/>
  <c r="C4353" i="1"/>
  <c r="C4352" i="1"/>
  <c r="C4351" i="1"/>
  <c r="C4350" i="1"/>
  <c r="C4349" i="1"/>
  <c r="C4348" i="1"/>
  <c r="C4347" i="1"/>
  <c r="C4346" i="1"/>
  <c r="C4345" i="1"/>
  <c r="C4344" i="1"/>
  <c r="C4343" i="1"/>
  <c r="C4342" i="1"/>
  <c r="C4341" i="1"/>
  <c r="C4340" i="1"/>
  <c r="C4339" i="1"/>
  <c r="C4338" i="1"/>
  <c r="C4337" i="1"/>
  <c r="C4336" i="1"/>
  <c r="C4335" i="1"/>
  <c r="C4334" i="1"/>
  <c r="C4333" i="1"/>
  <c r="C4332" i="1"/>
  <c r="C4331" i="1"/>
  <c r="C4330" i="1"/>
  <c r="C4329" i="1"/>
  <c r="C4328" i="1"/>
  <c r="C4327" i="1"/>
  <c r="C4326" i="1"/>
  <c r="C4325" i="1"/>
  <c r="C4324" i="1"/>
  <c r="C4323" i="1"/>
  <c r="C4322" i="1"/>
  <c r="C4321" i="1"/>
  <c r="C4320" i="1"/>
  <c r="C4319" i="1"/>
  <c r="C4318" i="1"/>
  <c r="C4317" i="1"/>
  <c r="C4316" i="1"/>
  <c r="C4315" i="1"/>
  <c r="C4314" i="1"/>
  <c r="C4313" i="1"/>
  <c r="C4312" i="1"/>
  <c r="C4311" i="1"/>
  <c r="C4310" i="1"/>
  <c r="C4309" i="1"/>
  <c r="C4308" i="1"/>
  <c r="C4307" i="1"/>
  <c r="C4306" i="1"/>
  <c r="C4305" i="1"/>
  <c r="C4304" i="1"/>
  <c r="C4303" i="1"/>
  <c r="C4302" i="1"/>
  <c r="C4301" i="1"/>
  <c r="C4300" i="1"/>
  <c r="C4299" i="1"/>
  <c r="C4298" i="1"/>
  <c r="C4297" i="1"/>
  <c r="C4296" i="1"/>
  <c r="C4295" i="1"/>
  <c r="C4294" i="1"/>
  <c r="C4293" i="1"/>
  <c r="C4292" i="1"/>
  <c r="C4291" i="1"/>
  <c r="C4290" i="1"/>
  <c r="C4289" i="1"/>
  <c r="C4288" i="1"/>
  <c r="C4287" i="1"/>
  <c r="C4286" i="1"/>
  <c r="C4285" i="1"/>
  <c r="C4284" i="1"/>
  <c r="C4283" i="1"/>
  <c r="C4282" i="1"/>
  <c r="C4281" i="1"/>
  <c r="C4280" i="1"/>
  <c r="C4279" i="1"/>
  <c r="C4278" i="1"/>
  <c r="C4277" i="1"/>
  <c r="C4276" i="1"/>
  <c r="C4275" i="1"/>
  <c r="C4274" i="1"/>
  <c r="C4273" i="1"/>
  <c r="C4272" i="1"/>
  <c r="C4271" i="1"/>
  <c r="C4270" i="1"/>
  <c r="C4269" i="1"/>
  <c r="C4268" i="1"/>
  <c r="C4267" i="1"/>
  <c r="C4266" i="1"/>
  <c r="C4265" i="1"/>
  <c r="C4264" i="1"/>
  <c r="C4263" i="1"/>
  <c r="C4262" i="1"/>
  <c r="C4261" i="1"/>
  <c r="C4260" i="1"/>
  <c r="C4259" i="1"/>
  <c r="C4258" i="1"/>
  <c r="C4257" i="1"/>
  <c r="C4256" i="1"/>
  <c r="C4255" i="1"/>
  <c r="C4254" i="1"/>
  <c r="C4253" i="1"/>
  <c r="C4252" i="1"/>
  <c r="C4251" i="1"/>
  <c r="C4250" i="1"/>
  <c r="C4249" i="1"/>
  <c r="C4248" i="1"/>
  <c r="C4247" i="1"/>
  <c r="C4246" i="1"/>
  <c r="C4245" i="1"/>
  <c r="C4244" i="1"/>
  <c r="C4243" i="1"/>
  <c r="C4242" i="1"/>
  <c r="C4241" i="1"/>
  <c r="C4240" i="1"/>
  <c r="C4239" i="1"/>
  <c r="C4238" i="1"/>
  <c r="C4237" i="1"/>
  <c r="C4236" i="1"/>
  <c r="C4235" i="1"/>
  <c r="C4234" i="1"/>
  <c r="C4233" i="1"/>
  <c r="C4232" i="1"/>
  <c r="C4231" i="1"/>
  <c r="C4230" i="1"/>
  <c r="C4229" i="1"/>
  <c r="C4228" i="1"/>
  <c r="C4227" i="1"/>
  <c r="C4226" i="1"/>
  <c r="C4225" i="1"/>
  <c r="C4224" i="1"/>
  <c r="C4223" i="1"/>
  <c r="C4222" i="1"/>
  <c r="C4221" i="1"/>
  <c r="C4220" i="1"/>
  <c r="C4219" i="1"/>
  <c r="C4218" i="1"/>
  <c r="C4217" i="1"/>
  <c r="C4216" i="1"/>
  <c r="C4215" i="1"/>
  <c r="C4214" i="1"/>
  <c r="C4213" i="1"/>
  <c r="C4212" i="1"/>
  <c r="C4211" i="1"/>
  <c r="C4210" i="1"/>
  <c r="C4209" i="1"/>
  <c r="C4208" i="1"/>
  <c r="C4207" i="1"/>
  <c r="C4206" i="1"/>
  <c r="C4205" i="1"/>
  <c r="C4204" i="1"/>
  <c r="C4203" i="1"/>
  <c r="C4202" i="1"/>
  <c r="C4201" i="1"/>
  <c r="C4200" i="1"/>
  <c r="C4199" i="1"/>
  <c r="C4198" i="1"/>
  <c r="C4197" i="1"/>
  <c r="C4196" i="1"/>
  <c r="C4195" i="1"/>
  <c r="C4194" i="1"/>
  <c r="C4193" i="1"/>
  <c r="C4192" i="1"/>
  <c r="C4191" i="1"/>
  <c r="C4190" i="1"/>
  <c r="C4189" i="1"/>
  <c r="C4188" i="1"/>
  <c r="C4187" i="1"/>
  <c r="C4186" i="1"/>
  <c r="C4185" i="1"/>
  <c r="C4184" i="1"/>
  <c r="C4183" i="1"/>
  <c r="C4182" i="1"/>
  <c r="C4181" i="1"/>
  <c r="C4180" i="1"/>
  <c r="C4179" i="1"/>
  <c r="C4178" i="1"/>
  <c r="C4177" i="1"/>
  <c r="C4176" i="1"/>
  <c r="C4175" i="1"/>
  <c r="C4174" i="1"/>
  <c r="C4173" i="1"/>
  <c r="C4172" i="1"/>
  <c r="C4171" i="1"/>
  <c r="C4170" i="1"/>
  <c r="C4169" i="1"/>
  <c r="C4168" i="1"/>
  <c r="C4167" i="1"/>
  <c r="C4166" i="1"/>
  <c r="C4165" i="1"/>
  <c r="C4164" i="1"/>
  <c r="C4163" i="1"/>
  <c r="C4162" i="1"/>
  <c r="C4161" i="1"/>
  <c r="C4160" i="1"/>
  <c r="C4159" i="1"/>
  <c r="C4158" i="1"/>
  <c r="C4157" i="1"/>
  <c r="C4156" i="1"/>
  <c r="C4155" i="1"/>
  <c r="C4154" i="1"/>
  <c r="C4153" i="1"/>
  <c r="C4152" i="1"/>
  <c r="C4151" i="1"/>
  <c r="C4150" i="1"/>
  <c r="C4149" i="1"/>
  <c r="C4148" i="1"/>
  <c r="C4147" i="1"/>
  <c r="C4146" i="1"/>
  <c r="C4145" i="1"/>
  <c r="C4144" i="1"/>
  <c r="C4143" i="1"/>
  <c r="C4142" i="1"/>
  <c r="C4141" i="1"/>
  <c r="C4140" i="1"/>
  <c r="C4139" i="1"/>
  <c r="C4138" i="1"/>
  <c r="C4137" i="1"/>
  <c r="C4136" i="1"/>
  <c r="C4135" i="1"/>
  <c r="C4134" i="1"/>
  <c r="C4133" i="1"/>
  <c r="C4132" i="1"/>
  <c r="C4131" i="1"/>
  <c r="C4130" i="1"/>
  <c r="C4129" i="1"/>
  <c r="C4128" i="1"/>
  <c r="C4127" i="1"/>
  <c r="C4126" i="1"/>
  <c r="C4125" i="1"/>
  <c r="C4124" i="1"/>
  <c r="C4123" i="1"/>
  <c r="C4122" i="1"/>
  <c r="C4121" i="1"/>
  <c r="C4120" i="1"/>
  <c r="C4119" i="1"/>
  <c r="C4118" i="1"/>
  <c r="C4117" i="1"/>
  <c r="C4116" i="1"/>
  <c r="C4115" i="1"/>
  <c r="C4114" i="1"/>
  <c r="C4113" i="1"/>
  <c r="C4112" i="1"/>
  <c r="C4111" i="1"/>
  <c r="C4110" i="1"/>
  <c r="C4109" i="1"/>
  <c r="C4108" i="1"/>
  <c r="C4107" i="1"/>
  <c r="C4106" i="1"/>
  <c r="C4105" i="1"/>
  <c r="C4104" i="1"/>
  <c r="C4103" i="1"/>
  <c r="C4102" i="1"/>
  <c r="C4101" i="1"/>
  <c r="C4100" i="1"/>
  <c r="C4099" i="1"/>
  <c r="C4098" i="1"/>
  <c r="C4097" i="1"/>
  <c r="C4096" i="1"/>
  <c r="C4095" i="1"/>
  <c r="C4094" i="1"/>
  <c r="C4093" i="1"/>
  <c r="C4092" i="1"/>
  <c r="C4091" i="1"/>
  <c r="C4090" i="1"/>
  <c r="C4089" i="1"/>
  <c r="C4088" i="1"/>
  <c r="C4087" i="1"/>
  <c r="C4086" i="1"/>
  <c r="C4085" i="1"/>
  <c r="C4084" i="1"/>
  <c r="C4083" i="1"/>
  <c r="C4082" i="1"/>
  <c r="C4081" i="1"/>
  <c r="C4080" i="1"/>
  <c r="C4079" i="1"/>
  <c r="C4078" i="1"/>
  <c r="C4077" i="1"/>
  <c r="C4076" i="1"/>
  <c r="C4075" i="1"/>
  <c r="C4074" i="1"/>
  <c r="C4073" i="1"/>
  <c r="C4072" i="1"/>
  <c r="C4071" i="1"/>
  <c r="C4070" i="1"/>
  <c r="C4069" i="1"/>
  <c r="C4068" i="1"/>
  <c r="C4067" i="1"/>
  <c r="C4066" i="1"/>
  <c r="C4065" i="1"/>
  <c r="C4064" i="1"/>
  <c r="C4063" i="1"/>
  <c r="C4062" i="1"/>
  <c r="C4061" i="1"/>
  <c r="C4060" i="1"/>
  <c r="C4059" i="1"/>
  <c r="C4058" i="1"/>
  <c r="C4057" i="1"/>
  <c r="C4056" i="1"/>
  <c r="C4055" i="1"/>
  <c r="C4054" i="1"/>
  <c r="C4053" i="1"/>
  <c r="C4052" i="1"/>
  <c r="C4051" i="1"/>
  <c r="C4050" i="1"/>
  <c r="C4049" i="1"/>
  <c r="C4048" i="1"/>
  <c r="C4047" i="1"/>
  <c r="C4046" i="1"/>
  <c r="C4045" i="1"/>
  <c r="C4044" i="1"/>
  <c r="C4043" i="1"/>
  <c r="C4042" i="1"/>
  <c r="C4041" i="1"/>
  <c r="C4040" i="1"/>
  <c r="C4039" i="1"/>
  <c r="C4038" i="1"/>
  <c r="C4037" i="1"/>
  <c r="C4036" i="1"/>
  <c r="C4035" i="1"/>
  <c r="C4034" i="1"/>
  <c r="C4033" i="1"/>
  <c r="C4032" i="1"/>
  <c r="C4031" i="1"/>
  <c r="C4030" i="1"/>
  <c r="C4029" i="1"/>
  <c r="C4028" i="1"/>
  <c r="C4027" i="1"/>
  <c r="C4026" i="1"/>
  <c r="C4025" i="1"/>
  <c r="C4024" i="1"/>
  <c r="C4023" i="1"/>
  <c r="C4022" i="1"/>
  <c r="C4021" i="1"/>
  <c r="C4020" i="1"/>
  <c r="C4019" i="1"/>
  <c r="C4018" i="1"/>
  <c r="C4017" i="1"/>
  <c r="C4016" i="1"/>
  <c r="C4015" i="1"/>
  <c r="C4014" i="1"/>
  <c r="C4013" i="1"/>
  <c r="C4012" i="1"/>
  <c r="C4011" i="1"/>
  <c r="C4010" i="1"/>
  <c r="C4009" i="1"/>
  <c r="C4008" i="1"/>
  <c r="C4007" i="1"/>
  <c r="C4006" i="1"/>
  <c r="C4005" i="1"/>
  <c r="C4004" i="1"/>
  <c r="C4003" i="1"/>
  <c r="C4002" i="1"/>
  <c r="C4001" i="1"/>
  <c r="C4000" i="1"/>
  <c r="C3999" i="1"/>
  <c r="C3998" i="1"/>
  <c r="C3997" i="1"/>
  <c r="C3996" i="1"/>
  <c r="C3995" i="1"/>
  <c r="C3994" i="1"/>
  <c r="C3993" i="1"/>
  <c r="C3992" i="1"/>
  <c r="C3991" i="1"/>
  <c r="C3990" i="1"/>
  <c r="C3989" i="1"/>
  <c r="C3988" i="1"/>
  <c r="C3987" i="1"/>
  <c r="C3986" i="1"/>
  <c r="C3985" i="1"/>
  <c r="C3984" i="1"/>
  <c r="C3983" i="1"/>
  <c r="C3982" i="1"/>
  <c r="C3981" i="1"/>
  <c r="C3980" i="1"/>
  <c r="C3979" i="1"/>
  <c r="C3978" i="1"/>
  <c r="C3977" i="1"/>
  <c r="C3976" i="1"/>
  <c r="C3975" i="1"/>
  <c r="C3974" i="1"/>
  <c r="C3973" i="1"/>
  <c r="C3972" i="1"/>
  <c r="C3971" i="1"/>
  <c r="C3970" i="1"/>
  <c r="C3969" i="1"/>
  <c r="C3968" i="1"/>
  <c r="C3967" i="1"/>
  <c r="C3966" i="1"/>
  <c r="C3965" i="1"/>
  <c r="C3964" i="1"/>
  <c r="C3963" i="1"/>
  <c r="C3962" i="1"/>
  <c r="C3961" i="1"/>
  <c r="C3960" i="1"/>
  <c r="C3959" i="1"/>
  <c r="C3958" i="1"/>
  <c r="C3957" i="1"/>
  <c r="C3956" i="1"/>
  <c r="C3955" i="1"/>
  <c r="C3954" i="1"/>
  <c r="C3953" i="1"/>
  <c r="C3952" i="1"/>
  <c r="C3951" i="1"/>
  <c r="C3950" i="1"/>
  <c r="C3949" i="1"/>
  <c r="C3948" i="1"/>
  <c r="C3947" i="1"/>
  <c r="C3946" i="1"/>
  <c r="C3945" i="1"/>
  <c r="C3944" i="1"/>
  <c r="C3943" i="1"/>
  <c r="C3942" i="1"/>
  <c r="C3941" i="1"/>
  <c r="C3940" i="1"/>
  <c r="C3939" i="1"/>
  <c r="C3938" i="1"/>
  <c r="C3937" i="1"/>
  <c r="C3936" i="1"/>
  <c r="C3935" i="1"/>
  <c r="C3934" i="1"/>
  <c r="C3933" i="1"/>
  <c r="C3932" i="1"/>
  <c r="C3931" i="1"/>
  <c r="C3930" i="1"/>
  <c r="C3929" i="1"/>
  <c r="C3928" i="1"/>
  <c r="C3927" i="1"/>
  <c r="C3926" i="1"/>
  <c r="C3925" i="1"/>
  <c r="C3924" i="1"/>
  <c r="C3923" i="1"/>
  <c r="C3922" i="1"/>
  <c r="C3921" i="1"/>
  <c r="C3920" i="1"/>
  <c r="C3919" i="1"/>
  <c r="C3918" i="1"/>
  <c r="C3917" i="1"/>
  <c r="C3916" i="1"/>
  <c r="C3915" i="1"/>
  <c r="C3914" i="1"/>
  <c r="C3913" i="1"/>
  <c r="C3912" i="1"/>
  <c r="C3911" i="1"/>
  <c r="C3910" i="1"/>
  <c r="C3909" i="1"/>
  <c r="C3908" i="1"/>
  <c r="C3907" i="1"/>
  <c r="C3906" i="1"/>
  <c r="C3905" i="1"/>
  <c r="C3904" i="1"/>
  <c r="C3903" i="1"/>
  <c r="C3902" i="1"/>
  <c r="C3901" i="1"/>
  <c r="C3900" i="1"/>
  <c r="C3899" i="1"/>
  <c r="C3898" i="1"/>
  <c r="C3897" i="1"/>
  <c r="C3896" i="1"/>
  <c r="C3895" i="1"/>
  <c r="C3894" i="1"/>
  <c r="C3893" i="1"/>
  <c r="C3892" i="1"/>
  <c r="C3891" i="1"/>
  <c r="C3890" i="1"/>
  <c r="C3889" i="1"/>
  <c r="C3888" i="1"/>
  <c r="C3887" i="1"/>
  <c r="C3886" i="1"/>
  <c r="C3885" i="1"/>
  <c r="C3884" i="1"/>
  <c r="C3883" i="1"/>
  <c r="C3882" i="1"/>
  <c r="C3881" i="1"/>
  <c r="C3880" i="1"/>
  <c r="C3879" i="1"/>
  <c r="C3878" i="1"/>
  <c r="C3877" i="1"/>
  <c r="C3876" i="1"/>
  <c r="C3875" i="1"/>
  <c r="C3874" i="1"/>
  <c r="C3873" i="1"/>
  <c r="C3872" i="1"/>
  <c r="C3871" i="1"/>
  <c r="C3870" i="1"/>
  <c r="C3869" i="1"/>
  <c r="C3868" i="1"/>
  <c r="C3867" i="1"/>
  <c r="C3866" i="1"/>
  <c r="C3865" i="1"/>
  <c r="C3864" i="1"/>
  <c r="C3863" i="1"/>
  <c r="C3862" i="1"/>
  <c r="C3861" i="1"/>
  <c r="C3860" i="1"/>
  <c r="C3859" i="1"/>
  <c r="C3858" i="1"/>
  <c r="C3857" i="1"/>
  <c r="C3856" i="1"/>
  <c r="C3855" i="1"/>
  <c r="C3854" i="1"/>
  <c r="C3853" i="1"/>
  <c r="C3852" i="1"/>
  <c r="C3851" i="1"/>
  <c r="C3850" i="1"/>
  <c r="C3849" i="1"/>
  <c r="C3848" i="1"/>
  <c r="C3847" i="1"/>
  <c r="C3846" i="1"/>
  <c r="C3845" i="1"/>
  <c r="C3844" i="1"/>
  <c r="C3843" i="1"/>
  <c r="C3842" i="1"/>
  <c r="C3841" i="1"/>
  <c r="C3840" i="1"/>
  <c r="C3839" i="1"/>
  <c r="C3838" i="1"/>
  <c r="C3837" i="1"/>
  <c r="C3836" i="1"/>
  <c r="C3835" i="1"/>
  <c r="C3834" i="1"/>
  <c r="C3833" i="1"/>
  <c r="C3832" i="1"/>
  <c r="C3831" i="1"/>
  <c r="C3830" i="1"/>
  <c r="C3829" i="1"/>
  <c r="C3828" i="1"/>
  <c r="C3827" i="1"/>
  <c r="C3826" i="1"/>
  <c r="C3825" i="1"/>
  <c r="C3824" i="1"/>
  <c r="C3823" i="1"/>
  <c r="C3822" i="1"/>
  <c r="C3821" i="1"/>
  <c r="C3820" i="1"/>
  <c r="C3819" i="1"/>
  <c r="C3818" i="1"/>
  <c r="C3817" i="1"/>
  <c r="C3816" i="1"/>
  <c r="C3815" i="1"/>
  <c r="C3814" i="1"/>
  <c r="C3813" i="1"/>
  <c r="C3812" i="1"/>
  <c r="C3811" i="1"/>
  <c r="C3810" i="1"/>
  <c r="C3809" i="1"/>
  <c r="C3808" i="1"/>
  <c r="C3807" i="1"/>
  <c r="C3806" i="1"/>
  <c r="C3805" i="1"/>
  <c r="C3804" i="1"/>
  <c r="C3803" i="1"/>
  <c r="C3802" i="1"/>
  <c r="C3801" i="1"/>
  <c r="C3800" i="1"/>
  <c r="C3799" i="1"/>
  <c r="C3798" i="1"/>
  <c r="C3797" i="1"/>
  <c r="C3796" i="1"/>
  <c r="C3795" i="1"/>
  <c r="C3794" i="1"/>
  <c r="C3793" i="1"/>
  <c r="C3792" i="1"/>
  <c r="C3791" i="1"/>
  <c r="C3790" i="1"/>
  <c r="C3789" i="1"/>
  <c r="C3788" i="1"/>
  <c r="C3787" i="1"/>
  <c r="C3786" i="1"/>
  <c r="C3785" i="1"/>
  <c r="C3784" i="1"/>
  <c r="C3783" i="1"/>
  <c r="C3782" i="1"/>
  <c r="C3781" i="1"/>
  <c r="C3780" i="1"/>
  <c r="C3779" i="1"/>
  <c r="C3778" i="1"/>
  <c r="C3777" i="1"/>
  <c r="C3776" i="1"/>
  <c r="C3775" i="1"/>
  <c r="C3774" i="1"/>
  <c r="C3773" i="1"/>
  <c r="C3772" i="1"/>
  <c r="C3771" i="1"/>
  <c r="C3770" i="1"/>
  <c r="C3769" i="1"/>
  <c r="C3768" i="1"/>
  <c r="C3767" i="1"/>
  <c r="C3766" i="1"/>
  <c r="C3765" i="1"/>
  <c r="C3764" i="1"/>
  <c r="C3763" i="1"/>
  <c r="C3762" i="1"/>
  <c r="C3761" i="1"/>
  <c r="C3760" i="1"/>
  <c r="C3759" i="1"/>
  <c r="C3758" i="1"/>
  <c r="C3757" i="1"/>
  <c r="C3756" i="1"/>
  <c r="C3755" i="1"/>
  <c r="C3754" i="1"/>
  <c r="C3753" i="1"/>
  <c r="C3752" i="1"/>
  <c r="C3751" i="1"/>
  <c r="C3750" i="1"/>
  <c r="C3749" i="1"/>
  <c r="C3748" i="1"/>
  <c r="C3747" i="1"/>
  <c r="C3746" i="1"/>
  <c r="C3745" i="1"/>
  <c r="C3744" i="1"/>
  <c r="C3743" i="1"/>
  <c r="C3742" i="1"/>
  <c r="C3741" i="1"/>
  <c r="C3740" i="1"/>
  <c r="C3739" i="1"/>
  <c r="C3738" i="1"/>
  <c r="C3737" i="1"/>
  <c r="C3736" i="1"/>
  <c r="C3735" i="1"/>
  <c r="C3734" i="1"/>
  <c r="C3733" i="1"/>
  <c r="C3732" i="1"/>
  <c r="C3731" i="1"/>
  <c r="C3730" i="1"/>
  <c r="C3729" i="1"/>
  <c r="C3728" i="1"/>
  <c r="C3727" i="1"/>
  <c r="C3726" i="1"/>
  <c r="C3725" i="1"/>
  <c r="C3724" i="1"/>
  <c r="C3723" i="1"/>
  <c r="C3722" i="1"/>
  <c r="C3721" i="1"/>
  <c r="C3720" i="1"/>
  <c r="C3719" i="1"/>
  <c r="C3718" i="1"/>
  <c r="C3717" i="1"/>
  <c r="C3716" i="1"/>
  <c r="C3715" i="1"/>
  <c r="C3714" i="1"/>
  <c r="C3713" i="1"/>
  <c r="C3712" i="1"/>
  <c r="C3711" i="1"/>
  <c r="C3710" i="1"/>
  <c r="C3709" i="1"/>
  <c r="C3708" i="1"/>
  <c r="C3707" i="1"/>
  <c r="C3706" i="1"/>
  <c r="C3705" i="1"/>
  <c r="C3704" i="1"/>
  <c r="C3703" i="1"/>
  <c r="C3702" i="1"/>
  <c r="C3701" i="1"/>
  <c r="C3700" i="1"/>
  <c r="C3699" i="1"/>
  <c r="C3698" i="1"/>
  <c r="C3697" i="1"/>
  <c r="C3696" i="1"/>
  <c r="C3695" i="1"/>
  <c r="C3694" i="1"/>
  <c r="C3693" i="1"/>
  <c r="C3692" i="1"/>
  <c r="C3691" i="1"/>
  <c r="C3690" i="1"/>
  <c r="C3689" i="1"/>
  <c r="C3688" i="1"/>
  <c r="C3687" i="1"/>
  <c r="C3686" i="1"/>
  <c r="C3685" i="1"/>
  <c r="C3684" i="1"/>
  <c r="C3683" i="1"/>
  <c r="C3682" i="1"/>
  <c r="C3681" i="1"/>
  <c r="C3680" i="1"/>
  <c r="C3679" i="1"/>
  <c r="C3678" i="1"/>
  <c r="C3677" i="1"/>
  <c r="C3676" i="1"/>
  <c r="C3675" i="1"/>
  <c r="C3674" i="1"/>
  <c r="C3673" i="1"/>
  <c r="C3672" i="1"/>
  <c r="C3671" i="1"/>
  <c r="C3670" i="1"/>
  <c r="C3669" i="1"/>
  <c r="C3668" i="1"/>
  <c r="C3667" i="1"/>
  <c r="C3666" i="1"/>
  <c r="C3665" i="1"/>
  <c r="C3664" i="1"/>
  <c r="C3663" i="1"/>
  <c r="C3662" i="1"/>
  <c r="C3661" i="1"/>
  <c r="C3660" i="1"/>
  <c r="C3659" i="1"/>
  <c r="C3658" i="1"/>
  <c r="C3657" i="1"/>
  <c r="C3656" i="1"/>
  <c r="C3655" i="1"/>
  <c r="C3654" i="1"/>
  <c r="C3653" i="1"/>
  <c r="C3652" i="1"/>
  <c r="C3651" i="1"/>
  <c r="C3650" i="1"/>
  <c r="C3649" i="1"/>
  <c r="C3648" i="1"/>
  <c r="C3647" i="1"/>
  <c r="C3646" i="1"/>
  <c r="C3645" i="1"/>
  <c r="C3644" i="1"/>
  <c r="C3643" i="1"/>
  <c r="C3642" i="1"/>
  <c r="C3641" i="1"/>
  <c r="C3640" i="1"/>
  <c r="C3639" i="1"/>
  <c r="C3638" i="1"/>
  <c r="C3637" i="1"/>
  <c r="C3636" i="1"/>
  <c r="C3635" i="1"/>
  <c r="C3634" i="1"/>
  <c r="C3633" i="1"/>
  <c r="C3632" i="1"/>
  <c r="C3631" i="1"/>
  <c r="C3630" i="1"/>
  <c r="C3629" i="1"/>
  <c r="C3628" i="1"/>
  <c r="C3627" i="1"/>
  <c r="C3626" i="1"/>
  <c r="C3625" i="1"/>
  <c r="C3624" i="1"/>
  <c r="C3623" i="1"/>
  <c r="C3622" i="1"/>
  <c r="C3621" i="1"/>
  <c r="C3620" i="1"/>
  <c r="C3619" i="1"/>
  <c r="C3618" i="1"/>
  <c r="C3617" i="1"/>
  <c r="C3616" i="1"/>
  <c r="C3615" i="1"/>
  <c r="C3614" i="1"/>
  <c r="C3613" i="1"/>
  <c r="C3612" i="1"/>
  <c r="C3611" i="1"/>
  <c r="C3610" i="1"/>
  <c r="C3609" i="1"/>
  <c r="C3608" i="1"/>
  <c r="C3607" i="1"/>
  <c r="C3606" i="1"/>
  <c r="C3605" i="1"/>
  <c r="C3604" i="1"/>
  <c r="C3603" i="1"/>
  <c r="C3602" i="1"/>
  <c r="C3601" i="1"/>
  <c r="C3600" i="1"/>
  <c r="C3599" i="1"/>
  <c r="C3598" i="1"/>
  <c r="C3597" i="1"/>
  <c r="C3596" i="1"/>
  <c r="C3595" i="1"/>
  <c r="C3594" i="1"/>
  <c r="C3593" i="1"/>
  <c r="C3592" i="1"/>
  <c r="C3591" i="1"/>
  <c r="C3590" i="1"/>
  <c r="C3589" i="1"/>
  <c r="C3588" i="1"/>
  <c r="C3587" i="1"/>
  <c r="C3586" i="1"/>
  <c r="C3585" i="1"/>
  <c r="C3584" i="1"/>
  <c r="C3583" i="1"/>
  <c r="C3582" i="1"/>
  <c r="C3581" i="1"/>
  <c r="C3580" i="1"/>
  <c r="C3579" i="1"/>
  <c r="C3578" i="1"/>
  <c r="C3577" i="1"/>
  <c r="C3576" i="1"/>
  <c r="C3575" i="1"/>
  <c r="C3574" i="1"/>
  <c r="C3573" i="1"/>
  <c r="C3572" i="1"/>
  <c r="C3571" i="1"/>
  <c r="C3570" i="1"/>
  <c r="C3569" i="1"/>
  <c r="C3568" i="1"/>
  <c r="C3567" i="1"/>
  <c r="C3566" i="1"/>
  <c r="C3565" i="1"/>
  <c r="C3564" i="1"/>
  <c r="C3563" i="1"/>
  <c r="C3562" i="1"/>
  <c r="C3561" i="1"/>
  <c r="C3560" i="1"/>
  <c r="C3559" i="1"/>
  <c r="C3558" i="1"/>
  <c r="C3557" i="1"/>
  <c r="C3556" i="1"/>
  <c r="C3555" i="1"/>
  <c r="C3554" i="1"/>
  <c r="C3553" i="1"/>
  <c r="C3552" i="1"/>
  <c r="C3551" i="1"/>
  <c r="C3550" i="1"/>
  <c r="C3549" i="1"/>
  <c r="C3548" i="1"/>
  <c r="C3547" i="1"/>
  <c r="C3546" i="1"/>
  <c r="C3545" i="1"/>
  <c r="C3544" i="1"/>
  <c r="C3543" i="1"/>
  <c r="C3542" i="1"/>
  <c r="C3541" i="1"/>
  <c r="C3540" i="1"/>
  <c r="C3539" i="1"/>
  <c r="C3538" i="1"/>
  <c r="C3537" i="1"/>
  <c r="C3536" i="1"/>
  <c r="C3535" i="1"/>
  <c r="C3534" i="1"/>
  <c r="C3533" i="1"/>
  <c r="C3532" i="1"/>
  <c r="C3531" i="1"/>
  <c r="C3530" i="1"/>
  <c r="C3529" i="1"/>
  <c r="C3528" i="1"/>
  <c r="C3527" i="1"/>
  <c r="C3526" i="1"/>
  <c r="C3525" i="1"/>
  <c r="C3524" i="1"/>
  <c r="C3523" i="1"/>
  <c r="C3522" i="1"/>
  <c r="C3521" i="1"/>
  <c r="C3520" i="1"/>
  <c r="C3519" i="1"/>
  <c r="C3518" i="1"/>
  <c r="C3517" i="1"/>
  <c r="C3516" i="1"/>
  <c r="C3515" i="1"/>
  <c r="C3514" i="1"/>
  <c r="C3513" i="1"/>
  <c r="C3512" i="1"/>
  <c r="C3511" i="1"/>
  <c r="C3510" i="1"/>
  <c r="C3509" i="1"/>
  <c r="C3508" i="1"/>
  <c r="C3507" i="1"/>
  <c r="C3506" i="1"/>
  <c r="C3505" i="1"/>
  <c r="C3504" i="1"/>
  <c r="C3503" i="1"/>
  <c r="C3502" i="1"/>
  <c r="C3501" i="1"/>
  <c r="C3500" i="1"/>
  <c r="C3499" i="1"/>
  <c r="C3498" i="1"/>
  <c r="C3497" i="1"/>
  <c r="C3496" i="1"/>
  <c r="C3495" i="1"/>
  <c r="C3494" i="1"/>
  <c r="C3493" i="1"/>
  <c r="C3492" i="1"/>
  <c r="C3491" i="1"/>
  <c r="C3490" i="1"/>
  <c r="C3489" i="1"/>
  <c r="C3488" i="1"/>
  <c r="C3487" i="1"/>
  <c r="C3486" i="1"/>
  <c r="C3485" i="1"/>
  <c r="C3484" i="1"/>
  <c r="C3483" i="1"/>
  <c r="C3482" i="1"/>
  <c r="C3481" i="1"/>
  <c r="C3480" i="1"/>
  <c r="C3479" i="1"/>
  <c r="C3478" i="1"/>
  <c r="C3477" i="1"/>
  <c r="C3476" i="1"/>
  <c r="C3475" i="1"/>
  <c r="C3474" i="1"/>
  <c r="C3473" i="1"/>
  <c r="C3472" i="1"/>
  <c r="C3471" i="1"/>
  <c r="C3470" i="1"/>
  <c r="C3469" i="1"/>
  <c r="C3468" i="1"/>
  <c r="C3467" i="1"/>
  <c r="C3466" i="1"/>
  <c r="C3465" i="1"/>
  <c r="C3464" i="1"/>
  <c r="C3463" i="1"/>
  <c r="C3462" i="1"/>
  <c r="C3461" i="1"/>
  <c r="C3460" i="1"/>
  <c r="C3459" i="1"/>
  <c r="C3458" i="1"/>
  <c r="C3457" i="1"/>
  <c r="C3456" i="1"/>
  <c r="C3455" i="1"/>
  <c r="C3454" i="1"/>
  <c r="C3453" i="1"/>
  <c r="C3452" i="1"/>
  <c r="C3451" i="1"/>
  <c r="C3450" i="1"/>
  <c r="C3449" i="1"/>
  <c r="C3448" i="1"/>
  <c r="C3447" i="1"/>
  <c r="C3446" i="1"/>
  <c r="C3445" i="1"/>
  <c r="C3444" i="1"/>
  <c r="C3443" i="1"/>
  <c r="C3442" i="1"/>
  <c r="C3441" i="1"/>
  <c r="C3440" i="1"/>
  <c r="C3439" i="1"/>
  <c r="C3438" i="1"/>
  <c r="C3437" i="1"/>
  <c r="C3436" i="1"/>
  <c r="C3435" i="1"/>
  <c r="C3434" i="1"/>
  <c r="C3433" i="1"/>
  <c r="C3432" i="1"/>
  <c r="C3431" i="1"/>
  <c r="C3430" i="1"/>
  <c r="C3429" i="1"/>
  <c r="C3428" i="1"/>
  <c r="C3427" i="1"/>
  <c r="C3426" i="1"/>
  <c r="C3425" i="1"/>
  <c r="C3424" i="1"/>
  <c r="C3423" i="1"/>
  <c r="C3422" i="1"/>
  <c r="C3421" i="1"/>
  <c r="C3420" i="1"/>
  <c r="C3419" i="1"/>
  <c r="C3418" i="1"/>
  <c r="C3417" i="1"/>
  <c r="C3416" i="1"/>
  <c r="C3415" i="1"/>
  <c r="C3414" i="1"/>
  <c r="C3413" i="1"/>
  <c r="C3412" i="1"/>
  <c r="C3411" i="1"/>
  <c r="C3410" i="1"/>
  <c r="C3409" i="1"/>
  <c r="C3408" i="1"/>
  <c r="C3407" i="1"/>
  <c r="C3406" i="1"/>
  <c r="C3405" i="1"/>
  <c r="C3404" i="1"/>
  <c r="C3403" i="1"/>
  <c r="C3402" i="1"/>
  <c r="C3401" i="1"/>
  <c r="C3400" i="1"/>
  <c r="C3399" i="1"/>
  <c r="C3398" i="1"/>
  <c r="C3397" i="1"/>
  <c r="C3396" i="1"/>
  <c r="C3395" i="1"/>
  <c r="C3394" i="1"/>
  <c r="C3393" i="1"/>
  <c r="C3392" i="1"/>
  <c r="C3391" i="1"/>
  <c r="C3390" i="1"/>
  <c r="C3389" i="1"/>
  <c r="C3388" i="1"/>
  <c r="C3387" i="1"/>
  <c r="C3386" i="1"/>
  <c r="C3385" i="1"/>
  <c r="C3384" i="1"/>
  <c r="C3383" i="1"/>
  <c r="C3382" i="1"/>
  <c r="C3381" i="1"/>
  <c r="C3380" i="1"/>
  <c r="C3379" i="1"/>
  <c r="C3378" i="1"/>
  <c r="C3377" i="1"/>
  <c r="C3376" i="1"/>
  <c r="C3375" i="1"/>
  <c r="C3374" i="1"/>
  <c r="C3373" i="1"/>
  <c r="C3372" i="1"/>
  <c r="C3371" i="1"/>
  <c r="C3370" i="1"/>
  <c r="C3369" i="1"/>
  <c r="C3368" i="1"/>
  <c r="C3367" i="1"/>
  <c r="C3366" i="1"/>
  <c r="C3365" i="1"/>
  <c r="C3364" i="1"/>
  <c r="C3363" i="1"/>
  <c r="C3362" i="1"/>
  <c r="C3361" i="1"/>
  <c r="C3360" i="1"/>
  <c r="C3359" i="1"/>
  <c r="C3358" i="1"/>
  <c r="C3357" i="1"/>
  <c r="C3356" i="1"/>
  <c r="C3355" i="1"/>
  <c r="C3354" i="1"/>
  <c r="C3353" i="1"/>
  <c r="C3352" i="1"/>
  <c r="C3351" i="1"/>
  <c r="C3350" i="1"/>
  <c r="C3349" i="1"/>
  <c r="C3348" i="1"/>
  <c r="C3347" i="1"/>
  <c r="C3346" i="1"/>
  <c r="C3345" i="1"/>
  <c r="C3344" i="1"/>
  <c r="C3343" i="1"/>
  <c r="C3342" i="1"/>
  <c r="C3341" i="1"/>
  <c r="C3340" i="1"/>
  <c r="C3339" i="1"/>
  <c r="C3338" i="1"/>
  <c r="C3337" i="1"/>
  <c r="C3336" i="1"/>
  <c r="C3335" i="1"/>
  <c r="C3334" i="1"/>
  <c r="C3333" i="1"/>
  <c r="C3332" i="1"/>
  <c r="C3331" i="1"/>
  <c r="C3330" i="1"/>
  <c r="C3329" i="1"/>
  <c r="C3328" i="1"/>
  <c r="C3327" i="1"/>
  <c r="C3326" i="1"/>
  <c r="C3325" i="1"/>
  <c r="C3324" i="1"/>
  <c r="C3323" i="1"/>
  <c r="C3322" i="1"/>
  <c r="C3321" i="1"/>
  <c r="C3320" i="1"/>
  <c r="C3319" i="1"/>
  <c r="C3318" i="1"/>
  <c r="C3317" i="1"/>
  <c r="C3316" i="1"/>
  <c r="C3315" i="1"/>
  <c r="C3314" i="1"/>
  <c r="C3313" i="1"/>
  <c r="C3312" i="1"/>
  <c r="C3311" i="1"/>
  <c r="C3310" i="1"/>
  <c r="C3309" i="1"/>
  <c r="C3308" i="1"/>
  <c r="C3307" i="1"/>
  <c r="C3306" i="1"/>
  <c r="C3305" i="1"/>
  <c r="C3304" i="1"/>
  <c r="C3303" i="1"/>
  <c r="C3302" i="1"/>
  <c r="C3301" i="1"/>
  <c r="C3300" i="1"/>
  <c r="C3299" i="1"/>
  <c r="C3298" i="1"/>
  <c r="C3297" i="1"/>
  <c r="C3296" i="1"/>
  <c r="C3295" i="1"/>
  <c r="C3294" i="1"/>
  <c r="C3293" i="1"/>
  <c r="C3292" i="1"/>
  <c r="C3291" i="1"/>
  <c r="C3290" i="1"/>
  <c r="C3289" i="1"/>
  <c r="C3288" i="1"/>
  <c r="C3287" i="1"/>
  <c r="C3286" i="1"/>
  <c r="C3285" i="1"/>
  <c r="C3284" i="1"/>
  <c r="C3283" i="1"/>
  <c r="C3282" i="1"/>
  <c r="C3281" i="1"/>
  <c r="C3280" i="1"/>
  <c r="C3279" i="1"/>
  <c r="C3278" i="1"/>
  <c r="C3277" i="1"/>
  <c r="C3276" i="1"/>
  <c r="C3275" i="1"/>
  <c r="C3274" i="1"/>
  <c r="C3273" i="1"/>
  <c r="C3272" i="1"/>
  <c r="C3271" i="1"/>
  <c r="C3270" i="1"/>
  <c r="C3269" i="1"/>
  <c r="C3268" i="1"/>
  <c r="C3267" i="1"/>
  <c r="C3266" i="1"/>
  <c r="C3265" i="1"/>
  <c r="C3264" i="1"/>
  <c r="C3263" i="1"/>
  <c r="C3262" i="1"/>
  <c r="C3261" i="1"/>
  <c r="C3260" i="1"/>
  <c r="C3259" i="1"/>
  <c r="C3258" i="1"/>
  <c r="C3257" i="1"/>
  <c r="C3256" i="1"/>
  <c r="C3255" i="1"/>
  <c r="C3254" i="1"/>
  <c r="C3253" i="1"/>
  <c r="C3252" i="1"/>
  <c r="C3251" i="1"/>
  <c r="C3250" i="1"/>
  <c r="C3249" i="1"/>
  <c r="C3248" i="1"/>
  <c r="C3247" i="1"/>
  <c r="C3246" i="1"/>
  <c r="C3245" i="1"/>
  <c r="C3244" i="1"/>
  <c r="C3243" i="1"/>
  <c r="C3242" i="1"/>
  <c r="C3241" i="1"/>
  <c r="C3240" i="1"/>
  <c r="C3239" i="1"/>
  <c r="C3238" i="1"/>
  <c r="C3237" i="1"/>
  <c r="C3236" i="1"/>
  <c r="C3235" i="1"/>
  <c r="C3234" i="1"/>
  <c r="C3233" i="1"/>
  <c r="C3232" i="1"/>
  <c r="C3231" i="1"/>
  <c r="C3230" i="1"/>
  <c r="C3229" i="1"/>
  <c r="C3228" i="1"/>
  <c r="C3227" i="1"/>
  <c r="C3226" i="1"/>
  <c r="C3225" i="1"/>
  <c r="C3224" i="1"/>
  <c r="C3223" i="1"/>
  <c r="C3222" i="1"/>
  <c r="C3221" i="1"/>
  <c r="C3220" i="1"/>
  <c r="C3219" i="1"/>
  <c r="C3218" i="1"/>
  <c r="C3217" i="1"/>
  <c r="C3216" i="1"/>
  <c r="C3215" i="1"/>
  <c r="C3214" i="1"/>
  <c r="C3213" i="1"/>
  <c r="C3212" i="1"/>
  <c r="C3211" i="1"/>
  <c r="C3210" i="1"/>
  <c r="C3209" i="1"/>
  <c r="C3208" i="1"/>
  <c r="C3207" i="1"/>
  <c r="C3206" i="1"/>
  <c r="C3205" i="1"/>
  <c r="C3204" i="1"/>
  <c r="C3203" i="1"/>
  <c r="C3202" i="1"/>
  <c r="C3201" i="1"/>
  <c r="C3200" i="1"/>
  <c r="C3199" i="1"/>
  <c r="C3198" i="1"/>
  <c r="C3197" i="1"/>
  <c r="C3196" i="1"/>
  <c r="C3195" i="1"/>
  <c r="C3194" i="1"/>
  <c r="C3193" i="1"/>
  <c r="C3192" i="1"/>
  <c r="C3191" i="1"/>
  <c r="C3190" i="1"/>
  <c r="C3189" i="1"/>
  <c r="C3188" i="1"/>
  <c r="C3187" i="1"/>
  <c r="C3186" i="1"/>
  <c r="C3185" i="1"/>
  <c r="C3184" i="1"/>
  <c r="C3183" i="1"/>
  <c r="C3182" i="1"/>
  <c r="C3181" i="1"/>
  <c r="C3180" i="1"/>
  <c r="C3179" i="1"/>
  <c r="C3178" i="1"/>
  <c r="C3177" i="1"/>
  <c r="C3176" i="1"/>
  <c r="C3175" i="1"/>
  <c r="C3174" i="1"/>
  <c r="C3173" i="1"/>
  <c r="C3172" i="1"/>
  <c r="C3171" i="1"/>
  <c r="C3170" i="1"/>
  <c r="C3169" i="1"/>
  <c r="C3168" i="1"/>
  <c r="C3167" i="1"/>
  <c r="C3166" i="1"/>
  <c r="C3165" i="1"/>
  <c r="C3164" i="1"/>
  <c r="C3163" i="1"/>
  <c r="C3162" i="1"/>
  <c r="C3161" i="1"/>
  <c r="C3160" i="1"/>
  <c r="C3159" i="1"/>
  <c r="C3158" i="1"/>
  <c r="C3157" i="1"/>
  <c r="C3156" i="1"/>
  <c r="C3155" i="1"/>
  <c r="C3154" i="1"/>
  <c r="C3153" i="1"/>
  <c r="C3152" i="1"/>
  <c r="C3151" i="1"/>
  <c r="C3150" i="1"/>
  <c r="C3149" i="1"/>
  <c r="C3148" i="1"/>
  <c r="C3147" i="1"/>
  <c r="C3146" i="1"/>
  <c r="C3145" i="1"/>
  <c r="C3144" i="1"/>
  <c r="C3143" i="1"/>
  <c r="C3142" i="1"/>
  <c r="C3141" i="1"/>
  <c r="C3140" i="1"/>
  <c r="C3139" i="1"/>
  <c r="C3138" i="1"/>
  <c r="C3137" i="1"/>
  <c r="C3136" i="1"/>
  <c r="C3135" i="1"/>
  <c r="C3134" i="1"/>
  <c r="C3133" i="1"/>
  <c r="C3132" i="1"/>
  <c r="C3131" i="1"/>
  <c r="C3130" i="1"/>
  <c r="C3129" i="1"/>
  <c r="C3128" i="1"/>
  <c r="C3127" i="1"/>
  <c r="C3126" i="1"/>
  <c r="C3125" i="1"/>
  <c r="C3124" i="1"/>
  <c r="C3123" i="1"/>
  <c r="C3122" i="1"/>
  <c r="C3121" i="1"/>
  <c r="C3120" i="1"/>
  <c r="C3119" i="1"/>
  <c r="C3118" i="1"/>
  <c r="C3117" i="1"/>
  <c r="C3116" i="1"/>
  <c r="C3115" i="1"/>
  <c r="C3114" i="1"/>
  <c r="C3113" i="1"/>
  <c r="C3112" i="1"/>
  <c r="C3111" i="1"/>
  <c r="C3110" i="1"/>
  <c r="C3109" i="1"/>
  <c r="C3108" i="1"/>
  <c r="C3107" i="1"/>
  <c r="C3106" i="1"/>
  <c r="C3105" i="1"/>
  <c r="C3104" i="1"/>
  <c r="C3103" i="1"/>
  <c r="C3102" i="1"/>
  <c r="C3101" i="1"/>
  <c r="C3100" i="1"/>
  <c r="C3099" i="1"/>
  <c r="C3098" i="1"/>
  <c r="C3097" i="1"/>
  <c r="C3096" i="1"/>
  <c r="C3095" i="1"/>
  <c r="C3094" i="1"/>
  <c r="C3093" i="1"/>
  <c r="C3092" i="1"/>
  <c r="C3091" i="1"/>
  <c r="C3090" i="1"/>
  <c r="C3089" i="1"/>
  <c r="C3088" i="1"/>
  <c r="C3087" i="1"/>
  <c r="C3086" i="1"/>
  <c r="C3085" i="1"/>
  <c r="C3084" i="1"/>
  <c r="C3083" i="1"/>
  <c r="C3082" i="1"/>
  <c r="C3081" i="1"/>
  <c r="C3080" i="1"/>
  <c r="C3079" i="1"/>
  <c r="C3078" i="1"/>
  <c r="C3077" i="1"/>
  <c r="C3076" i="1"/>
  <c r="C3075" i="1"/>
  <c r="C3074" i="1"/>
  <c r="C3073" i="1"/>
  <c r="C3072" i="1"/>
  <c r="C3071" i="1"/>
  <c r="C3070" i="1"/>
  <c r="C3069" i="1"/>
  <c r="C3068" i="1"/>
  <c r="C3067" i="1"/>
  <c r="C3066" i="1"/>
  <c r="C3065" i="1"/>
  <c r="C3064" i="1"/>
  <c r="C3063" i="1"/>
  <c r="C3062" i="1"/>
  <c r="C3061" i="1"/>
  <c r="C3060" i="1"/>
  <c r="C3059" i="1"/>
  <c r="C3058" i="1"/>
  <c r="C3057" i="1"/>
  <c r="C3056" i="1"/>
  <c r="C3055" i="1"/>
  <c r="C3054" i="1"/>
  <c r="C3053" i="1"/>
  <c r="C3052" i="1"/>
  <c r="C3051" i="1"/>
  <c r="C3050" i="1"/>
  <c r="C3049" i="1"/>
  <c r="C3048" i="1"/>
  <c r="C3047" i="1"/>
  <c r="C3046" i="1"/>
  <c r="C3045" i="1"/>
  <c r="C3044" i="1"/>
  <c r="C3043" i="1"/>
  <c r="C3042" i="1"/>
  <c r="C3041" i="1"/>
  <c r="C3040" i="1"/>
  <c r="C3039" i="1"/>
  <c r="C3038" i="1"/>
  <c r="C3037" i="1"/>
  <c r="C3036" i="1"/>
  <c r="C3035" i="1"/>
  <c r="C3034" i="1"/>
  <c r="C3033" i="1"/>
  <c r="C3032" i="1"/>
  <c r="C3031" i="1"/>
  <c r="C3030" i="1"/>
  <c r="C3029" i="1"/>
  <c r="C3028" i="1"/>
  <c r="C3027" i="1"/>
  <c r="C3026" i="1"/>
  <c r="C3025" i="1"/>
  <c r="C3024" i="1"/>
  <c r="C3023" i="1"/>
  <c r="C3022" i="1"/>
  <c r="C3021" i="1"/>
  <c r="C3020" i="1"/>
  <c r="C3019" i="1"/>
  <c r="C3018" i="1"/>
  <c r="C3017" i="1"/>
  <c r="C3016" i="1"/>
  <c r="C3015" i="1"/>
  <c r="C3014" i="1"/>
  <c r="C3013" i="1"/>
  <c r="C3012" i="1"/>
  <c r="C3011" i="1"/>
  <c r="C3010" i="1"/>
  <c r="C3009" i="1"/>
  <c r="C3008" i="1"/>
  <c r="C3007" i="1"/>
  <c r="C3006" i="1"/>
  <c r="C3005" i="1"/>
  <c r="C3004" i="1"/>
  <c r="C3003" i="1"/>
  <c r="C3002" i="1"/>
  <c r="C3001" i="1"/>
  <c r="C3000" i="1"/>
  <c r="C2999" i="1"/>
  <c r="C2998" i="1"/>
  <c r="C2997" i="1"/>
  <c r="C2996" i="1"/>
  <c r="C2995" i="1"/>
  <c r="C2994" i="1"/>
  <c r="C2993" i="1"/>
  <c r="C2992" i="1"/>
  <c r="C2991" i="1"/>
  <c r="C2990" i="1"/>
  <c r="C2989" i="1"/>
  <c r="C2988" i="1"/>
  <c r="C2987" i="1"/>
  <c r="C2986" i="1"/>
  <c r="C2985" i="1"/>
  <c r="C2984" i="1"/>
  <c r="C2983" i="1"/>
  <c r="C2982" i="1"/>
  <c r="C2981" i="1"/>
  <c r="C2980" i="1"/>
  <c r="C2979" i="1"/>
  <c r="C2978" i="1"/>
  <c r="C2977" i="1"/>
  <c r="C2976" i="1"/>
  <c r="C2975" i="1"/>
  <c r="C2974" i="1"/>
  <c r="C2973" i="1"/>
  <c r="C2972" i="1"/>
  <c r="C2971" i="1"/>
  <c r="C2970" i="1"/>
  <c r="C2969" i="1"/>
  <c r="C2968" i="1"/>
  <c r="C2967" i="1"/>
  <c r="C2966" i="1"/>
  <c r="C2965" i="1"/>
  <c r="C2964" i="1"/>
  <c r="C2963" i="1"/>
  <c r="C2962" i="1"/>
  <c r="C2961" i="1"/>
  <c r="C2960" i="1"/>
  <c r="C2959" i="1"/>
  <c r="C2958" i="1"/>
  <c r="C2957" i="1"/>
  <c r="C2956" i="1"/>
  <c r="C2955" i="1"/>
  <c r="C2954" i="1"/>
  <c r="C2953" i="1"/>
  <c r="C2952" i="1"/>
  <c r="C2951" i="1"/>
  <c r="C2950" i="1"/>
  <c r="C2949" i="1"/>
  <c r="C2948" i="1"/>
  <c r="C2947" i="1"/>
  <c r="C2946" i="1"/>
  <c r="C2945" i="1"/>
  <c r="C2944" i="1"/>
  <c r="C2943" i="1"/>
  <c r="C2942" i="1"/>
  <c r="C2941" i="1"/>
  <c r="C2940" i="1"/>
  <c r="C2939" i="1"/>
  <c r="C2938" i="1"/>
  <c r="C2937" i="1"/>
  <c r="C2936" i="1"/>
  <c r="C2935" i="1"/>
  <c r="C2934" i="1"/>
  <c r="C2933" i="1"/>
  <c r="C2932" i="1"/>
  <c r="C2931" i="1"/>
  <c r="C2930" i="1"/>
  <c r="C2929" i="1"/>
  <c r="C2928" i="1"/>
  <c r="C2927" i="1"/>
  <c r="C2926" i="1"/>
  <c r="C2925" i="1"/>
  <c r="C2924" i="1"/>
  <c r="C2923" i="1"/>
  <c r="C2922" i="1"/>
  <c r="C2921" i="1"/>
  <c r="C2920" i="1"/>
  <c r="C2919" i="1"/>
  <c r="C2918" i="1"/>
  <c r="C2917" i="1"/>
  <c r="C2916" i="1"/>
  <c r="C2915" i="1"/>
  <c r="C2914" i="1"/>
  <c r="C2913" i="1"/>
  <c r="C2912" i="1"/>
  <c r="C2911" i="1"/>
  <c r="C2910" i="1"/>
  <c r="C2909" i="1"/>
  <c r="C2908" i="1"/>
  <c r="C2907" i="1"/>
  <c r="C2906" i="1"/>
  <c r="C2905" i="1"/>
  <c r="C2904" i="1"/>
  <c r="C2903" i="1"/>
  <c r="C2902" i="1"/>
  <c r="C2901" i="1"/>
  <c r="C2900" i="1"/>
  <c r="C2899" i="1"/>
  <c r="C2898" i="1"/>
  <c r="C2897" i="1"/>
  <c r="C2896" i="1"/>
  <c r="C2895" i="1"/>
  <c r="C2894" i="1"/>
  <c r="C2893" i="1"/>
  <c r="C2892" i="1"/>
  <c r="C2891" i="1"/>
  <c r="C2890" i="1"/>
  <c r="C2889" i="1"/>
  <c r="C2888" i="1"/>
  <c r="C2887" i="1"/>
  <c r="C2886" i="1"/>
  <c r="C2885" i="1"/>
  <c r="C2884" i="1"/>
  <c r="C2883" i="1"/>
  <c r="C2882" i="1"/>
  <c r="C2881" i="1"/>
  <c r="C2880" i="1"/>
  <c r="C2879" i="1"/>
  <c r="C2878" i="1"/>
  <c r="C2877" i="1"/>
  <c r="C2876" i="1"/>
  <c r="C2875" i="1"/>
  <c r="C2874" i="1"/>
  <c r="C2873" i="1"/>
  <c r="C2872" i="1"/>
  <c r="C2871" i="1"/>
  <c r="C2870" i="1"/>
  <c r="C2869" i="1"/>
  <c r="C2868" i="1"/>
  <c r="C2867" i="1"/>
  <c r="C2866" i="1"/>
  <c r="C2865" i="1"/>
  <c r="C2864" i="1"/>
  <c r="C2863" i="1"/>
  <c r="C2862" i="1"/>
  <c r="C2861" i="1"/>
  <c r="C2860" i="1"/>
  <c r="C2859" i="1"/>
  <c r="C2858" i="1"/>
  <c r="C2857" i="1"/>
  <c r="C2856" i="1"/>
  <c r="C2855" i="1"/>
  <c r="C2854" i="1"/>
  <c r="C2853" i="1"/>
  <c r="C2852" i="1"/>
  <c r="C2851" i="1"/>
  <c r="C2850" i="1"/>
  <c r="C2849" i="1"/>
  <c r="C2848" i="1"/>
  <c r="C2847" i="1"/>
  <c r="C2846" i="1"/>
  <c r="C2845" i="1"/>
  <c r="C2844" i="1"/>
  <c r="C2843" i="1"/>
  <c r="C2842" i="1"/>
  <c r="C2841" i="1"/>
  <c r="C2840" i="1"/>
  <c r="C2839" i="1"/>
  <c r="C2838" i="1"/>
  <c r="C2837" i="1"/>
  <c r="C2836" i="1"/>
  <c r="C2835" i="1"/>
  <c r="C2834" i="1"/>
  <c r="C2833" i="1"/>
  <c r="C2832" i="1"/>
  <c r="C2831" i="1"/>
  <c r="C2830" i="1"/>
  <c r="C2829" i="1"/>
  <c r="C2828" i="1"/>
  <c r="C2827" i="1"/>
  <c r="C2826" i="1"/>
  <c r="C2825" i="1"/>
  <c r="C2824" i="1"/>
  <c r="C2823" i="1"/>
  <c r="C2822" i="1"/>
  <c r="C2821" i="1"/>
  <c r="C2820" i="1"/>
  <c r="C2819" i="1"/>
  <c r="C2818" i="1"/>
  <c r="C2817" i="1"/>
  <c r="C2816" i="1"/>
  <c r="C2815" i="1"/>
  <c r="C2814" i="1"/>
  <c r="C2813" i="1"/>
  <c r="C2812" i="1"/>
  <c r="C2811" i="1"/>
  <c r="C2810" i="1"/>
  <c r="C2809" i="1"/>
  <c r="C2808" i="1"/>
  <c r="C2807" i="1"/>
  <c r="C2806" i="1"/>
  <c r="C2805" i="1"/>
  <c r="C2804" i="1"/>
  <c r="C2803" i="1"/>
  <c r="C2802" i="1"/>
  <c r="C2801" i="1"/>
  <c r="C2800" i="1"/>
  <c r="C2799" i="1"/>
  <c r="C2798" i="1"/>
  <c r="C2797" i="1"/>
  <c r="C2796" i="1"/>
  <c r="C2795" i="1"/>
  <c r="C2794" i="1"/>
  <c r="C2793" i="1"/>
  <c r="C2792" i="1"/>
  <c r="C2791" i="1"/>
  <c r="C2790" i="1"/>
  <c r="C2789" i="1"/>
  <c r="C2788" i="1"/>
  <c r="C2787" i="1"/>
  <c r="C2786" i="1"/>
  <c r="C2785" i="1"/>
  <c r="C2784" i="1"/>
  <c r="C2783" i="1"/>
  <c r="C2782" i="1"/>
  <c r="C2781" i="1"/>
  <c r="C2780" i="1"/>
  <c r="C2779" i="1"/>
  <c r="C2778" i="1"/>
  <c r="C2777" i="1"/>
  <c r="C2776" i="1"/>
  <c r="C2775" i="1"/>
  <c r="C2774" i="1"/>
  <c r="C2773" i="1"/>
  <c r="C2772" i="1"/>
  <c r="C2771" i="1"/>
  <c r="C2770" i="1"/>
  <c r="C2769" i="1"/>
  <c r="C2768" i="1"/>
  <c r="C2767" i="1"/>
  <c r="C2766" i="1"/>
  <c r="C2765" i="1"/>
  <c r="C2764" i="1"/>
  <c r="C2763" i="1"/>
  <c r="C2762" i="1"/>
  <c r="C2761" i="1"/>
  <c r="C2760" i="1"/>
  <c r="C2759" i="1"/>
  <c r="C2758" i="1"/>
  <c r="C2757" i="1"/>
  <c r="C2756" i="1"/>
  <c r="C2755" i="1"/>
  <c r="C2754" i="1"/>
  <c r="C2753" i="1"/>
  <c r="C2752" i="1"/>
  <c r="C2751" i="1"/>
  <c r="C2750" i="1"/>
  <c r="C2749" i="1"/>
  <c r="C2748" i="1"/>
  <c r="C2747" i="1"/>
  <c r="C2746" i="1"/>
  <c r="C2745" i="1"/>
  <c r="C2744" i="1"/>
  <c r="C2743" i="1"/>
  <c r="C2742" i="1"/>
  <c r="C2741" i="1"/>
  <c r="C2740" i="1"/>
  <c r="C2739" i="1"/>
  <c r="C2738" i="1"/>
  <c r="C2737" i="1"/>
  <c r="C2736" i="1"/>
  <c r="C2735" i="1"/>
  <c r="C2734" i="1"/>
  <c r="C2733" i="1"/>
  <c r="C2732" i="1"/>
  <c r="C2731" i="1"/>
  <c r="C2730" i="1"/>
  <c r="C2729" i="1"/>
  <c r="C2728" i="1"/>
  <c r="C2727" i="1"/>
  <c r="C2726" i="1"/>
  <c r="C2725" i="1"/>
  <c r="C2724" i="1"/>
  <c r="C2723" i="1"/>
  <c r="C2722" i="1"/>
  <c r="C2721" i="1"/>
  <c r="C2720" i="1"/>
  <c r="C2719" i="1"/>
  <c r="C2718" i="1"/>
  <c r="C2717" i="1"/>
  <c r="C2716" i="1"/>
  <c r="C2715" i="1"/>
  <c r="C2714" i="1"/>
  <c r="C2713" i="1"/>
  <c r="C2712" i="1"/>
  <c r="C2711" i="1"/>
  <c r="C2710" i="1"/>
  <c r="C2709" i="1"/>
  <c r="C2708" i="1"/>
  <c r="C2707" i="1"/>
  <c r="C2706" i="1"/>
  <c r="C2705" i="1"/>
  <c r="C2704" i="1"/>
  <c r="C2703" i="1"/>
  <c r="C2702" i="1"/>
  <c r="C2701" i="1"/>
  <c r="C2700" i="1"/>
  <c r="C2699" i="1"/>
  <c r="C2698" i="1"/>
  <c r="C2697" i="1"/>
  <c r="C2696" i="1"/>
  <c r="C2695" i="1"/>
  <c r="C2694" i="1"/>
  <c r="C2693" i="1"/>
  <c r="C2692" i="1"/>
  <c r="C2691" i="1"/>
  <c r="C2690" i="1"/>
  <c r="C2689" i="1"/>
  <c r="C2688" i="1"/>
  <c r="C2687" i="1"/>
  <c r="C2686" i="1"/>
  <c r="C2685" i="1"/>
  <c r="C2684" i="1"/>
  <c r="C2683" i="1"/>
  <c r="C2682" i="1"/>
  <c r="C2681" i="1"/>
  <c r="C2680" i="1"/>
  <c r="C2679" i="1"/>
  <c r="C2678" i="1"/>
  <c r="C2677" i="1"/>
  <c r="C2676" i="1"/>
  <c r="C2675" i="1"/>
  <c r="C2674" i="1"/>
  <c r="C2673" i="1"/>
  <c r="C2672" i="1"/>
  <c r="C2671" i="1"/>
  <c r="C2670" i="1"/>
  <c r="C2669" i="1"/>
  <c r="C2668" i="1"/>
  <c r="C2667" i="1"/>
  <c r="C2666" i="1"/>
  <c r="C2665" i="1"/>
  <c r="C2664" i="1"/>
  <c r="C2663" i="1"/>
  <c r="C2662" i="1"/>
  <c r="C2661" i="1"/>
  <c r="C2660" i="1"/>
  <c r="C2659" i="1"/>
  <c r="C2658" i="1"/>
  <c r="C2657" i="1"/>
  <c r="C2656" i="1"/>
  <c r="C2655" i="1"/>
  <c r="C2654" i="1"/>
  <c r="C2653" i="1"/>
  <c r="C2652" i="1"/>
  <c r="C2651" i="1"/>
  <c r="C2650" i="1"/>
  <c r="C2649" i="1"/>
  <c r="C2648" i="1"/>
  <c r="C2647" i="1"/>
  <c r="C2646" i="1"/>
  <c r="C2645" i="1"/>
  <c r="C2644" i="1"/>
  <c r="V6" i="77" l="1"/>
  <c r="D1" i="1"/>
  <c r="D2644" i="1"/>
  <c r="D2645" i="1" l="1"/>
  <c r="D2646" i="1" s="1"/>
  <c r="D2647" i="1" s="1"/>
  <c r="D2648" i="1" s="1"/>
  <c r="D2649" i="1" s="1"/>
  <c r="D2650" i="1" s="1"/>
  <c r="D2651" i="1" s="1"/>
  <c r="D2652" i="1" s="1"/>
  <c r="D2653" i="1" s="1"/>
  <c r="D2654" i="1" s="1"/>
  <c r="D2655" i="1" s="1"/>
  <c r="D2656" i="1" s="1"/>
  <c r="D2657" i="1" s="1"/>
  <c r="D2658" i="1" s="1"/>
  <c r="D2659" i="1" s="1"/>
  <c r="D2660" i="1" s="1"/>
  <c r="D2661" i="1" s="1"/>
  <c r="D2662" i="1" s="1"/>
  <c r="D2663" i="1" s="1"/>
  <c r="D2664" i="1" s="1"/>
  <c r="D2665" i="1" s="1"/>
  <c r="D2666" i="1" s="1"/>
  <c r="D2667" i="1" s="1"/>
  <c r="D2668" i="1" s="1"/>
  <c r="D2669" i="1" s="1"/>
  <c r="D2670" i="1" s="1"/>
  <c r="D2671" i="1" s="1"/>
  <c r="D2672" i="1" s="1"/>
  <c r="D2673" i="1" s="1"/>
  <c r="D2674" i="1" s="1"/>
  <c r="D2675" i="1" s="1"/>
  <c r="D2676" i="1" s="1"/>
  <c r="D2677" i="1" s="1"/>
  <c r="D2678" i="1" s="1"/>
  <c r="D2679" i="1" s="1"/>
  <c r="D2680" i="1" s="1"/>
  <c r="D2681" i="1" s="1"/>
  <c r="D2682" i="1" s="1"/>
  <c r="D2683" i="1" s="1"/>
  <c r="D2684" i="1" s="1"/>
  <c r="D2685" i="1" s="1"/>
  <c r="D2686" i="1" s="1"/>
  <c r="D2687" i="1" s="1"/>
  <c r="D2688" i="1" s="1"/>
  <c r="D2689" i="1" s="1"/>
  <c r="D2690" i="1" s="1"/>
  <c r="D2691" i="1" s="1"/>
  <c r="D2692" i="1" s="1"/>
  <c r="D2693" i="1" s="1"/>
  <c r="D2694" i="1" s="1"/>
  <c r="D2695" i="1" s="1"/>
  <c r="D2696" i="1" s="1"/>
  <c r="D2697" i="1" s="1"/>
  <c r="D2698" i="1" s="1"/>
  <c r="D2699" i="1" s="1"/>
  <c r="D2700" i="1" s="1"/>
  <c r="D2701" i="1" s="1"/>
  <c r="D2702" i="1" s="1"/>
  <c r="D2703" i="1" s="1"/>
  <c r="D2704" i="1" s="1"/>
  <c r="D2705" i="1" s="1"/>
  <c r="D2706" i="1" s="1"/>
  <c r="D2707" i="1" s="1"/>
  <c r="D2708" i="1" s="1"/>
  <c r="D2709" i="1" s="1"/>
  <c r="D2710" i="1" s="1"/>
  <c r="D2711" i="1" s="1"/>
  <c r="D2712" i="1" s="1"/>
  <c r="D2713" i="1" s="1"/>
  <c r="D2714" i="1" s="1"/>
  <c r="D2715" i="1" s="1"/>
  <c r="D2716" i="1" s="1"/>
  <c r="D2717" i="1" s="1"/>
  <c r="D2718" i="1" s="1"/>
  <c r="D2719" i="1" s="1"/>
  <c r="D2720" i="1" s="1"/>
  <c r="D2721" i="1" s="1"/>
  <c r="D2722" i="1" s="1"/>
  <c r="D2723" i="1" s="1"/>
  <c r="D2724" i="1" s="1"/>
  <c r="D2725" i="1" s="1"/>
  <c r="D2726" i="1" s="1"/>
  <c r="D2727" i="1" s="1"/>
  <c r="D2728" i="1" s="1"/>
  <c r="D2729" i="1" s="1"/>
  <c r="D2730" i="1" s="1"/>
  <c r="D2731" i="1" s="1"/>
  <c r="D2732" i="1" s="1"/>
  <c r="D2733" i="1" s="1"/>
  <c r="D2734" i="1" s="1"/>
  <c r="D2735" i="1" s="1"/>
  <c r="D2736" i="1" s="1"/>
  <c r="D2737" i="1" s="1"/>
  <c r="D2738" i="1" s="1"/>
  <c r="D2739" i="1" s="1"/>
  <c r="D2740" i="1" s="1"/>
  <c r="D2741" i="1" s="1"/>
  <c r="D2742" i="1" s="1"/>
  <c r="D2743" i="1" s="1"/>
  <c r="D2744" i="1" s="1"/>
  <c r="D2745" i="1" s="1"/>
  <c r="D2746" i="1" s="1"/>
  <c r="D2747" i="1" s="1"/>
  <c r="D2748" i="1" s="1"/>
  <c r="D2749" i="1" s="1"/>
  <c r="D2750" i="1" s="1"/>
  <c r="D2751" i="1" s="1"/>
  <c r="D2752" i="1" s="1"/>
  <c r="D2753" i="1" s="1"/>
  <c r="D2754" i="1" s="1"/>
  <c r="D2755" i="1" s="1"/>
  <c r="D2756" i="1" s="1"/>
  <c r="D2757" i="1" s="1"/>
  <c r="D2758" i="1" s="1"/>
  <c r="D2759" i="1" s="1"/>
  <c r="D2760" i="1" s="1"/>
  <c r="D2761" i="1" s="1"/>
  <c r="D2762" i="1" s="1"/>
  <c r="D2763" i="1" s="1"/>
  <c r="D2764" i="1" s="1"/>
  <c r="D2765" i="1" s="1"/>
  <c r="D2766" i="1" s="1"/>
  <c r="D2767" i="1" s="1"/>
  <c r="D2768" i="1" s="1"/>
  <c r="D2769" i="1" s="1"/>
  <c r="D2770" i="1" s="1"/>
  <c r="D2771" i="1" s="1"/>
  <c r="D2772" i="1" s="1"/>
  <c r="D2773" i="1" s="1"/>
  <c r="D2774" i="1" s="1"/>
  <c r="D2775" i="1" s="1"/>
  <c r="D2776" i="1" s="1"/>
  <c r="D2777" i="1" s="1"/>
  <c r="D2778" i="1" s="1"/>
  <c r="D2779" i="1" s="1"/>
  <c r="D2780" i="1" s="1"/>
  <c r="D2781" i="1" s="1"/>
  <c r="D2782" i="1" s="1"/>
  <c r="D2783" i="1" s="1"/>
  <c r="D2784" i="1" s="1"/>
  <c r="D2785" i="1" s="1"/>
  <c r="D2786" i="1" s="1"/>
  <c r="D2787" i="1" s="1"/>
  <c r="D2788" i="1" s="1"/>
  <c r="D2789" i="1" s="1"/>
  <c r="D2790" i="1" s="1"/>
  <c r="D2791" i="1" s="1"/>
  <c r="D2792" i="1" s="1"/>
  <c r="D2793" i="1" s="1"/>
  <c r="D2794" i="1" s="1"/>
  <c r="D2795" i="1" s="1"/>
  <c r="D2796" i="1" s="1"/>
  <c r="D2797" i="1" s="1"/>
  <c r="D2798" i="1" s="1"/>
  <c r="D2799" i="1" s="1"/>
  <c r="D2800" i="1" s="1"/>
  <c r="D2801" i="1" s="1"/>
  <c r="D2802" i="1" s="1"/>
  <c r="D2803" i="1" s="1"/>
  <c r="D2804" i="1" s="1"/>
  <c r="D2805" i="1" s="1"/>
  <c r="D2806" i="1" s="1"/>
  <c r="D2807" i="1" s="1"/>
  <c r="D2808" i="1" s="1"/>
  <c r="D2809" i="1" s="1"/>
  <c r="D2810" i="1" s="1"/>
  <c r="D2811" i="1" s="1"/>
  <c r="D2812" i="1" s="1"/>
  <c r="D2813" i="1" s="1"/>
  <c r="D2814" i="1" s="1"/>
  <c r="D2815" i="1" s="1"/>
  <c r="D2816" i="1" s="1"/>
  <c r="D2817" i="1" s="1"/>
  <c r="D2818" i="1" s="1"/>
  <c r="D2819" i="1" s="1"/>
  <c r="D2820" i="1" s="1"/>
  <c r="D2821" i="1" s="1"/>
  <c r="D2822" i="1" s="1"/>
  <c r="D2823" i="1" s="1"/>
  <c r="D2824" i="1" s="1"/>
  <c r="D2825" i="1" s="1"/>
  <c r="D2826" i="1" s="1"/>
  <c r="D2827" i="1" s="1"/>
  <c r="D2828" i="1" s="1"/>
  <c r="D2829" i="1" s="1"/>
  <c r="D2830" i="1" s="1"/>
  <c r="D2831" i="1" s="1"/>
  <c r="D2832" i="1" s="1"/>
  <c r="D2833" i="1" s="1"/>
  <c r="D2834" i="1" s="1"/>
  <c r="D2835" i="1" s="1"/>
  <c r="D2836" i="1" s="1"/>
  <c r="D2837" i="1" s="1"/>
  <c r="D2838" i="1" s="1"/>
  <c r="D2839" i="1" s="1"/>
  <c r="D2840" i="1" s="1"/>
  <c r="D2841" i="1" s="1"/>
  <c r="D2842" i="1" s="1"/>
  <c r="D2843" i="1" s="1"/>
  <c r="D2844" i="1" s="1"/>
  <c r="D2845" i="1" s="1"/>
  <c r="D2846" i="1" s="1"/>
  <c r="D2847" i="1" s="1"/>
  <c r="D2848" i="1" s="1"/>
  <c r="D2849" i="1" s="1"/>
  <c r="D2850" i="1" s="1"/>
  <c r="D2851" i="1" s="1"/>
  <c r="D2852" i="1" s="1"/>
  <c r="D2853" i="1" s="1"/>
  <c r="D2854" i="1" s="1"/>
  <c r="D2855" i="1" s="1"/>
  <c r="D2856" i="1" s="1"/>
  <c r="D2857" i="1" s="1"/>
  <c r="D2858" i="1" s="1"/>
  <c r="D2859" i="1" s="1"/>
  <c r="D2860" i="1" s="1"/>
  <c r="D2861" i="1" s="1"/>
  <c r="D2862" i="1" s="1"/>
  <c r="D2863" i="1" s="1"/>
  <c r="D2864" i="1" s="1"/>
  <c r="D2865" i="1" s="1"/>
  <c r="D2866" i="1" s="1"/>
  <c r="D2867" i="1" s="1"/>
  <c r="D2868" i="1" s="1"/>
  <c r="D2869" i="1" s="1"/>
  <c r="D2870" i="1" s="1"/>
  <c r="D2871" i="1" s="1"/>
  <c r="D2872" i="1" s="1"/>
  <c r="D2873" i="1" s="1"/>
  <c r="D2874" i="1" s="1"/>
  <c r="D2875" i="1" s="1"/>
  <c r="D2876" i="1" s="1"/>
  <c r="D2877" i="1" s="1"/>
  <c r="D2878" i="1" s="1"/>
  <c r="D2879" i="1" s="1"/>
  <c r="D2880" i="1" s="1"/>
  <c r="D2881" i="1" s="1"/>
  <c r="D2882" i="1" s="1"/>
  <c r="D2883" i="1" s="1"/>
  <c r="D2884" i="1" s="1"/>
  <c r="D2885" i="1" s="1"/>
  <c r="D2886" i="1" s="1"/>
  <c r="D2887" i="1" s="1"/>
  <c r="D2888" i="1" s="1"/>
  <c r="D2889" i="1" s="1"/>
  <c r="D2890" i="1" s="1"/>
  <c r="D2891" i="1" s="1"/>
  <c r="D2892" i="1" s="1"/>
  <c r="D2893" i="1" s="1"/>
  <c r="D2894" i="1" s="1"/>
  <c r="D2895" i="1" s="1"/>
  <c r="D2896" i="1" s="1"/>
  <c r="D2897" i="1" s="1"/>
  <c r="D2898" i="1" s="1"/>
  <c r="D2899" i="1" s="1"/>
  <c r="D2900" i="1" s="1"/>
  <c r="D2901" i="1" s="1"/>
  <c r="D2902" i="1" s="1"/>
  <c r="D2903" i="1" s="1"/>
  <c r="D2904" i="1" s="1"/>
  <c r="D2905" i="1" s="1"/>
  <c r="D2906" i="1" s="1"/>
  <c r="D2907" i="1" s="1"/>
  <c r="D2908" i="1" s="1"/>
  <c r="D2909" i="1" s="1"/>
  <c r="D2910" i="1" s="1"/>
  <c r="D2911" i="1" s="1"/>
  <c r="D2912" i="1" s="1"/>
  <c r="D2913" i="1" s="1"/>
  <c r="D2914" i="1" s="1"/>
  <c r="D2915" i="1" s="1"/>
  <c r="D2916" i="1" s="1"/>
  <c r="D2917" i="1" s="1"/>
  <c r="D2918" i="1" s="1"/>
  <c r="D2919" i="1" s="1"/>
  <c r="D2920" i="1" s="1"/>
  <c r="D2921" i="1" s="1"/>
  <c r="D2922" i="1" s="1"/>
  <c r="D2923" i="1" s="1"/>
  <c r="D2924" i="1" s="1"/>
  <c r="D2925" i="1" s="1"/>
  <c r="D2926" i="1" s="1"/>
  <c r="D2927" i="1" s="1"/>
  <c r="D2928" i="1" s="1"/>
  <c r="D2929" i="1" s="1"/>
  <c r="D2930" i="1" s="1"/>
  <c r="D2931" i="1" s="1"/>
  <c r="D2932" i="1" s="1"/>
  <c r="D2933" i="1" s="1"/>
  <c r="D2934" i="1" s="1"/>
  <c r="D2935" i="1" s="1"/>
  <c r="D2936" i="1" s="1"/>
  <c r="D2937" i="1" s="1"/>
  <c r="D2938" i="1" s="1"/>
  <c r="D2939" i="1" s="1"/>
  <c r="D2940" i="1" s="1"/>
  <c r="D2941" i="1" s="1"/>
  <c r="D2942" i="1" s="1"/>
  <c r="D2943" i="1" s="1"/>
  <c r="D2944" i="1" s="1"/>
  <c r="D2945" i="1" s="1"/>
  <c r="D2946" i="1" s="1"/>
  <c r="D2947" i="1" s="1"/>
  <c r="D2948" i="1" s="1"/>
  <c r="D2949" i="1" s="1"/>
  <c r="D2950" i="1" s="1"/>
  <c r="D2951" i="1" s="1"/>
  <c r="D2952" i="1" s="1"/>
  <c r="D2953" i="1" s="1"/>
  <c r="D2954" i="1" s="1"/>
  <c r="D2955" i="1" s="1"/>
  <c r="D2956" i="1" s="1"/>
  <c r="D2957" i="1" s="1"/>
  <c r="D2958" i="1" s="1"/>
  <c r="D2959" i="1" s="1"/>
  <c r="D2960" i="1" s="1"/>
  <c r="D2961" i="1" s="1"/>
  <c r="D2962" i="1" s="1"/>
  <c r="D2963" i="1" s="1"/>
  <c r="D2964" i="1" s="1"/>
  <c r="D2965" i="1" s="1"/>
  <c r="D2966" i="1" s="1"/>
  <c r="D2967" i="1" s="1"/>
  <c r="D2968" i="1" s="1"/>
  <c r="D2969" i="1" s="1"/>
  <c r="D2970" i="1" s="1"/>
  <c r="D2971" i="1" s="1"/>
  <c r="D2972" i="1" s="1"/>
  <c r="D2973" i="1" s="1"/>
  <c r="D2974" i="1" s="1"/>
  <c r="D2975" i="1" s="1"/>
  <c r="D2976" i="1" s="1"/>
  <c r="D2977" i="1" s="1"/>
  <c r="D2978" i="1" s="1"/>
  <c r="D2979" i="1" s="1"/>
  <c r="D2980" i="1" s="1"/>
  <c r="D2981" i="1" s="1"/>
  <c r="D2982" i="1" s="1"/>
  <c r="D2983" i="1" s="1"/>
  <c r="D2984" i="1" s="1"/>
  <c r="D2985" i="1" s="1"/>
  <c r="D2986" i="1" s="1"/>
  <c r="D2987" i="1" s="1"/>
  <c r="D2988" i="1" s="1"/>
  <c r="D2989" i="1" s="1"/>
  <c r="D2990" i="1" s="1"/>
  <c r="D2991" i="1" s="1"/>
  <c r="D2992" i="1" s="1"/>
  <c r="D2993" i="1" s="1"/>
  <c r="D2994" i="1" s="1"/>
  <c r="D2995" i="1" s="1"/>
  <c r="D2996" i="1" s="1"/>
  <c r="D2997" i="1" s="1"/>
  <c r="D2998" i="1" s="1"/>
  <c r="D2999" i="1" s="1"/>
  <c r="D3000" i="1" s="1"/>
  <c r="D3001" i="1" s="1"/>
  <c r="D3002" i="1" s="1"/>
  <c r="D3003" i="1" s="1"/>
  <c r="D3004" i="1" s="1"/>
  <c r="D3005" i="1" s="1"/>
  <c r="D3006" i="1" s="1"/>
  <c r="D3007" i="1" s="1"/>
  <c r="D3008" i="1" s="1"/>
  <c r="D3009" i="1" s="1"/>
  <c r="D3010" i="1" s="1"/>
  <c r="D3011" i="1" s="1"/>
  <c r="D3012" i="1" s="1"/>
  <c r="D3013" i="1" s="1"/>
  <c r="D3014" i="1" s="1"/>
  <c r="D3015" i="1" s="1"/>
  <c r="D3016" i="1" s="1"/>
  <c r="D3017" i="1" s="1"/>
  <c r="D3018" i="1" s="1"/>
  <c r="D3019" i="1" s="1"/>
  <c r="D3020" i="1" s="1"/>
  <c r="D3021" i="1" s="1"/>
  <c r="D3022" i="1" s="1"/>
  <c r="D3023" i="1" s="1"/>
  <c r="D3024" i="1" s="1"/>
  <c r="D3025" i="1" s="1"/>
  <c r="D3026" i="1" s="1"/>
  <c r="D3027" i="1" s="1"/>
  <c r="D3028" i="1" s="1"/>
  <c r="D3029" i="1" s="1"/>
  <c r="D3030" i="1" s="1"/>
  <c r="D3031" i="1" s="1"/>
  <c r="D3032" i="1" s="1"/>
  <c r="D3033" i="1" s="1"/>
  <c r="D3034" i="1" s="1"/>
  <c r="D3035" i="1" s="1"/>
  <c r="D3036" i="1" s="1"/>
  <c r="D3037" i="1" s="1"/>
  <c r="D3038" i="1" s="1"/>
  <c r="D3039" i="1" s="1"/>
  <c r="D3040" i="1" s="1"/>
  <c r="D3041" i="1" s="1"/>
  <c r="D3042" i="1" s="1"/>
  <c r="D3043" i="1" s="1"/>
  <c r="D3044" i="1" s="1"/>
  <c r="D3045" i="1" s="1"/>
  <c r="D3046" i="1" s="1"/>
  <c r="D3047" i="1" s="1"/>
  <c r="D3048" i="1" s="1"/>
  <c r="D3049" i="1" s="1"/>
  <c r="D3050" i="1" s="1"/>
  <c r="D3051" i="1" s="1"/>
  <c r="D3052" i="1" s="1"/>
  <c r="D3053" i="1" s="1"/>
  <c r="D3054" i="1" s="1"/>
  <c r="D3055" i="1" s="1"/>
  <c r="D3056" i="1" s="1"/>
  <c r="D3057" i="1" s="1"/>
  <c r="D3058" i="1" s="1"/>
  <c r="D3059" i="1" s="1"/>
  <c r="D3060" i="1" s="1"/>
  <c r="D3061" i="1" s="1"/>
  <c r="D3062" i="1" s="1"/>
  <c r="D3063" i="1" s="1"/>
  <c r="D3064" i="1" s="1"/>
  <c r="D3065" i="1" s="1"/>
  <c r="D3066" i="1" s="1"/>
  <c r="D3067" i="1" s="1"/>
  <c r="D3068" i="1" s="1"/>
  <c r="D3069" i="1" s="1"/>
  <c r="D3070" i="1" s="1"/>
  <c r="D3071" i="1" s="1"/>
  <c r="D3072" i="1" s="1"/>
  <c r="D3073" i="1" s="1"/>
  <c r="D3074" i="1" s="1"/>
  <c r="D3075" i="1" s="1"/>
  <c r="D3076" i="1" s="1"/>
  <c r="D3077" i="1" s="1"/>
  <c r="D3078" i="1" s="1"/>
  <c r="D3079" i="1" s="1"/>
  <c r="D3080" i="1" s="1"/>
  <c r="D3081" i="1" s="1"/>
  <c r="D3082" i="1" s="1"/>
  <c r="D3083" i="1" s="1"/>
  <c r="D3084" i="1" s="1"/>
  <c r="D3085" i="1" s="1"/>
  <c r="D3086" i="1" s="1"/>
  <c r="D3087" i="1" s="1"/>
  <c r="D3088" i="1" s="1"/>
  <c r="D3089" i="1" s="1"/>
  <c r="D3090" i="1" s="1"/>
  <c r="D3091" i="1" s="1"/>
  <c r="D3092" i="1" s="1"/>
  <c r="D3093" i="1" s="1"/>
  <c r="D3094" i="1" s="1"/>
  <c r="D3095" i="1" s="1"/>
  <c r="D3096" i="1" s="1"/>
  <c r="D3097" i="1" s="1"/>
  <c r="D3098" i="1" s="1"/>
  <c r="D3099" i="1" s="1"/>
  <c r="D3100" i="1" s="1"/>
  <c r="D3101" i="1" s="1"/>
  <c r="D3102" i="1" s="1"/>
  <c r="D3103" i="1" s="1"/>
  <c r="D3104" i="1" s="1"/>
  <c r="D3105" i="1" s="1"/>
  <c r="D3106" i="1" s="1"/>
  <c r="D3107" i="1" s="1"/>
  <c r="D3108" i="1" s="1"/>
  <c r="D3109" i="1" s="1"/>
  <c r="D3110" i="1" s="1"/>
  <c r="D3111" i="1" s="1"/>
  <c r="D3112" i="1" s="1"/>
  <c r="D3113" i="1" s="1"/>
  <c r="D3114" i="1" s="1"/>
  <c r="D3115" i="1" s="1"/>
  <c r="D3116" i="1" s="1"/>
  <c r="D3117" i="1" s="1"/>
  <c r="D3118" i="1" s="1"/>
  <c r="D3119" i="1" s="1"/>
  <c r="D3120" i="1" s="1"/>
  <c r="D3121" i="1" s="1"/>
  <c r="D3122" i="1" s="1"/>
  <c r="D3123" i="1" s="1"/>
  <c r="D3124" i="1" s="1"/>
  <c r="D3125" i="1" s="1"/>
  <c r="D3126" i="1" s="1"/>
  <c r="D3127" i="1" s="1"/>
  <c r="D3128" i="1" s="1"/>
  <c r="D3129" i="1" s="1"/>
  <c r="D3130" i="1" s="1"/>
  <c r="D3131" i="1" s="1"/>
  <c r="D3132" i="1" s="1"/>
  <c r="D3133" i="1" s="1"/>
  <c r="D3134" i="1" s="1"/>
  <c r="D3135" i="1" s="1"/>
  <c r="D3136" i="1" s="1"/>
  <c r="D3137" i="1" s="1"/>
  <c r="D3138" i="1" s="1"/>
  <c r="D3139" i="1" s="1"/>
  <c r="D3140" i="1" s="1"/>
  <c r="D3141" i="1" s="1"/>
  <c r="D3142" i="1" s="1"/>
  <c r="D3143" i="1" s="1"/>
  <c r="D3144" i="1" s="1"/>
  <c r="D3145" i="1" s="1"/>
  <c r="D3146" i="1" s="1"/>
  <c r="D3147" i="1" s="1"/>
  <c r="D3148" i="1" s="1"/>
  <c r="D3149" i="1" s="1"/>
  <c r="D3150" i="1" s="1"/>
  <c r="D3151" i="1" s="1"/>
  <c r="D3152" i="1" s="1"/>
  <c r="D3153" i="1" s="1"/>
  <c r="D3154" i="1" s="1"/>
  <c r="D3155" i="1" s="1"/>
  <c r="D3156" i="1" s="1"/>
  <c r="D3157" i="1" s="1"/>
  <c r="D3158" i="1" s="1"/>
  <c r="D3159" i="1" s="1"/>
  <c r="D3160" i="1" s="1"/>
  <c r="D3161" i="1" s="1"/>
  <c r="D3162" i="1" s="1"/>
  <c r="D3163" i="1" s="1"/>
  <c r="D3164" i="1" s="1"/>
  <c r="D3165" i="1" s="1"/>
  <c r="D3166" i="1" s="1"/>
  <c r="D3167" i="1" s="1"/>
  <c r="D3168" i="1" s="1"/>
  <c r="D3169" i="1" s="1"/>
  <c r="D3170" i="1" s="1"/>
  <c r="D3171" i="1" s="1"/>
  <c r="D3172" i="1" s="1"/>
  <c r="D3173" i="1" s="1"/>
  <c r="D3174" i="1" s="1"/>
  <c r="D3175" i="1" s="1"/>
  <c r="D3176" i="1" s="1"/>
  <c r="D3177" i="1" s="1"/>
  <c r="D3178" i="1" s="1"/>
  <c r="D3179" i="1" s="1"/>
  <c r="D3180" i="1" s="1"/>
  <c r="D3181" i="1" s="1"/>
  <c r="D3182" i="1" s="1"/>
  <c r="D3183" i="1" s="1"/>
  <c r="D3184" i="1" s="1"/>
  <c r="D3185" i="1" s="1"/>
  <c r="D3186" i="1" s="1"/>
  <c r="D3187" i="1" s="1"/>
  <c r="D3188" i="1" s="1"/>
  <c r="D3189" i="1" s="1"/>
  <c r="D3190" i="1" s="1"/>
  <c r="D3191" i="1" s="1"/>
  <c r="D3192" i="1" s="1"/>
  <c r="D3193" i="1" s="1"/>
  <c r="D3194" i="1" s="1"/>
  <c r="D3195" i="1" s="1"/>
  <c r="D3196" i="1" s="1"/>
  <c r="D3197" i="1" s="1"/>
  <c r="D3198" i="1" s="1"/>
  <c r="D3199" i="1" s="1"/>
  <c r="D3200" i="1" s="1"/>
  <c r="D3201" i="1" s="1"/>
  <c r="D3202" i="1" s="1"/>
  <c r="D3203" i="1" s="1"/>
  <c r="D3204" i="1" s="1"/>
  <c r="D3205" i="1" s="1"/>
  <c r="D3206" i="1" s="1"/>
  <c r="D3207" i="1" s="1"/>
  <c r="D3208" i="1" s="1"/>
  <c r="D3209" i="1" s="1"/>
  <c r="D3210" i="1" s="1"/>
  <c r="D3211" i="1" s="1"/>
  <c r="D3212" i="1" s="1"/>
  <c r="D3213" i="1" s="1"/>
  <c r="D3214" i="1" s="1"/>
  <c r="D3215" i="1" s="1"/>
  <c r="D3216" i="1" s="1"/>
  <c r="D3217" i="1" s="1"/>
  <c r="D3218" i="1" s="1"/>
  <c r="D3219" i="1" s="1"/>
  <c r="D3220" i="1" s="1"/>
  <c r="D3221" i="1" s="1"/>
  <c r="D3222" i="1" s="1"/>
  <c r="D3223" i="1" s="1"/>
  <c r="D3224" i="1" s="1"/>
  <c r="D3225" i="1" s="1"/>
  <c r="D3226" i="1" s="1"/>
  <c r="D3227" i="1" s="1"/>
  <c r="D3228" i="1" s="1"/>
  <c r="D3229" i="1" s="1"/>
  <c r="D3230" i="1" s="1"/>
  <c r="D3231" i="1" s="1"/>
  <c r="D3232" i="1" s="1"/>
  <c r="D3233" i="1" s="1"/>
  <c r="D3234" i="1" s="1"/>
  <c r="D3235" i="1" s="1"/>
  <c r="D3236" i="1" s="1"/>
  <c r="D3237" i="1" s="1"/>
  <c r="D3238" i="1" s="1"/>
  <c r="D3239" i="1" s="1"/>
  <c r="D3240" i="1" s="1"/>
  <c r="D3241" i="1" s="1"/>
  <c r="D3242" i="1" s="1"/>
  <c r="D3243" i="1" s="1"/>
  <c r="D3244" i="1" s="1"/>
  <c r="D3245" i="1" s="1"/>
  <c r="D3246" i="1" s="1"/>
  <c r="D3247" i="1" s="1"/>
  <c r="D3248" i="1" s="1"/>
  <c r="D3249" i="1" s="1"/>
  <c r="D3250" i="1" s="1"/>
  <c r="D3251" i="1" s="1"/>
  <c r="D3252" i="1" s="1"/>
  <c r="D3253" i="1" s="1"/>
  <c r="D3254" i="1" s="1"/>
  <c r="D3255" i="1" s="1"/>
  <c r="D3256" i="1" s="1"/>
  <c r="D3257" i="1" s="1"/>
  <c r="D3258" i="1" s="1"/>
  <c r="D3259" i="1" s="1"/>
  <c r="D3260" i="1" s="1"/>
  <c r="D3261" i="1" s="1"/>
  <c r="D3262" i="1" s="1"/>
  <c r="D3263" i="1" s="1"/>
  <c r="D3264" i="1" s="1"/>
  <c r="D3265" i="1" s="1"/>
  <c r="D3266" i="1" s="1"/>
  <c r="D3267" i="1" s="1"/>
  <c r="D3268" i="1" s="1"/>
  <c r="D3269" i="1" s="1"/>
  <c r="D3270" i="1" s="1"/>
  <c r="D3271" i="1" s="1"/>
  <c r="D3272" i="1" s="1"/>
  <c r="D3273" i="1" s="1"/>
  <c r="D3274" i="1" s="1"/>
  <c r="D3275" i="1" s="1"/>
  <c r="D3276" i="1" s="1"/>
  <c r="D3277" i="1" s="1"/>
  <c r="D3278" i="1" s="1"/>
  <c r="D3279" i="1" s="1"/>
  <c r="D3280" i="1" s="1"/>
  <c r="D3281" i="1" s="1"/>
  <c r="D3282" i="1" s="1"/>
  <c r="D3283" i="1" s="1"/>
  <c r="D3284" i="1" s="1"/>
  <c r="D3285" i="1" s="1"/>
  <c r="D3286" i="1" s="1"/>
  <c r="D3287" i="1" s="1"/>
  <c r="D3288" i="1" s="1"/>
  <c r="D3289" i="1" s="1"/>
  <c r="D3290" i="1" s="1"/>
  <c r="D3291" i="1" s="1"/>
  <c r="D3292" i="1" s="1"/>
  <c r="D3293" i="1" s="1"/>
  <c r="D3294" i="1" s="1"/>
  <c r="D3295" i="1" s="1"/>
  <c r="D3296" i="1" s="1"/>
  <c r="D3297" i="1" s="1"/>
  <c r="D3298" i="1" s="1"/>
  <c r="D3299" i="1" s="1"/>
  <c r="D3300" i="1" s="1"/>
  <c r="D3301" i="1" s="1"/>
  <c r="D3302" i="1" s="1"/>
  <c r="D3303" i="1" s="1"/>
  <c r="D3304" i="1" s="1"/>
  <c r="D3305" i="1" s="1"/>
  <c r="D3306" i="1" s="1"/>
  <c r="D3307" i="1" s="1"/>
  <c r="D3308" i="1" s="1"/>
  <c r="D3309" i="1" s="1"/>
  <c r="D3310" i="1" s="1"/>
  <c r="D3311" i="1" s="1"/>
  <c r="D3312" i="1" s="1"/>
  <c r="D3313" i="1" s="1"/>
  <c r="D3314" i="1" s="1"/>
  <c r="D3315" i="1" s="1"/>
  <c r="D3316" i="1" s="1"/>
  <c r="D3317" i="1" s="1"/>
  <c r="D3318" i="1" s="1"/>
  <c r="D3319" i="1" s="1"/>
  <c r="D3320" i="1" s="1"/>
  <c r="D3321" i="1" s="1"/>
  <c r="D3322" i="1" s="1"/>
  <c r="D3323" i="1" s="1"/>
  <c r="D3324" i="1" s="1"/>
  <c r="D3325" i="1" s="1"/>
  <c r="D3326" i="1" s="1"/>
  <c r="D3327" i="1" s="1"/>
  <c r="D3328" i="1" s="1"/>
  <c r="D3329" i="1" s="1"/>
  <c r="D3330" i="1" s="1"/>
  <c r="D3331" i="1" s="1"/>
  <c r="D3332" i="1" s="1"/>
  <c r="D3333" i="1" s="1"/>
  <c r="D3334" i="1" s="1"/>
  <c r="D3335" i="1" s="1"/>
  <c r="D3336" i="1" s="1"/>
  <c r="D3337" i="1" s="1"/>
  <c r="D3338" i="1" s="1"/>
  <c r="D3339" i="1" s="1"/>
  <c r="D3340" i="1" s="1"/>
  <c r="D3341" i="1" s="1"/>
  <c r="D3342" i="1" s="1"/>
  <c r="D3343" i="1" s="1"/>
  <c r="D3344" i="1" s="1"/>
  <c r="D3345" i="1" s="1"/>
  <c r="D3346" i="1" s="1"/>
  <c r="D3347" i="1" s="1"/>
  <c r="D3348" i="1" s="1"/>
  <c r="D3349" i="1" s="1"/>
  <c r="D3350" i="1" s="1"/>
  <c r="D3351" i="1" s="1"/>
  <c r="D3352" i="1" s="1"/>
  <c r="D3353" i="1" s="1"/>
  <c r="D3354" i="1" s="1"/>
  <c r="D3355" i="1" s="1"/>
  <c r="D3356" i="1" s="1"/>
  <c r="D3357" i="1" s="1"/>
  <c r="D3358" i="1" s="1"/>
  <c r="D3359" i="1" s="1"/>
  <c r="D3360" i="1" s="1"/>
  <c r="D3361" i="1" s="1"/>
  <c r="D3362" i="1" s="1"/>
  <c r="D3363" i="1" s="1"/>
  <c r="D3364" i="1" s="1"/>
  <c r="D3365" i="1" s="1"/>
  <c r="D3366" i="1" s="1"/>
  <c r="D3367" i="1" s="1"/>
  <c r="D3368" i="1" s="1"/>
  <c r="D3369" i="1" s="1"/>
  <c r="D3370" i="1" s="1"/>
  <c r="D3371" i="1" s="1"/>
  <c r="D3372" i="1" s="1"/>
  <c r="D3373" i="1" s="1"/>
  <c r="D3374" i="1" s="1"/>
  <c r="D3375" i="1" s="1"/>
  <c r="D3376" i="1" s="1"/>
  <c r="D3377" i="1" s="1"/>
  <c r="D3378" i="1" s="1"/>
  <c r="D3379" i="1" s="1"/>
  <c r="D3380" i="1" s="1"/>
  <c r="D3381" i="1" s="1"/>
  <c r="D3382" i="1" s="1"/>
  <c r="D3383" i="1" s="1"/>
  <c r="D3384" i="1" s="1"/>
  <c r="D3385" i="1" s="1"/>
  <c r="D3386" i="1" s="1"/>
  <c r="D3387" i="1" s="1"/>
  <c r="D3388" i="1" s="1"/>
  <c r="D3389" i="1" s="1"/>
  <c r="D3390" i="1" s="1"/>
  <c r="D3391" i="1" s="1"/>
  <c r="D3392" i="1" s="1"/>
  <c r="D3393" i="1" s="1"/>
  <c r="D3394" i="1" s="1"/>
  <c r="D3395" i="1" s="1"/>
  <c r="D3396" i="1" s="1"/>
  <c r="D3397" i="1" s="1"/>
  <c r="D3398" i="1" s="1"/>
  <c r="D3399" i="1" s="1"/>
  <c r="D3400" i="1" s="1"/>
  <c r="D3401" i="1" s="1"/>
  <c r="D3402" i="1" s="1"/>
  <c r="D3403" i="1" s="1"/>
  <c r="D3404" i="1" s="1"/>
  <c r="D3405" i="1" s="1"/>
  <c r="D3406" i="1" s="1"/>
  <c r="D3407" i="1" s="1"/>
  <c r="D3408" i="1" s="1"/>
  <c r="D3409" i="1" s="1"/>
  <c r="D3410" i="1" s="1"/>
  <c r="D3411" i="1" s="1"/>
  <c r="D3412" i="1" s="1"/>
  <c r="D3413" i="1" s="1"/>
  <c r="D3414" i="1" s="1"/>
  <c r="D3415" i="1" s="1"/>
  <c r="D3416" i="1" s="1"/>
  <c r="D3417" i="1" s="1"/>
  <c r="D3418" i="1" s="1"/>
  <c r="D3419" i="1" s="1"/>
  <c r="D3420" i="1" s="1"/>
  <c r="D3421" i="1" s="1"/>
  <c r="D3422" i="1" s="1"/>
  <c r="D3423" i="1" s="1"/>
  <c r="D3424" i="1" s="1"/>
  <c r="D3425" i="1" s="1"/>
  <c r="D3426" i="1" s="1"/>
  <c r="D3427" i="1" s="1"/>
  <c r="D3428" i="1" s="1"/>
  <c r="D3429" i="1" s="1"/>
  <c r="D3430" i="1" s="1"/>
  <c r="D3431" i="1" s="1"/>
  <c r="D3432" i="1" s="1"/>
  <c r="D3433" i="1" s="1"/>
  <c r="D3434" i="1" s="1"/>
  <c r="D3435" i="1" s="1"/>
  <c r="D3436" i="1" s="1"/>
  <c r="D3437" i="1" s="1"/>
  <c r="D3438" i="1" s="1"/>
  <c r="D3439" i="1" s="1"/>
  <c r="D3440" i="1" s="1"/>
  <c r="D3441" i="1" s="1"/>
  <c r="D3442" i="1" s="1"/>
  <c r="D3443" i="1" s="1"/>
  <c r="D3444" i="1" s="1"/>
  <c r="D3445" i="1" s="1"/>
  <c r="D3446" i="1" s="1"/>
  <c r="D3447" i="1" s="1"/>
  <c r="D3448" i="1" s="1"/>
  <c r="D3449" i="1" s="1"/>
  <c r="D3450" i="1" s="1"/>
  <c r="D3451" i="1" s="1"/>
  <c r="D3452" i="1" s="1"/>
  <c r="D3453" i="1" s="1"/>
  <c r="D3454" i="1" s="1"/>
  <c r="D3455" i="1" s="1"/>
  <c r="D3456" i="1" s="1"/>
  <c r="D3457" i="1" s="1"/>
  <c r="D3458" i="1" s="1"/>
  <c r="D3459" i="1" s="1"/>
  <c r="D3460" i="1" s="1"/>
  <c r="D3461" i="1" s="1"/>
  <c r="D3462" i="1" s="1"/>
  <c r="D3463" i="1" s="1"/>
  <c r="D3464" i="1" s="1"/>
  <c r="D3465" i="1" s="1"/>
  <c r="D3466" i="1" s="1"/>
  <c r="D3467" i="1" s="1"/>
  <c r="D3468" i="1" s="1"/>
  <c r="D3469" i="1" s="1"/>
  <c r="D3470" i="1" s="1"/>
  <c r="D3471" i="1" s="1"/>
  <c r="D3472" i="1" s="1"/>
  <c r="D3473" i="1" s="1"/>
  <c r="D3474" i="1" s="1"/>
  <c r="D3475" i="1" s="1"/>
  <c r="D3476" i="1" s="1"/>
  <c r="D3477" i="1" s="1"/>
  <c r="D3478" i="1" s="1"/>
  <c r="D3479" i="1" s="1"/>
  <c r="D3480" i="1" s="1"/>
  <c r="D3481" i="1" s="1"/>
  <c r="D3482" i="1" s="1"/>
  <c r="D3483" i="1" s="1"/>
  <c r="D3484" i="1" s="1"/>
  <c r="D3485" i="1" s="1"/>
  <c r="D3486" i="1" s="1"/>
  <c r="D3487" i="1" s="1"/>
  <c r="D3488" i="1" s="1"/>
  <c r="D3489" i="1" s="1"/>
  <c r="D3490" i="1" s="1"/>
  <c r="D3491" i="1" s="1"/>
  <c r="D3492" i="1" s="1"/>
  <c r="D3493" i="1" s="1"/>
  <c r="D3494" i="1" s="1"/>
  <c r="D3495" i="1" s="1"/>
  <c r="D3496" i="1" s="1"/>
  <c r="D3497" i="1" s="1"/>
  <c r="D3498" i="1" s="1"/>
  <c r="D3499" i="1" s="1"/>
  <c r="D3500" i="1" s="1"/>
  <c r="D3501" i="1" s="1"/>
  <c r="D3502" i="1" s="1"/>
  <c r="D3503" i="1" s="1"/>
  <c r="D3504" i="1" s="1"/>
  <c r="D3505" i="1" s="1"/>
  <c r="D3506" i="1" s="1"/>
  <c r="D3507" i="1" s="1"/>
  <c r="D3508" i="1" s="1"/>
  <c r="D3509" i="1" s="1"/>
  <c r="D3510" i="1" s="1"/>
  <c r="D3511" i="1" s="1"/>
  <c r="D3512" i="1" s="1"/>
  <c r="D3513" i="1" s="1"/>
  <c r="D3514" i="1" s="1"/>
  <c r="D3515" i="1" s="1"/>
  <c r="D3516" i="1" s="1"/>
  <c r="D3517" i="1" s="1"/>
  <c r="D3518" i="1" s="1"/>
  <c r="D3519" i="1" s="1"/>
  <c r="D3520" i="1" s="1"/>
  <c r="D3521" i="1" s="1"/>
  <c r="D3522" i="1" s="1"/>
  <c r="D3523" i="1" s="1"/>
  <c r="D3524" i="1" s="1"/>
  <c r="D3525" i="1" s="1"/>
  <c r="D3526" i="1" s="1"/>
  <c r="D3527" i="1" s="1"/>
  <c r="D3528" i="1" s="1"/>
  <c r="D3529" i="1" s="1"/>
  <c r="D3530" i="1" s="1"/>
  <c r="D3531" i="1" s="1"/>
  <c r="D3532" i="1" s="1"/>
  <c r="D3533" i="1" s="1"/>
  <c r="D3534" i="1" s="1"/>
  <c r="D3535" i="1" s="1"/>
  <c r="D3536" i="1" s="1"/>
  <c r="D3537" i="1" s="1"/>
  <c r="D3538" i="1" s="1"/>
  <c r="D3539" i="1" s="1"/>
  <c r="D3540" i="1" s="1"/>
  <c r="D3541" i="1" s="1"/>
  <c r="D3542" i="1" s="1"/>
  <c r="D3543" i="1" s="1"/>
  <c r="D3544" i="1" s="1"/>
  <c r="D3545" i="1" s="1"/>
  <c r="D3546" i="1" s="1"/>
  <c r="D3547" i="1" s="1"/>
  <c r="D3548" i="1" s="1"/>
  <c r="D3549" i="1" s="1"/>
  <c r="D3550" i="1" s="1"/>
  <c r="D3551" i="1" s="1"/>
  <c r="D3552" i="1" s="1"/>
  <c r="D3553" i="1" s="1"/>
  <c r="D3554" i="1" s="1"/>
  <c r="D3555" i="1" s="1"/>
  <c r="D3556" i="1" s="1"/>
  <c r="D3557" i="1" s="1"/>
  <c r="D3558" i="1" s="1"/>
  <c r="D3559" i="1" s="1"/>
  <c r="D3560" i="1" s="1"/>
  <c r="D3561" i="1" s="1"/>
  <c r="D3562" i="1" s="1"/>
  <c r="D3563" i="1" s="1"/>
  <c r="D3564" i="1" s="1"/>
  <c r="D3565" i="1" s="1"/>
  <c r="D3566" i="1" s="1"/>
  <c r="D3567" i="1" s="1"/>
  <c r="D3568" i="1" s="1"/>
  <c r="D3569" i="1" s="1"/>
  <c r="D3570" i="1" s="1"/>
  <c r="D3571" i="1" s="1"/>
  <c r="D3572" i="1" s="1"/>
  <c r="D3573" i="1" s="1"/>
  <c r="D3574" i="1" s="1"/>
  <c r="D3575" i="1" s="1"/>
  <c r="D3576" i="1" s="1"/>
  <c r="D3577" i="1" s="1"/>
  <c r="D3578" i="1" s="1"/>
  <c r="D3579" i="1" s="1"/>
  <c r="D3580" i="1" s="1"/>
  <c r="D3581" i="1" s="1"/>
  <c r="D3582" i="1" s="1"/>
  <c r="D3583" i="1" s="1"/>
  <c r="D3584" i="1" s="1"/>
  <c r="D3585" i="1" s="1"/>
  <c r="D3586" i="1" s="1"/>
  <c r="D3587" i="1" s="1"/>
  <c r="D3588" i="1" s="1"/>
  <c r="D3589" i="1" s="1"/>
  <c r="D3590" i="1" s="1"/>
  <c r="D3591" i="1" s="1"/>
  <c r="D3592" i="1" s="1"/>
  <c r="D3593" i="1" s="1"/>
  <c r="D3594" i="1" s="1"/>
  <c r="D3595" i="1" s="1"/>
  <c r="D3596" i="1" s="1"/>
  <c r="D3597" i="1" s="1"/>
  <c r="D3598" i="1" s="1"/>
  <c r="D3599" i="1" s="1"/>
  <c r="D3600" i="1" s="1"/>
  <c r="D3601" i="1" s="1"/>
  <c r="D3602" i="1" s="1"/>
  <c r="D3603" i="1" s="1"/>
  <c r="D3604" i="1" s="1"/>
  <c r="D3605" i="1" s="1"/>
  <c r="D3606" i="1" s="1"/>
  <c r="D3607" i="1" s="1"/>
  <c r="D3608" i="1" s="1"/>
  <c r="D3609" i="1" s="1"/>
  <c r="D3610" i="1" s="1"/>
  <c r="D3611" i="1" s="1"/>
  <c r="D3612" i="1" s="1"/>
  <c r="D3613" i="1" s="1"/>
  <c r="D3614" i="1" s="1"/>
  <c r="D3615" i="1" s="1"/>
  <c r="D3616" i="1" s="1"/>
  <c r="D3617" i="1" s="1"/>
  <c r="D3618" i="1" s="1"/>
  <c r="D3619" i="1" s="1"/>
  <c r="D3620" i="1" s="1"/>
  <c r="D3621" i="1" s="1"/>
  <c r="D3622" i="1" s="1"/>
  <c r="D3623" i="1" s="1"/>
  <c r="D3624" i="1" s="1"/>
  <c r="D3625" i="1" s="1"/>
  <c r="D3626" i="1" s="1"/>
  <c r="D3627" i="1" s="1"/>
  <c r="D3628" i="1" s="1"/>
  <c r="D3629" i="1" s="1"/>
  <c r="D3630" i="1" s="1"/>
  <c r="D3631" i="1" s="1"/>
  <c r="D3632" i="1" s="1"/>
  <c r="D3633" i="1" s="1"/>
  <c r="D3634" i="1" s="1"/>
  <c r="D3635" i="1" s="1"/>
  <c r="D3636" i="1" s="1"/>
  <c r="D3637" i="1" s="1"/>
  <c r="D3638" i="1" s="1"/>
  <c r="D3639" i="1" s="1"/>
  <c r="D3640" i="1" s="1"/>
  <c r="D3641" i="1" s="1"/>
  <c r="D3642" i="1" s="1"/>
  <c r="D3643" i="1" s="1"/>
  <c r="D3644" i="1" s="1"/>
  <c r="D3645" i="1" s="1"/>
  <c r="D3646" i="1" s="1"/>
  <c r="D3647" i="1" s="1"/>
  <c r="D3648" i="1" s="1"/>
  <c r="D3649" i="1" s="1"/>
  <c r="D3650" i="1" s="1"/>
  <c r="D3651" i="1" s="1"/>
  <c r="D3652" i="1" s="1"/>
  <c r="D3653" i="1" s="1"/>
  <c r="D3654" i="1" s="1"/>
  <c r="D3655" i="1" s="1"/>
  <c r="D3656" i="1" s="1"/>
  <c r="D3657" i="1" s="1"/>
  <c r="D3658" i="1" s="1"/>
  <c r="D3659" i="1" s="1"/>
  <c r="D3660" i="1" s="1"/>
  <c r="D3661" i="1" s="1"/>
  <c r="D3662" i="1" s="1"/>
  <c r="D3663" i="1" s="1"/>
  <c r="D3664" i="1" s="1"/>
  <c r="D3665" i="1" s="1"/>
  <c r="D3666" i="1" s="1"/>
  <c r="D3667" i="1" s="1"/>
  <c r="D3668" i="1" s="1"/>
  <c r="D3669" i="1" s="1"/>
  <c r="D3670" i="1" s="1"/>
  <c r="D3671" i="1" s="1"/>
  <c r="D3672" i="1" s="1"/>
  <c r="D3673" i="1" s="1"/>
  <c r="D3674" i="1" s="1"/>
  <c r="D3675" i="1" s="1"/>
  <c r="D3676" i="1" s="1"/>
  <c r="D3677" i="1" s="1"/>
  <c r="D3678" i="1" s="1"/>
  <c r="D3679" i="1" s="1"/>
  <c r="D3680" i="1" s="1"/>
  <c r="D3681" i="1" s="1"/>
  <c r="D3682" i="1" s="1"/>
  <c r="D3683" i="1" s="1"/>
  <c r="D3684" i="1" s="1"/>
  <c r="D3685" i="1" s="1"/>
  <c r="D3686" i="1" s="1"/>
  <c r="D3687" i="1" s="1"/>
  <c r="D3688" i="1" s="1"/>
  <c r="D3689" i="1" s="1"/>
  <c r="D3690" i="1" s="1"/>
  <c r="D3691" i="1" s="1"/>
  <c r="D3692" i="1" s="1"/>
  <c r="D3693" i="1" s="1"/>
  <c r="D3694" i="1" s="1"/>
  <c r="D3695" i="1" s="1"/>
  <c r="D3696" i="1" s="1"/>
  <c r="D3697" i="1" s="1"/>
  <c r="D3698" i="1" s="1"/>
  <c r="D3699" i="1" s="1"/>
  <c r="D3700" i="1" s="1"/>
  <c r="D3701" i="1" s="1"/>
  <c r="D3702" i="1" s="1"/>
  <c r="D3703" i="1" s="1"/>
  <c r="D3704" i="1" s="1"/>
  <c r="D3705" i="1" s="1"/>
  <c r="D3706" i="1" s="1"/>
  <c r="D3707" i="1" s="1"/>
  <c r="D3708" i="1" s="1"/>
  <c r="D3709" i="1" s="1"/>
  <c r="D3710" i="1" s="1"/>
  <c r="D3711" i="1" s="1"/>
  <c r="D3712" i="1" s="1"/>
  <c r="D3713" i="1" s="1"/>
  <c r="D3714" i="1" s="1"/>
  <c r="D3715" i="1" s="1"/>
  <c r="D3716" i="1" s="1"/>
  <c r="D3717" i="1" s="1"/>
  <c r="D3718" i="1" s="1"/>
  <c r="D3719" i="1" s="1"/>
  <c r="D3720" i="1" s="1"/>
  <c r="D3721" i="1" s="1"/>
  <c r="D3722" i="1" s="1"/>
  <c r="D3723" i="1" s="1"/>
  <c r="D3724" i="1" s="1"/>
  <c r="D3725" i="1" s="1"/>
  <c r="D3726" i="1" s="1"/>
  <c r="D3727" i="1" s="1"/>
  <c r="D3728" i="1" s="1"/>
  <c r="D3729" i="1" s="1"/>
  <c r="D3730" i="1" s="1"/>
  <c r="D3731" i="1" s="1"/>
  <c r="D3732" i="1" s="1"/>
  <c r="D3733" i="1" s="1"/>
  <c r="D3734" i="1" s="1"/>
  <c r="D3735" i="1" s="1"/>
  <c r="D3736" i="1" s="1"/>
  <c r="D3737" i="1" s="1"/>
  <c r="D3738" i="1" s="1"/>
  <c r="D3739" i="1" s="1"/>
  <c r="D3740" i="1" s="1"/>
  <c r="D3741" i="1" s="1"/>
  <c r="D3742" i="1" s="1"/>
  <c r="D3743" i="1" s="1"/>
  <c r="D3744" i="1" s="1"/>
  <c r="D3745" i="1" s="1"/>
  <c r="D3746" i="1" s="1"/>
  <c r="D3747" i="1" s="1"/>
  <c r="D3748" i="1" s="1"/>
  <c r="D3749" i="1" s="1"/>
  <c r="D3750" i="1" s="1"/>
  <c r="D3751" i="1" s="1"/>
  <c r="D3752" i="1" s="1"/>
  <c r="D3753" i="1" s="1"/>
  <c r="D3754" i="1" s="1"/>
  <c r="D3755" i="1" s="1"/>
  <c r="D3756" i="1" s="1"/>
  <c r="D3757" i="1" s="1"/>
  <c r="D3758" i="1" s="1"/>
  <c r="D3759" i="1" s="1"/>
  <c r="D3760" i="1" s="1"/>
  <c r="D3761" i="1" s="1"/>
  <c r="D3762" i="1" s="1"/>
  <c r="D3763" i="1" s="1"/>
  <c r="D3764" i="1" s="1"/>
  <c r="D3765" i="1" s="1"/>
  <c r="D3766" i="1" s="1"/>
  <c r="D3767" i="1" s="1"/>
  <c r="D3768" i="1" s="1"/>
  <c r="D3769" i="1" s="1"/>
  <c r="D3770" i="1" s="1"/>
  <c r="D3771" i="1" s="1"/>
  <c r="D3772" i="1" s="1"/>
  <c r="D3773" i="1" s="1"/>
  <c r="D3774" i="1" s="1"/>
  <c r="D3775" i="1" s="1"/>
  <c r="D3776" i="1" s="1"/>
  <c r="D3777" i="1" s="1"/>
  <c r="D3778" i="1" s="1"/>
  <c r="D3779" i="1" s="1"/>
  <c r="D3780" i="1" s="1"/>
  <c r="D3781" i="1" s="1"/>
  <c r="D3782" i="1" s="1"/>
  <c r="D3783" i="1" s="1"/>
  <c r="D3784" i="1" s="1"/>
  <c r="D3785" i="1" s="1"/>
  <c r="D3786" i="1" s="1"/>
  <c r="D3787" i="1" s="1"/>
  <c r="D3788" i="1" s="1"/>
  <c r="D3789" i="1" s="1"/>
  <c r="D3790" i="1" s="1"/>
  <c r="D3791" i="1" s="1"/>
  <c r="D3792" i="1" s="1"/>
  <c r="D3793" i="1" s="1"/>
  <c r="D3794" i="1" s="1"/>
  <c r="D3795" i="1" s="1"/>
  <c r="D3796" i="1" s="1"/>
  <c r="D3797" i="1" s="1"/>
  <c r="D3798" i="1" s="1"/>
  <c r="D3799" i="1" s="1"/>
  <c r="D3800" i="1" s="1"/>
  <c r="D3801" i="1" s="1"/>
  <c r="D3802" i="1" s="1"/>
  <c r="D3803" i="1" s="1"/>
  <c r="D3804" i="1" s="1"/>
  <c r="D3805" i="1" s="1"/>
  <c r="D3806" i="1" s="1"/>
  <c r="D3807" i="1" s="1"/>
  <c r="D3808" i="1" s="1"/>
  <c r="D3809" i="1" s="1"/>
  <c r="D3810" i="1" s="1"/>
  <c r="D3811" i="1" s="1"/>
  <c r="D3812" i="1" s="1"/>
  <c r="D3813" i="1" s="1"/>
  <c r="D3814" i="1" s="1"/>
  <c r="D3815" i="1" s="1"/>
  <c r="D3816" i="1" s="1"/>
  <c r="D3817" i="1" s="1"/>
  <c r="D3818" i="1" s="1"/>
  <c r="D3819" i="1" s="1"/>
  <c r="D3820" i="1" s="1"/>
  <c r="D3821" i="1" s="1"/>
  <c r="D3822" i="1" s="1"/>
  <c r="D3823" i="1" s="1"/>
  <c r="D3824" i="1" s="1"/>
  <c r="D3825" i="1" s="1"/>
  <c r="D3826" i="1" s="1"/>
  <c r="D3827" i="1" s="1"/>
  <c r="D3828" i="1" s="1"/>
  <c r="D3829" i="1" s="1"/>
  <c r="D3830" i="1" s="1"/>
  <c r="D3831" i="1" s="1"/>
  <c r="D3832" i="1" s="1"/>
  <c r="D3833" i="1" s="1"/>
  <c r="D3834" i="1" s="1"/>
  <c r="D3835" i="1" s="1"/>
  <c r="D3836" i="1" s="1"/>
  <c r="D3837" i="1" s="1"/>
  <c r="D3838" i="1" s="1"/>
  <c r="D3839" i="1" s="1"/>
  <c r="D3840" i="1" s="1"/>
  <c r="D3841" i="1" s="1"/>
  <c r="D3842" i="1" s="1"/>
  <c r="D3843" i="1" s="1"/>
  <c r="D3844" i="1" s="1"/>
  <c r="D3845" i="1" s="1"/>
  <c r="D3846" i="1" s="1"/>
  <c r="D3847" i="1" s="1"/>
  <c r="D3848" i="1" s="1"/>
  <c r="D3849" i="1" s="1"/>
  <c r="D3850" i="1" s="1"/>
  <c r="D3851" i="1" s="1"/>
  <c r="D3852" i="1" s="1"/>
  <c r="D3853" i="1" s="1"/>
  <c r="D3854" i="1" s="1"/>
  <c r="D3855" i="1" s="1"/>
  <c r="D3856" i="1" s="1"/>
  <c r="D3857" i="1" s="1"/>
  <c r="D3858" i="1" s="1"/>
  <c r="D3859" i="1" s="1"/>
  <c r="D3860" i="1" s="1"/>
  <c r="D3861" i="1" s="1"/>
  <c r="D3862" i="1" s="1"/>
  <c r="D3863" i="1" s="1"/>
  <c r="D3864" i="1" s="1"/>
  <c r="D3865" i="1" s="1"/>
  <c r="D3866" i="1" s="1"/>
  <c r="D3867" i="1" s="1"/>
  <c r="D3868" i="1" s="1"/>
  <c r="D3869" i="1" s="1"/>
  <c r="D3870" i="1" s="1"/>
  <c r="D3871" i="1" s="1"/>
  <c r="D3872" i="1" s="1"/>
  <c r="D3873" i="1" s="1"/>
  <c r="D3874" i="1" s="1"/>
  <c r="D3875" i="1" s="1"/>
  <c r="D3876" i="1" s="1"/>
  <c r="D3877" i="1" s="1"/>
  <c r="D3878" i="1" s="1"/>
  <c r="D3879" i="1" s="1"/>
  <c r="D3880" i="1" s="1"/>
  <c r="D3881" i="1" s="1"/>
  <c r="D3882" i="1" s="1"/>
  <c r="D3883" i="1" s="1"/>
  <c r="D3884" i="1" s="1"/>
  <c r="D3885" i="1" s="1"/>
  <c r="D3886" i="1" s="1"/>
  <c r="D3887" i="1" s="1"/>
  <c r="D3888" i="1" s="1"/>
  <c r="D3889" i="1" s="1"/>
  <c r="D3890" i="1" s="1"/>
  <c r="D3891" i="1" s="1"/>
  <c r="D3892" i="1" s="1"/>
  <c r="D3893" i="1" s="1"/>
  <c r="D3894" i="1" s="1"/>
  <c r="D3895" i="1" s="1"/>
  <c r="D3896" i="1" s="1"/>
  <c r="D3897" i="1" s="1"/>
  <c r="D3898" i="1" s="1"/>
  <c r="D3899" i="1" s="1"/>
  <c r="D3900" i="1" s="1"/>
  <c r="D3901" i="1" s="1"/>
  <c r="D3902" i="1" s="1"/>
  <c r="D3903" i="1" s="1"/>
  <c r="D3904" i="1" s="1"/>
  <c r="D3905" i="1" s="1"/>
  <c r="D3906" i="1" s="1"/>
  <c r="D3907" i="1" s="1"/>
  <c r="D3908" i="1" s="1"/>
  <c r="D3909" i="1" s="1"/>
  <c r="D3910" i="1" s="1"/>
  <c r="D3911" i="1" s="1"/>
  <c r="D3912" i="1" s="1"/>
  <c r="D3913" i="1" s="1"/>
  <c r="D3914" i="1" s="1"/>
  <c r="D3915" i="1" s="1"/>
  <c r="D3916" i="1" s="1"/>
  <c r="D3917" i="1" s="1"/>
  <c r="D3918" i="1" s="1"/>
  <c r="D3919" i="1" s="1"/>
  <c r="D3920" i="1" s="1"/>
  <c r="D3921" i="1" s="1"/>
  <c r="D3922" i="1" s="1"/>
  <c r="D3923" i="1" s="1"/>
  <c r="D3924" i="1" s="1"/>
  <c r="D3925" i="1" s="1"/>
  <c r="D3926" i="1" s="1"/>
  <c r="D3927" i="1" s="1"/>
  <c r="D3928" i="1" s="1"/>
  <c r="D3929" i="1" s="1"/>
  <c r="D3930" i="1" s="1"/>
  <c r="D3931" i="1" s="1"/>
  <c r="D3932" i="1" s="1"/>
  <c r="D3933" i="1" s="1"/>
  <c r="D3934" i="1" s="1"/>
  <c r="D3935" i="1" s="1"/>
  <c r="D3936" i="1" s="1"/>
  <c r="D3937" i="1" s="1"/>
  <c r="D3938" i="1" s="1"/>
  <c r="D3939" i="1" s="1"/>
  <c r="D3940" i="1" s="1"/>
  <c r="D3941" i="1" s="1"/>
  <c r="D3942" i="1" s="1"/>
  <c r="D3943" i="1" s="1"/>
  <c r="D3944" i="1" s="1"/>
  <c r="D3945" i="1" s="1"/>
  <c r="D3946" i="1" s="1"/>
  <c r="D3947" i="1" s="1"/>
  <c r="D3948" i="1" s="1"/>
  <c r="D3949" i="1" s="1"/>
  <c r="D3950" i="1" s="1"/>
  <c r="D3951" i="1" s="1"/>
  <c r="D3952" i="1" s="1"/>
  <c r="D3953" i="1" s="1"/>
  <c r="D3954" i="1" s="1"/>
  <c r="D3955" i="1" s="1"/>
  <c r="D3956" i="1" s="1"/>
  <c r="D3957" i="1" s="1"/>
  <c r="D3958" i="1" s="1"/>
  <c r="D3959" i="1" s="1"/>
  <c r="D3960" i="1" s="1"/>
  <c r="D3961" i="1" s="1"/>
  <c r="D3962" i="1" s="1"/>
  <c r="D3963" i="1" s="1"/>
  <c r="D3964" i="1" s="1"/>
  <c r="D3965" i="1" s="1"/>
  <c r="D3966" i="1" s="1"/>
  <c r="D3967" i="1" s="1"/>
  <c r="D3968" i="1" s="1"/>
  <c r="D3969" i="1" s="1"/>
  <c r="D3970" i="1" s="1"/>
  <c r="D3971" i="1" s="1"/>
  <c r="D3972" i="1" s="1"/>
  <c r="D3973" i="1" s="1"/>
  <c r="D3974" i="1" s="1"/>
  <c r="D3975" i="1" s="1"/>
  <c r="D3976" i="1" s="1"/>
  <c r="D3977" i="1" s="1"/>
  <c r="D3978" i="1" s="1"/>
  <c r="D3979" i="1" s="1"/>
  <c r="D3980" i="1" s="1"/>
  <c r="D3981" i="1" s="1"/>
  <c r="D3982" i="1" s="1"/>
  <c r="D3983" i="1" s="1"/>
  <c r="D3984" i="1" s="1"/>
  <c r="D3985" i="1" s="1"/>
  <c r="D3986" i="1" s="1"/>
  <c r="D3987" i="1" s="1"/>
  <c r="D3988" i="1" s="1"/>
  <c r="D3989" i="1" s="1"/>
  <c r="D3990" i="1" s="1"/>
  <c r="D3991" i="1" s="1"/>
  <c r="D3992" i="1" s="1"/>
  <c r="D3993" i="1" s="1"/>
  <c r="D3994" i="1" s="1"/>
  <c r="D3995" i="1" s="1"/>
  <c r="D3996" i="1" s="1"/>
  <c r="D3997" i="1" s="1"/>
  <c r="D3998" i="1" s="1"/>
  <c r="D3999" i="1" s="1"/>
  <c r="D4000" i="1" s="1"/>
  <c r="D4001" i="1" s="1"/>
  <c r="D4002" i="1" s="1"/>
  <c r="D4003" i="1" s="1"/>
  <c r="D4004" i="1" s="1"/>
  <c r="D4005" i="1" s="1"/>
  <c r="D4006" i="1" s="1"/>
  <c r="D4007" i="1" s="1"/>
  <c r="D4008" i="1" s="1"/>
  <c r="D4009" i="1" s="1"/>
  <c r="D4010" i="1" s="1"/>
  <c r="D4011" i="1" s="1"/>
  <c r="D4012" i="1" s="1"/>
  <c r="D4013" i="1" s="1"/>
  <c r="D4014" i="1" s="1"/>
  <c r="D4015" i="1" s="1"/>
  <c r="D4016" i="1" s="1"/>
  <c r="D4017" i="1" s="1"/>
  <c r="D4018" i="1" s="1"/>
  <c r="D4019" i="1" s="1"/>
  <c r="D4020" i="1" s="1"/>
  <c r="D4021" i="1" s="1"/>
  <c r="D4022" i="1" s="1"/>
  <c r="D4023" i="1" s="1"/>
  <c r="D4024" i="1" s="1"/>
  <c r="D4025" i="1" s="1"/>
  <c r="D4026" i="1" s="1"/>
  <c r="D4027" i="1" s="1"/>
  <c r="D4028" i="1" s="1"/>
  <c r="D4029" i="1" s="1"/>
  <c r="D4030" i="1" s="1"/>
  <c r="D4031" i="1" s="1"/>
  <c r="D4032" i="1" s="1"/>
  <c r="D4033" i="1" s="1"/>
  <c r="D4034" i="1" s="1"/>
  <c r="D4035" i="1" s="1"/>
  <c r="D4036" i="1" s="1"/>
  <c r="D4037" i="1" s="1"/>
  <c r="D4038" i="1" s="1"/>
  <c r="D4039" i="1" s="1"/>
  <c r="D4040" i="1" s="1"/>
  <c r="D4041" i="1" s="1"/>
  <c r="D4042" i="1" s="1"/>
  <c r="D4043" i="1" s="1"/>
  <c r="D4044" i="1" s="1"/>
  <c r="D4045" i="1" s="1"/>
  <c r="D4046" i="1" s="1"/>
  <c r="D4047" i="1" s="1"/>
  <c r="D4048" i="1" s="1"/>
  <c r="D4049" i="1" s="1"/>
  <c r="D4050" i="1" s="1"/>
  <c r="D4051" i="1" s="1"/>
  <c r="D4052" i="1" s="1"/>
  <c r="D4053" i="1" s="1"/>
  <c r="D4054" i="1" s="1"/>
  <c r="D4055" i="1" s="1"/>
  <c r="D4056" i="1" s="1"/>
  <c r="D4057" i="1" s="1"/>
  <c r="D4058" i="1" s="1"/>
  <c r="D4059" i="1" s="1"/>
  <c r="D4060" i="1" s="1"/>
  <c r="D4061" i="1" s="1"/>
  <c r="D4062" i="1" s="1"/>
  <c r="D4063" i="1" s="1"/>
  <c r="D4064" i="1" s="1"/>
  <c r="D4065" i="1" s="1"/>
  <c r="D4066" i="1" s="1"/>
  <c r="D4067" i="1" s="1"/>
  <c r="D4068" i="1" s="1"/>
  <c r="D4069" i="1" s="1"/>
  <c r="D4070" i="1" s="1"/>
  <c r="D4071" i="1" s="1"/>
  <c r="D4072" i="1" s="1"/>
  <c r="D4073" i="1" s="1"/>
  <c r="D4074" i="1" s="1"/>
  <c r="D4075" i="1" s="1"/>
  <c r="D4076" i="1" s="1"/>
  <c r="D4077" i="1" s="1"/>
  <c r="D4078" i="1" s="1"/>
  <c r="D4079" i="1" s="1"/>
  <c r="D4080" i="1" s="1"/>
  <c r="D4081" i="1" s="1"/>
  <c r="D4082" i="1" s="1"/>
  <c r="D4083" i="1" s="1"/>
  <c r="D4084" i="1" s="1"/>
  <c r="D4085" i="1" s="1"/>
  <c r="D4086" i="1" s="1"/>
  <c r="D4087" i="1" s="1"/>
  <c r="D4088" i="1" s="1"/>
  <c r="D4089" i="1" s="1"/>
  <c r="D4090" i="1" s="1"/>
  <c r="D4091" i="1" s="1"/>
  <c r="D4092" i="1" s="1"/>
  <c r="D4093" i="1" s="1"/>
  <c r="D4094" i="1" s="1"/>
  <c r="D4095" i="1" s="1"/>
  <c r="D4096" i="1" s="1"/>
  <c r="D4097" i="1" s="1"/>
  <c r="D4098" i="1" s="1"/>
  <c r="D4099" i="1" s="1"/>
  <c r="D4100" i="1" s="1"/>
  <c r="D4101" i="1" s="1"/>
  <c r="D4102" i="1" s="1"/>
  <c r="D4103" i="1" s="1"/>
  <c r="D4104" i="1" s="1"/>
  <c r="D4105" i="1" s="1"/>
  <c r="D4106" i="1" s="1"/>
  <c r="D4107" i="1" s="1"/>
  <c r="D4108" i="1" s="1"/>
  <c r="D4109" i="1" s="1"/>
  <c r="D4110" i="1" s="1"/>
  <c r="D4111" i="1" s="1"/>
  <c r="D4112" i="1" s="1"/>
  <c r="D4113" i="1" s="1"/>
  <c r="D4114" i="1" s="1"/>
  <c r="D4115" i="1" s="1"/>
  <c r="D4116" i="1" s="1"/>
  <c r="D4117" i="1" s="1"/>
  <c r="D4118" i="1" s="1"/>
  <c r="D4119" i="1" s="1"/>
  <c r="D4120" i="1" s="1"/>
  <c r="D4121" i="1" s="1"/>
  <c r="D4122" i="1" s="1"/>
  <c r="D4123" i="1" s="1"/>
  <c r="D4124" i="1" s="1"/>
  <c r="D4125" i="1" s="1"/>
  <c r="D4126" i="1" s="1"/>
  <c r="D4127" i="1" s="1"/>
  <c r="D4128" i="1" s="1"/>
  <c r="D4129" i="1" s="1"/>
  <c r="D4130" i="1" s="1"/>
  <c r="D4131" i="1" s="1"/>
  <c r="D4132" i="1" s="1"/>
  <c r="D4133" i="1" s="1"/>
  <c r="D4134" i="1" s="1"/>
  <c r="D4135" i="1" s="1"/>
  <c r="D4136" i="1" s="1"/>
  <c r="D4137" i="1" s="1"/>
  <c r="D4138" i="1" s="1"/>
  <c r="D4139" i="1" s="1"/>
  <c r="D4140" i="1" s="1"/>
  <c r="D4141" i="1" s="1"/>
  <c r="D4142" i="1" s="1"/>
  <c r="D4143" i="1" s="1"/>
  <c r="D4144" i="1" s="1"/>
  <c r="D4145" i="1" s="1"/>
  <c r="D4146" i="1" s="1"/>
  <c r="D4147" i="1" s="1"/>
  <c r="D4148" i="1" s="1"/>
  <c r="D4149" i="1" s="1"/>
  <c r="D4150" i="1" s="1"/>
  <c r="D4151" i="1" s="1"/>
  <c r="D4152" i="1" s="1"/>
  <c r="D4153" i="1" s="1"/>
  <c r="D4154" i="1" s="1"/>
  <c r="D4155" i="1" s="1"/>
  <c r="D4156" i="1" s="1"/>
  <c r="D4157" i="1" s="1"/>
  <c r="D4158" i="1" s="1"/>
  <c r="D4159" i="1" s="1"/>
  <c r="D4160" i="1" s="1"/>
  <c r="D4161" i="1" s="1"/>
  <c r="D4162" i="1" s="1"/>
  <c r="D4163" i="1" s="1"/>
  <c r="D4164" i="1" s="1"/>
  <c r="D4165" i="1" s="1"/>
  <c r="D4166" i="1" s="1"/>
  <c r="D4167" i="1" s="1"/>
  <c r="D4168" i="1" s="1"/>
  <c r="D4169" i="1" s="1"/>
  <c r="D4170" i="1" s="1"/>
  <c r="D4171" i="1" s="1"/>
  <c r="D4172" i="1" s="1"/>
  <c r="D4173" i="1" s="1"/>
  <c r="D4174" i="1" s="1"/>
  <c r="D4175" i="1" s="1"/>
  <c r="D4176" i="1" s="1"/>
  <c r="D4177" i="1" s="1"/>
  <c r="D4178" i="1" s="1"/>
  <c r="D4179" i="1" s="1"/>
  <c r="D4180" i="1" s="1"/>
  <c r="D4181" i="1" s="1"/>
  <c r="D4182" i="1" s="1"/>
  <c r="D4183" i="1" s="1"/>
  <c r="D4184" i="1" s="1"/>
  <c r="D4185" i="1" s="1"/>
  <c r="D4186" i="1" s="1"/>
  <c r="D4187" i="1" s="1"/>
  <c r="D4188" i="1" s="1"/>
  <c r="D4189" i="1" s="1"/>
  <c r="D4190" i="1" s="1"/>
  <c r="D4191" i="1" s="1"/>
  <c r="D4192" i="1" s="1"/>
  <c r="D4193" i="1" s="1"/>
  <c r="D4194" i="1" s="1"/>
  <c r="D4195" i="1" s="1"/>
  <c r="D4196" i="1" s="1"/>
  <c r="D4197" i="1" s="1"/>
  <c r="D4198" i="1" s="1"/>
  <c r="D4199" i="1" s="1"/>
  <c r="D4200" i="1" s="1"/>
  <c r="D4201" i="1" s="1"/>
  <c r="D4202" i="1" s="1"/>
  <c r="D4203" i="1" s="1"/>
  <c r="D4204" i="1" s="1"/>
  <c r="D4205" i="1" s="1"/>
  <c r="D4206" i="1" s="1"/>
  <c r="D4207" i="1" s="1"/>
  <c r="D4208" i="1" s="1"/>
  <c r="D4209" i="1" s="1"/>
  <c r="D4210" i="1" s="1"/>
  <c r="D4211" i="1" s="1"/>
  <c r="D4212" i="1" s="1"/>
  <c r="D4213" i="1" s="1"/>
  <c r="D4214" i="1" s="1"/>
  <c r="D4215" i="1" s="1"/>
  <c r="D4216" i="1" s="1"/>
  <c r="D4217" i="1" s="1"/>
  <c r="D4218" i="1" s="1"/>
  <c r="D4219" i="1" s="1"/>
  <c r="D4220" i="1" s="1"/>
  <c r="D4221" i="1" s="1"/>
  <c r="D4222" i="1" s="1"/>
  <c r="D4223" i="1" s="1"/>
  <c r="D4224" i="1" s="1"/>
  <c r="D4225" i="1" s="1"/>
  <c r="D4226" i="1" s="1"/>
  <c r="D4227" i="1" s="1"/>
  <c r="D4228" i="1" s="1"/>
  <c r="D4229" i="1" s="1"/>
  <c r="D4230" i="1" s="1"/>
  <c r="D4231" i="1" s="1"/>
  <c r="D4232" i="1" s="1"/>
  <c r="D4233" i="1" s="1"/>
  <c r="D4234" i="1" s="1"/>
  <c r="D4235" i="1" s="1"/>
  <c r="D4236" i="1" s="1"/>
  <c r="D4237" i="1" s="1"/>
  <c r="D4238" i="1" s="1"/>
  <c r="D4239" i="1" s="1"/>
  <c r="D4240" i="1" s="1"/>
  <c r="D4241" i="1" s="1"/>
  <c r="D4242" i="1" s="1"/>
  <c r="D4243" i="1" s="1"/>
  <c r="D4244" i="1" s="1"/>
  <c r="D4245" i="1" s="1"/>
  <c r="D4246" i="1" s="1"/>
  <c r="D4247" i="1" s="1"/>
  <c r="D4248" i="1" s="1"/>
  <c r="D4249" i="1" s="1"/>
  <c r="D4250" i="1" s="1"/>
  <c r="D4251" i="1" s="1"/>
  <c r="D4252" i="1" s="1"/>
  <c r="D4253" i="1" s="1"/>
  <c r="D4254" i="1" s="1"/>
  <c r="D4255" i="1" s="1"/>
  <c r="D4256" i="1" s="1"/>
  <c r="D4257" i="1" s="1"/>
  <c r="D4258" i="1" s="1"/>
  <c r="D4259" i="1" s="1"/>
  <c r="D4260" i="1" s="1"/>
  <c r="D4261" i="1" s="1"/>
  <c r="D4262" i="1" s="1"/>
  <c r="D4263" i="1" s="1"/>
  <c r="D4264" i="1" s="1"/>
  <c r="D4265" i="1" s="1"/>
  <c r="D4266" i="1" s="1"/>
  <c r="D4267" i="1" s="1"/>
  <c r="D4268" i="1" s="1"/>
  <c r="D4269" i="1" s="1"/>
  <c r="D4270" i="1" s="1"/>
  <c r="D4271" i="1" s="1"/>
  <c r="D4272" i="1" s="1"/>
  <c r="D4273" i="1" s="1"/>
  <c r="D4274" i="1" s="1"/>
  <c r="D4275" i="1" s="1"/>
  <c r="D4276" i="1" s="1"/>
  <c r="D4277" i="1" s="1"/>
  <c r="D4278" i="1" s="1"/>
  <c r="D4279" i="1" s="1"/>
  <c r="D4280" i="1" s="1"/>
  <c r="D4281" i="1" s="1"/>
  <c r="D4282" i="1" s="1"/>
  <c r="D4283" i="1" s="1"/>
  <c r="D4284" i="1" s="1"/>
  <c r="D4285" i="1" s="1"/>
  <c r="D4286" i="1" s="1"/>
  <c r="D4287" i="1" s="1"/>
  <c r="D4288" i="1" s="1"/>
  <c r="D4289" i="1" s="1"/>
  <c r="D4290" i="1" s="1"/>
  <c r="D4291" i="1" s="1"/>
  <c r="D4292" i="1" s="1"/>
  <c r="D4293" i="1" s="1"/>
  <c r="D4294" i="1" s="1"/>
  <c r="D4295" i="1" s="1"/>
  <c r="D4296" i="1" s="1"/>
  <c r="D4297" i="1" s="1"/>
  <c r="D4298" i="1" s="1"/>
  <c r="D4299" i="1" s="1"/>
  <c r="D4300" i="1" s="1"/>
  <c r="D4301" i="1" s="1"/>
  <c r="D4302" i="1" s="1"/>
  <c r="D4303" i="1" s="1"/>
  <c r="D4304" i="1" s="1"/>
  <c r="D4305" i="1" s="1"/>
  <c r="D4306" i="1" s="1"/>
  <c r="D4307" i="1" s="1"/>
  <c r="D4308" i="1" s="1"/>
  <c r="D4309" i="1" s="1"/>
  <c r="D4310" i="1" s="1"/>
  <c r="D4311" i="1" s="1"/>
  <c r="D4312" i="1" s="1"/>
  <c r="D4313" i="1" s="1"/>
  <c r="D4314" i="1" s="1"/>
  <c r="D4315" i="1" s="1"/>
  <c r="D4316" i="1" s="1"/>
  <c r="D4317" i="1" s="1"/>
  <c r="D4318" i="1" s="1"/>
  <c r="D4319" i="1" s="1"/>
  <c r="D4320" i="1" s="1"/>
  <c r="D4321" i="1" s="1"/>
  <c r="D4322" i="1" s="1"/>
  <c r="D4323" i="1" s="1"/>
  <c r="D4324" i="1" s="1"/>
  <c r="D4325" i="1" s="1"/>
  <c r="D4326" i="1" s="1"/>
  <c r="D4327" i="1" s="1"/>
  <c r="D4328" i="1" s="1"/>
  <c r="D4329" i="1" s="1"/>
  <c r="D4330" i="1" s="1"/>
  <c r="D4331" i="1" s="1"/>
  <c r="D4332" i="1" s="1"/>
  <c r="D4333" i="1" s="1"/>
  <c r="D4334" i="1" s="1"/>
  <c r="D4335" i="1" s="1"/>
  <c r="D4336" i="1" s="1"/>
  <c r="D4337" i="1" s="1"/>
  <c r="D4338" i="1" s="1"/>
  <c r="D4339" i="1" s="1"/>
  <c r="D4340" i="1" s="1"/>
  <c r="D4341" i="1" s="1"/>
  <c r="D4342" i="1" s="1"/>
  <c r="D4343" i="1" s="1"/>
  <c r="D4344" i="1" s="1"/>
  <c r="D4345" i="1" s="1"/>
  <c r="D4346" i="1" s="1"/>
  <c r="D4347" i="1" s="1"/>
  <c r="D4348" i="1" s="1"/>
  <c r="D4349" i="1" s="1"/>
  <c r="D4350" i="1" s="1"/>
  <c r="D4351" i="1" s="1"/>
  <c r="D4352" i="1" s="1"/>
  <c r="D4353" i="1" s="1"/>
  <c r="D4354" i="1" s="1"/>
  <c r="D4355" i="1" s="1"/>
  <c r="D4356" i="1" s="1"/>
  <c r="D4357" i="1" s="1"/>
  <c r="D4358" i="1" s="1"/>
  <c r="D4359" i="1" s="1"/>
  <c r="D4360" i="1" s="1"/>
  <c r="D4361" i="1" s="1"/>
  <c r="D4362" i="1" s="1"/>
  <c r="D4363" i="1" s="1"/>
  <c r="D4364" i="1" s="1"/>
  <c r="D4365" i="1" s="1"/>
  <c r="D4366" i="1" s="1"/>
  <c r="D4367" i="1" s="1"/>
  <c r="D4368" i="1" s="1"/>
  <c r="D4369" i="1" s="1"/>
  <c r="D4370" i="1" s="1"/>
  <c r="D4371" i="1" s="1"/>
  <c r="D4372" i="1" s="1"/>
  <c r="D4373" i="1" s="1"/>
  <c r="D4374" i="1" s="1"/>
  <c r="D4375" i="1" s="1"/>
  <c r="D4376" i="1" s="1"/>
  <c r="D4377" i="1" s="1"/>
  <c r="D4378" i="1" s="1"/>
  <c r="D4379" i="1" s="1"/>
  <c r="D4380" i="1" s="1"/>
  <c r="D4381" i="1" s="1"/>
  <c r="D4382" i="1" s="1"/>
  <c r="D4383" i="1" s="1"/>
  <c r="D4384" i="1" s="1"/>
  <c r="D4385" i="1" s="1"/>
  <c r="D4386" i="1" s="1"/>
  <c r="D4387" i="1" s="1"/>
  <c r="D4388" i="1" s="1"/>
  <c r="D4389" i="1" s="1"/>
  <c r="D4390" i="1" s="1"/>
  <c r="D4391" i="1" s="1"/>
  <c r="D4392" i="1" s="1"/>
  <c r="D4393" i="1" s="1"/>
  <c r="D4394" i="1" s="1"/>
  <c r="D4395" i="1" s="1"/>
  <c r="D4396" i="1" s="1"/>
  <c r="D4397" i="1" s="1"/>
  <c r="D4398" i="1" s="1"/>
  <c r="D4399" i="1" s="1"/>
  <c r="D4400" i="1" s="1"/>
  <c r="D4401" i="1" s="1"/>
  <c r="D4402" i="1" s="1"/>
  <c r="D4403" i="1" s="1"/>
  <c r="D4404" i="1" s="1"/>
  <c r="D4405" i="1" s="1"/>
  <c r="D4406" i="1" s="1"/>
  <c r="D4407" i="1" s="1"/>
  <c r="D4408" i="1" s="1"/>
  <c r="D4409" i="1" s="1"/>
  <c r="D4410" i="1" s="1"/>
  <c r="D4411" i="1" s="1"/>
  <c r="D4412" i="1" s="1"/>
  <c r="D4413" i="1" s="1"/>
  <c r="D4414" i="1" s="1"/>
  <c r="D4415" i="1" s="1"/>
  <c r="D4416" i="1" s="1"/>
  <c r="D4417" i="1" s="1"/>
  <c r="D4418" i="1" s="1"/>
  <c r="D4419" i="1" s="1"/>
  <c r="D4420" i="1" s="1"/>
  <c r="D4421" i="1" s="1"/>
  <c r="D4422" i="1" s="1"/>
  <c r="D4423" i="1" s="1"/>
  <c r="D4424" i="1" s="1"/>
  <c r="D4425" i="1" s="1"/>
  <c r="D4426" i="1" s="1"/>
  <c r="D4427" i="1" s="1"/>
  <c r="D4428" i="1" s="1"/>
  <c r="D4429" i="1" s="1"/>
  <c r="D4430" i="1" s="1"/>
  <c r="D4431" i="1" s="1"/>
  <c r="D4432" i="1" s="1"/>
  <c r="D4433" i="1" s="1"/>
  <c r="D4434" i="1" s="1"/>
  <c r="D4435" i="1" s="1"/>
  <c r="D4436" i="1" s="1"/>
  <c r="D4437" i="1" s="1"/>
  <c r="D4438" i="1" s="1"/>
  <c r="D4439" i="1" s="1"/>
  <c r="D4440" i="1" s="1"/>
  <c r="D4441" i="1" s="1"/>
  <c r="D4442" i="1" s="1"/>
  <c r="D4443" i="1" s="1"/>
  <c r="D4444" i="1" s="1"/>
  <c r="D4445" i="1" s="1"/>
  <c r="D4446" i="1" s="1"/>
  <c r="D4447" i="1" s="1"/>
  <c r="D4448" i="1" s="1"/>
  <c r="D4449" i="1" s="1"/>
  <c r="D4450" i="1" s="1"/>
  <c r="D4451" i="1" s="1"/>
  <c r="D4452" i="1" s="1"/>
  <c r="D4453" i="1" s="1"/>
  <c r="D4454" i="1" s="1"/>
  <c r="D4455" i="1" s="1"/>
  <c r="D4456" i="1" s="1"/>
  <c r="D4457" i="1" s="1"/>
  <c r="D4458" i="1" s="1"/>
  <c r="D4459" i="1" s="1"/>
  <c r="D4460" i="1" s="1"/>
  <c r="D4461" i="1" s="1"/>
  <c r="D4462" i="1" s="1"/>
  <c r="D4463" i="1" s="1"/>
  <c r="D4464" i="1" s="1"/>
  <c r="D4465" i="1" s="1"/>
  <c r="D4466" i="1" s="1"/>
  <c r="D4467" i="1" s="1"/>
  <c r="D4468" i="1" s="1"/>
  <c r="D4469" i="1" s="1"/>
  <c r="D4470" i="1" s="1"/>
  <c r="D4471" i="1" s="1"/>
  <c r="D4472" i="1" s="1"/>
  <c r="D4473" i="1" s="1"/>
  <c r="D4474" i="1" s="1"/>
  <c r="D4475" i="1" s="1"/>
  <c r="D4476" i="1" s="1"/>
  <c r="D4477" i="1" s="1"/>
  <c r="D4478" i="1" s="1"/>
  <c r="D4479" i="1" s="1"/>
  <c r="D4480" i="1" s="1"/>
  <c r="D4481" i="1" s="1"/>
  <c r="D4482" i="1" s="1"/>
  <c r="D4483" i="1" s="1"/>
  <c r="D4484" i="1" s="1"/>
  <c r="D4485" i="1" s="1"/>
  <c r="D4486" i="1" s="1"/>
  <c r="D4487" i="1" s="1"/>
  <c r="D4488" i="1" s="1"/>
  <c r="D4489" i="1" s="1"/>
  <c r="D4490" i="1" s="1"/>
  <c r="D4491" i="1" s="1"/>
  <c r="D4492" i="1" s="1"/>
  <c r="D4493" i="1" s="1"/>
  <c r="D4494" i="1" s="1"/>
  <c r="D4495" i="1" s="1"/>
  <c r="D4496" i="1" s="1"/>
  <c r="D4497" i="1" s="1"/>
  <c r="D4498" i="1" s="1"/>
  <c r="D4499" i="1" s="1"/>
  <c r="D4500" i="1" s="1"/>
  <c r="D4501" i="1" s="1"/>
  <c r="D4502" i="1" s="1"/>
  <c r="D4503" i="1" s="1"/>
  <c r="D4504" i="1" s="1"/>
  <c r="D4505" i="1" s="1"/>
  <c r="D4506" i="1" s="1"/>
  <c r="D4507" i="1" s="1"/>
  <c r="D4508" i="1" s="1"/>
  <c r="D4509" i="1" s="1"/>
  <c r="D4510" i="1" s="1"/>
  <c r="D4511" i="1" s="1"/>
  <c r="D4512" i="1" s="1"/>
  <c r="D4513" i="1" s="1"/>
  <c r="D4514" i="1" s="1"/>
  <c r="D4515" i="1" s="1"/>
  <c r="D4516" i="1" s="1"/>
  <c r="D4517" i="1" s="1"/>
  <c r="D4518" i="1" s="1"/>
  <c r="D4519" i="1" s="1"/>
  <c r="D4520" i="1" s="1"/>
  <c r="D4521" i="1" s="1"/>
  <c r="D4522" i="1" s="1"/>
  <c r="D4523" i="1" s="1"/>
  <c r="D4524" i="1" s="1"/>
  <c r="D4525" i="1" s="1"/>
  <c r="D4526" i="1" s="1"/>
  <c r="D4527" i="1" s="1"/>
  <c r="D4528" i="1" s="1"/>
  <c r="D4529" i="1" s="1"/>
  <c r="D4530" i="1" s="1"/>
  <c r="D4531" i="1" s="1"/>
  <c r="D4532" i="1" s="1"/>
  <c r="D4533" i="1" s="1"/>
  <c r="D4534" i="1" s="1"/>
  <c r="D4535" i="1" s="1"/>
  <c r="D4536" i="1" s="1"/>
  <c r="D4537" i="1" s="1"/>
  <c r="D4538" i="1" s="1"/>
  <c r="D4539" i="1" s="1"/>
  <c r="D4540" i="1" s="1"/>
  <c r="D4541" i="1" s="1"/>
  <c r="D4542" i="1" s="1"/>
  <c r="D4543" i="1" s="1"/>
  <c r="D4544" i="1" s="1"/>
  <c r="D4545" i="1" s="1"/>
  <c r="D4546" i="1" s="1"/>
  <c r="D4547" i="1" s="1"/>
  <c r="D4548" i="1" s="1"/>
  <c r="D4549" i="1" s="1"/>
  <c r="D4550" i="1" s="1"/>
  <c r="D4551" i="1" s="1"/>
  <c r="D4552" i="1" s="1"/>
  <c r="D4553" i="1" s="1"/>
  <c r="D4554" i="1" s="1"/>
  <c r="D4555" i="1" s="1"/>
  <c r="D4556" i="1" s="1"/>
  <c r="D4557" i="1" s="1"/>
  <c r="D4558" i="1" s="1"/>
  <c r="D4559" i="1" s="1"/>
  <c r="D4560" i="1" s="1"/>
  <c r="D4561" i="1" s="1"/>
  <c r="D4562" i="1" s="1"/>
  <c r="D4563" i="1" s="1"/>
  <c r="D4564" i="1" s="1"/>
  <c r="D4565" i="1" s="1"/>
  <c r="D4566" i="1" s="1"/>
  <c r="D4567" i="1" s="1"/>
  <c r="D4568" i="1" s="1"/>
  <c r="D4569" i="1" s="1"/>
  <c r="D4570" i="1" s="1"/>
  <c r="D4571" i="1" s="1"/>
  <c r="D4572" i="1" s="1"/>
  <c r="D4573" i="1" s="1"/>
  <c r="D4574" i="1" s="1"/>
  <c r="D4575" i="1" s="1"/>
  <c r="D4576" i="1" s="1"/>
  <c r="D4577" i="1" s="1"/>
  <c r="D4578" i="1" s="1"/>
  <c r="D4579" i="1" s="1"/>
  <c r="D4580" i="1" s="1"/>
  <c r="D4581" i="1" s="1"/>
  <c r="D4582" i="1" s="1"/>
  <c r="D4583" i="1" s="1"/>
  <c r="D4584" i="1" s="1"/>
  <c r="D4585" i="1" s="1"/>
  <c r="D4586" i="1" s="1"/>
  <c r="D4587" i="1" s="1"/>
  <c r="D4588" i="1" s="1"/>
  <c r="D4589" i="1" s="1"/>
  <c r="D4590" i="1" s="1"/>
  <c r="D4591" i="1" s="1"/>
  <c r="D4592" i="1" s="1"/>
  <c r="D4593" i="1" s="1"/>
  <c r="D4594" i="1" s="1"/>
  <c r="D4595" i="1" s="1"/>
  <c r="D4596" i="1" s="1"/>
  <c r="D4597" i="1" s="1"/>
  <c r="D4598" i="1" s="1"/>
  <c r="D4599" i="1" s="1"/>
  <c r="D4600" i="1" s="1"/>
  <c r="D4601" i="1" s="1"/>
  <c r="D4602" i="1" s="1"/>
  <c r="D4603" i="1" s="1"/>
  <c r="D4604" i="1" s="1"/>
  <c r="D4605" i="1" s="1"/>
  <c r="D4606" i="1" s="1"/>
  <c r="D4607" i="1" s="1"/>
  <c r="D4608" i="1" s="1"/>
  <c r="D4609" i="1" s="1"/>
  <c r="D4610" i="1" s="1"/>
  <c r="D4611" i="1" s="1"/>
  <c r="D4612" i="1" s="1"/>
  <c r="D4613" i="1" s="1"/>
  <c r="D4614" i="1" s="1"/>
  <c r="D4615" i="1" s="1"/>
  <c r="D4616" i="1" s="1"/>
  <c r="D4617" i="1" s="1"/>
  <c r="D4618" i="1" s="1"/>
  <c r="D4619" i="1" s="1"/>
  <c r="D4620" i="1" s="1"/>
  <c r="D4621" i="1" s="1"/>
  <c r="D4622" i="1" s="1"/>
  <c r="D4623" i="1" s="1"/>
  <c r="D4624" i="1" s="1"/>
  <c r="D4625" i="1" s="1"/>
  <c r="D4626" i="1" s="1"/>
  <c r="D4627" i="1" s="1"/>
  <c r="D4628" i="1" s="1"/>
  <c r="D4629" i="1" s="1"/>
  <c r="D4630" i="1" s="1"/>
  <c r="D4631" i="1" s="1"/>
  <c r="D4632" i="1" s="1"/>
  <c r="D4633" i="1" s="1"/>
  <c r="D4634" i="1" s="1"/>
  <c r="D4635" i="1" s="1"/>
  <c r="D4636" i="1" s="1"/>
  <c r="D4637" i="1" s="1"/>
  <c r="D4638" i="1" s="1"/>
  <c r="D4639" i="1" s="1"/>
  <c r="D4640" i="1" s="1"/>
  <c r="D4641" i="1" s="1"/>
  <c r="D4642" i="1" s="1"/>
  <c r="D4643" i="1" s="1"/>
  <c r="D4644" i="1" s="1"/>
  <c r="D4645" i="1" s="1"/>
  <c r="D4646" i="1" s="1"/>
  <c r="D4647" i="1" s="1"/>
  <c r="D4648" i="1" s="1"/>
  <c r="D4649" i="1" s="1"/>
  <c r="D4650" i="1" s="1"/>
  <c r="D4651" i="1" s="1"/>
  <c r="D4652" i="1" s="1"/>
  <c r="D4653" i="1" s="1"/>
  <c r="D4654" i="1" s="1"/>
  <c r="D4655" i="1" s="1"/>
  <c r="D4656" i="1" s="1"/>
  <c r="D4657" i="1" s="1"/>
  <c r="D4658" i="1" s="1"/>
  <c r="D4659" i="1" s="1"/>
  <c r="D4660" i="1" s="1"/>
  <c r="D4661" i="1" s="1"/>
  <c r="D4662" i="1" s="1"/>
  <c r="D4663" i="1" s="1"/>
  <c r="D4664" i="1" s="1"/>
  <c r="D4665" i="1" s="1"/>
  <c r="D4666" i="1" s="1"/>
  <c r="D4667" i="1" s="1"/>
  <c r="D4668" i="1" s="1"/>
  <c r="D4669" i="1" s="1"/>
  <c r="D4670" i="1" s="1"/>
  <c r="D4671" i="1" s="1"/>
  <c r="D4672" i="1" s="1"/>
  <c r="D4673" i="1" s="1"/>
  <c r="D4674" i="1" s="1"/>
  <c r="D4675" i="1" s="1"/>
  <c r="D4676" i="1" s="1"/>
  <c r="D4677" i="1" s="1"/>
  <c r="D4678" i="1" s="1"/>
  <c r="D4679" i="1" s="1"/>
  <c r="D4680" i="1" s="1"/>
  <c r="D4681" i="1" s="1"/>
  <c r="D4682" i="1" s="1"/>
  <c r="D4683" i="1" s="1"/>
  <c r="D4684" i="1" s="1"/>
  <c r="D4685" i="1" s="1"/>
  <c r="D4686" i="1" s="1"/>
  <c r="D4687" i="1" s="1"/>
  <c r="D4688" i="1" s="1"/>
  <c r="D4689" i="1" s="1"/>
  <c r="D4690" i="1" s="1"/>
  <c r="D4691" i="1" s="1"/>
  <c r="D4692" i="1" s="1"/>
  <c r="D4693" i="1" s="1"/>
  <c r="D4694" i="1" s="1"/>
  <c r="D4695" i="1" s="1"/>
  <c r="D4696" i="1" s="1"/>
  <c r="D4697" i="1" s="1"/>
  <c r="D4698" i="1" s="1"/>
  <c r="D4699" i="1" s="1"/>
  <c r="D4700" i="1" s="1"/>
  <c r="D4701" i="1" s="1"/>
  <c r="D4702" i="1" s="1"/>
  <c r="D4703" i="1" s="1"/>
  <c r="D4704" i="1" s="1"/>
  <c r="D4705" i="1" s="1"/>
  <c r="D4706" i="1" s="1"/>
  <c r="D4707" i="1" s="1"/>
  <c r="D4708" i="1" s="1"/>
  <c r="D4709" i="1" s="1"/>
  <c r="D4710" i="1" s="1"/>
  <c r="D4711" i="1" s="1"/>
  <c r="D4712" i="1" s="1"/>
  <c r="D4713" i="1" s="1"/>
  <c r="D4714" i="1" s="1"/>
  <c r="D4715" i="1" s="1"/>
  <c r="D4716" i="1" s="1"/>
  <c r="D4717" i="1" s="1"/>
  <c r="D4718" i="1" s="1"/>
  <c r="D4719" i="1" s="1"/>
  <c r="D4720" i="1" s="1"/>
  <c r="D4721" i="1" s="1"/>
  <c r="D4722" i="1" s="1"/>
  <c r="D4723" i="1" s="1"/>
  <c r="D4724" i="1" s="1"/>
  <c r="D4725" i="1" s="1"/>
  <c r="D4726" i="1" s="1"/>
  <c r="D4727" i="1" s="1"/>
  <c r="D4728" i="1" s="1"/>
  <c r="D4729" i="1" s="1"/>
  <c r="D4730" i="1" s="1"/>
  <c r="D4731" i="1" s="1"/>
  <c r="D4732" i="1" s="1"/>
  <c r="D4733" i="1" s="1"/>
  <c r="D4734" i="1" s="1"/>
  <c r="D4735" i="1" s="1"/>
  <c r="D4736" i="1" s="1"/>
  <c r="D4737" i="1" s="1"/>
  <c r="D4738" i="1" s="1"/>
  <c r="D4739" i="1" s="1"/>
  <c r="D4740" i="1" s="1"/>
  <c r="D4741" i="1" s="1"/>
  <c r="D4742" i="1" s="1"/>
  <c r="D4743" i="1" s="1"/>
  <c r="D4744" i="1" s="1"/>
  <c r="D4745" i="1" s="1"/>
  <c r="D4746" i="1" s="1"/>
  <c r="D4747" i="1" s="1"/>
  <c r="D4748" i="1" s="1"/>
  <c r="D4749" i="1" s="1"/>
  <c r="D4750" i="1" s="1"/>
  <c r="D4751" i="1" s="1"/>
  <c r="D4752" i="1" s="1"/>
  <c r="D4753" i="1" s="1"/>
  <c r="D4754" i="1" s="1"/>
  <c r="D4755" i="1" s="1"/>
  <c r="D4756" i="1" s="1"/>
  <c r="D4757" i="1" s="1"/>
  <c r="D4758" i="1" s="1"/>
  <c r="D4759" i="1" s="1"/>
  <c r="D4760" i="1" s="1"/>
  <c r="D4761" i="1" s="1"/>
  <c r="D4762" i="1" s="1"/>
  <c r="D4763" i="1" s="1"/>
  <c r="D4764" i="1" s="1"/>
  <c r="D4765" i="1" s="1"/>
  <c r="D4766" i="1" s="1"/>
  <c r="D4767" i="1" s="1"/>
  <c r="D4768" i="1" s="1"/>
  <c r="D4769" i="1" s="1"/>
  <c r="D4770" i="1" s="1"/>
  <c r="D4771" i="1" s="1"/>
  <c r="D4772" i="1" s="1"/>
  <c r="D4773" i="1" s="1"/>
  <c r="D4774" i="1" s="1"/>
  <c r="D4775" i="1" s="1"/>
  <c r="D4776" i="1" s="1"/>
  <c r="D4777" i="1" s="1"/>
  <c r="D4778" i="1" s="1"/>
  <c r="D4779" i="1" s="1"/>
  <c r="D4780" i="1" s="1"/>
  <c r="D4781" i="1" s="1"/>
  <c r="D4782" i="1" s="1"/>
  <c r="D4783" i="1" s="1"/>
  <c r="D4784" i="1" s="1"/>
  <c r="D4785" i="1" s="1"/>
  <c r="D4786" i="1" s="1"/>
  <c r="D4787" i="1" s="1"/>
  <c r="D4788" i="1" s="1"/>
  <c r="D4789" i="1" s="1"/>
  <c r="D4790" i="1" s="1"/>
  <c r="D4791" i="1" s="1"/>
  <c r="D4792" i="1" s="1"/>
  <c r="D4793" i="1" s="1"/>
  <c r="D4794" i="1" s="1"/>
  <c r="D4795" i="1" s="1"/>
  <c r="D4796" i="1" s="1"/>
  <c r="D4797" i="1" s="1"/>
  <c r="D4798" i="1" s="1"/>
  <c r="D4799" i="1" s="1"/>
  <c r="D4800" i="1" s="1"/>
  <c r="D4801" i="1" s="1"/>
  <c r="D4802" i="1" s="1"/>
  <c r="D4803" i="1" s="1"/>
  <c r="D4804" i="1" s="1"/>
  <c r="D4805" i="1" s="1"/>
  <c r="D4806" i="1" s="1"/>
  <c r="D4807" i="1" s="1"/>
  <c r="D4808" i="1" s="1"/>
  <c r="D4809" i="1" s="1"/>
  <c r="D4810" i="1" s="1"/>
  <c r="D4811" i="1" s="1"/>
  <c r="D4812" i="1" s="1"/>
  <c r="D4813" i="1" s="1"/>
  <c r="D4814" i="1" s="1"/>
  <c r="D4815" i="1" s="1"/>
  <c r="D4816" i="1" s="1"/>
  <c r="D4817" i="1" s="1"/>
  <c r="D4818" i="1" s="1"/>
  <c r="D4819" i="1" s="1"/>
  <c r="D4820" i="1" s="1"/>
  <c r="D4821" i="1" s="1"/>
  <c r="D4822" i="1" s="1"/>
  <c r="D4823" i="1" s="1"/>
  <c r="D4824" i="1" s="1"/>
  <c r="D4825" i="1" s="1"/>
  <c r="D4826" i="1" s="1"/>
  <c r="D4827" i="1" s="1"/>
  <c r="D4828" i="1" s="1"/>
  <c r="D4829" i="1" s="1"/>
  <c r="D4830" i="1" s="1"/>
  <c r="D4831" i="1" s="1"/>
  <c r="D4832" i="1" s="1"/>
  <c r="D4833" i="1" s="1"/>
  <c r="D4834" i="1" s="1"/>
  <c r="D4835" i="1" s="1"/>
  <c r="D4836" i="1" s="1"/>
  <c r="D4837" i="1" s="1"/>
  <c r="D4838" i="1" s="1"/>
  <c r="D4839" i="1" s="1"/>
  <c r="D4840" i="1" s="1"/>
  <c r="D4841" i="1" s="1"/>
  <c r="D4842" i="1" s="1"/>
  <c r="D4843" i="1" s="1"/>
  <c r="D4844" i="1" s="1"/>
  <c r="D4845" i="1" s="1"/>
  <c r="D4846" i="1" s="1"/>
  <c r="D4847" i="1" s="1"/>
  <c r="D4848" i="1" s="1"/>
  <c r="D4849" i="1" s="1"/>
  <c r="D4850" i="1" s="1"/>
  <c r="D4851" i="1" s="1"/>
  <c r="D4852" i="1" s="1"/>
  <c r="D4853" i="1" s="1"/>
  <c r="D4854" i="1" s="1"/>
  <c r="D4855" i="1" s="1"/>
  <c r="D4856" i="1" s="1"/>
  <c r="D4857" i="1" s="1"/>
  <c r="D4858" i="1" s="1"/>
  <c r="D4859" i="1" s="1"/>
  <c r="D4860" i="1" s="1"/>
  <c r="D4861" i="1" s="1"/>
  <c r="D4862" i="1" s="1"/>
  <c r="D4863" i="1" s="1"/>
  <c r="D4864" i="1" s="1"/>
  <c r="D4865" i="1" s="1"/>
  <c r="D4866" i="1" s="1"/>
  <c r="D4867" i="1" s="1"/>
  <c r="D4868" i="1" s="1"/>
  <c r="D4869" i="1" s="1"/>
  <c r="D4870" i="1" s="1"/>
  <c r="D4871" i="1" s="1"/>
  <c r="D4872" i="1" s="1"/>
  <c r="D4873" i="1" s="1"/>
  <c r="D4874" i="1" s="1"/>
  <c r="D4875" i="1" s="1"/>
  <c r="D4876" i="1" s="1"/>
  <c r="D4877" i="1" s="1"/>
  <c r="D4878" i="1" s="1"/>
  <c r="D4879" i="1" s="1"/>
  <c r="D4880" i="1" s="1"/>
  <c r="D4881" i="1" s="1"/>
  <c r="D4882" i="1" s="1"/>
  <c r="D4883" i="1" s="1"/>
  <c r="D4884" i="1" s="1"/>
  <c r="D4885" i="1" s="1"/>
  <c r="D4886" i="1" s="1"/>
  <c r="D4887" i="1" s="1"/>
  <c r="D4888" i="1" s="1"/>
  <c r="D4889" i="1" s="1"/>
  <c r="D4890" i="1" s="1"/>
  <c r="D4891" i="1" s="1"/>
  <c r="D4892" i="1" s="1"/>
  <c r="D4893" i="1" s="1"/>
  <c r="D4894" i="1" s="1"/>
  <c r="D4895" i="1" s="1"/>
  <c r="D4896" i="1" s="1"/>
  <c r="D4897" i="1" s="1"/>
  <c r="D4898" i="1" s="1"/>
  <c r="D4899" i="1" s="1"/>
  <c r="D4900" i="1" s="1"/>
  <c r="D4901" i="1" s="1"/>
  <c r="D4902" i="1" s="1"/>
  <c r="D4903" i="1" s="1"/>
  <c r="D4904" i="1" s="1"/>
  <c r="D4905" i="1" s="1"/>
  <c r="D4906" i="1" s="1"/>
  <c r="D4907" i="1" s="1"/>
  <c r="D4908" i="1" s="1"/>
  <c r="D4909" i="1" s="1"/>
  <c r="D4910" i="1" s="1"/>
  <c r="D4911" i="1" s="1"/>
  <c r="D4912" i="1" s="1"/>
  <c r="D4913" i="1" s="1"/>
  <c r="D4914" i="1" s="1"/>
  <c r="D4915" i="1" s="1"/>
  <c r="D4916" i="1" s="1"/>
  <c r="D4917" i="1" s="1"/>
  <c r="D4918" i="1" s="1"/>
  <c r="D4919" i="1" s="1"/>
  <c r="D4920" i="1" s="1"/>
  <c r="D4921" i="1" s="1"/>
  <c r="D4922" i="1" s="1"/>
  <c r="D4923" i="1" s="1"/>
  <c r="D4924" i="1" s="1"/>
  <c r="D4925" i="1" s="1"/>
  <c r="D4926" i="1" s="1"/>
  <c r="D4927" i="1" s="1"/>
  <c r="D4928" i="1" s="1"/>
  <c r="D4929" i="1" s="1"/>
  <c r="D4930" i="1" s="1"/>
  <c r="D4931" i="1" s="1"/>
  <c r="D4932" i="1" s="1"/>
  <c r="D4933" i="1" s="1"/>
  <c r="D4934" i="1" s="1"/>
  <c r="D4935" i="1" s="1"/>
  <c r="D4936" i="1" s="1"/>
  <c r="D4937" i="1" s="1"/>
  <c r="D4938" i="1" s="1"/>
  <c r="D4939" i="1" s="1"/>
  <c r="D4940" i="1" s="1"/>
  <c r="D4941" i="1" s="1"/>
  <c r="D4942" i="1" s="1"/>
  <c r="D4943" i="1" s="1"/>
  <c r="D4944" i="1" s="1"/>
  <c r="D4945" i="1" s="1"/>
  <c r="D4946" i="1" s="1"/>
  <c r="D4947" i="1" s="1"/>
  <c r="D4948" i="1" s="1"/>
  <c r="D4949" i="1" s="1"/>
  <c r="D4950" i="1" s="1"/>
  <c r="D4951" i="1" s="1"/>
  <c r="D4952" i="1" s="1"/>
  <c r="D4953" i="1" s="1"/>
  <c r="D4954" i="1" s="1"/>
  <c r="D4955" i="1" s="1"/>
  <c r="D4956" i="1" s="1"/>
  <c r="D4957" i="1" s="1"/>
  <c r="D4958" i="1" s="1"/>
  <c r="D4959" i="1" s="1"/>
  <c r="D4960" i="1" s="1"/>
  <c r="D4961" i="1" s="1"/>
  <c r="D4962" i="1" s="1"/>
  <c r="D4963" i="1" s="1"/>
  <c r="D4964" i="1" s="1"/>
  <c r="D4965" i="1" s="1"/>
  <c r="D4966" i="1" s="1"/>
  <c r="D4967" i="1" s="1"/>
  <c r="D4968" i="1" s="1"/>
  <c r="D4969" i="1" s="1"/>
  <c r="D4970" i="1" s="1"/>
  <c r="D4971" i="1" s="1"/>
  <c r="D4972" i="1" s="1"/>
  <c r="D4973" i="1" s="1"/>
  <c r="D4974" i="1" s="1"/>
  <c r="D4975" i="1" s="1"/>
  <c r="D4976" i="1" s="1"/>
  <c r="D4977" i="1" s="1"/>
  <c r="D4978" i="1" s="1"/>
  <c r="D4979" i="1" s="1"/>
  <c r="D4980" i="1" s="1"/>
  <c r="D4981" i="1" s="1"/>
  <c r="D4982" i="1" s="1"/>
  <c r="D4983" i="1" s="1"/>
  <c r="D4984" i="1" s="1"/>
  <c r="D4985" i="1" s="1"/>
  <c r="D4986" i="1" s="1"/>
  <c r="D4987" i="1" s="1"/>
  <c r="D4988" i="1" s="1"/>
  <c r="D4989" i="1" s="1"/>
  <c r="D4990" i="1" s="1"/>
  <c r="D4991" i="1" s="1"/>
  <c r="D4992" i="1" s="1"/>
  <c r="D4993" i="1" s="1"/>
  <c r="D4994" i="1" s="1"/>
  <c r="D4995" i="1" s="1"/>
  <c r="D4996" i="1" s="1"/>
  <c r="D4997" i="1" s="1"/>
  <c r="D4998" i="1" s="1"/>
  <c r="D4999" i="1" s="1"/>
  <c r="D5000" i="1" s="1"/>
  <c r="J8" i="77"/>
  <c r="L8" i="77"/>
  <c r="L7" i="77"/>
  <c r="J7" i="77"/>
  <c r="N8" i="77"/>
  <c r="H9" i="77"/>
  <c r="H8" i="77"/>
  <c r="N7" i="77"/>
  <c r="J6" i="77"/>
  <c r="T6" i="77"/>
  <c r="H7" i="77"/>
  <c r="P6" i="77"/>
  <c r="R6" i="77"/>
  <c r="A1" i="1" l="1"/>
  <c r="I439" i="1" l="1"/>
  <c r="I440" i="1" l="1"/>
  <c r="I441" i="1" l="1"/>
  <c r="I442" i="1" l="1"/>
  <c r="I4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vance</author>
    <author>Vance Harwood</author>
  </authors>
  <commentList>
    <comment ref="B1" authorId="0" shapeId="0" xr:uid="{CF7DD7F3-0BC3-4F9B-A8C8-F8D1D204CC9D}">
      <text>
        <r>
          <rPr>
            <b/>
            <sz val="9"/>
            <color indexed="81"/>
            <rFont val="Tahoma"/>
            <family val="2"/>
          </rPr>
          <t>vance:</t>
        </r>
        <r>
          <rPr>
            <sz val="9"/>
            <color indexed="81"/>
            <rFont val="Tahoma"/>
            <family val="2"/>
          </rPr>
          <t xml:space="preserve">
Est annual contango / carry costs
</t>
        </r>
      </text>
    </comment>
    <comment ref="D2" authorId="1" shapeId="0" xr:uid="{DBD8A83F-4C8E-4EBB-BF14-CB4DF0BD70DE}">
      <text>
        <r>
          <rPr>
            <b/>
            <sz val="9"/>
            <color indexed="81"/>
            <rFont val="Tahoma"/>
            <family val="2"/>
          </rPr>
          <t>Vance Harwood:</t>
        </r>
        <r>
          <rPr>
            <sz val="9"/>
            <color indexed="81"/>
            <rFont val="Tahoma"/>
            <family val="2"/>
          </rPr>
          <t xml:space="preserve">
seed value </t>
        </r>
      </text>
    </comment>
    <comment ref="B3" authorId="1" shapeId="0" xr:uid="{6BB1A07A-B777-434B-B888-DE6DD4216071}">
      <text>
        <r>
          <rPr>
            <b/>
            <sz val="9"/>
            <color indexed="81"/>
            <rFont val="Tahoma"/>
            <family val="2"/>
          </rPr>
          <t>Vance Harwood:</t>
        </r>
        <r>
          <rPr>
            <sz val="9"/>
            <color indexed="81"/>
            <rFont val="Tahoma"/>
            <family val="2"/>
          </rPr>
          <t xml:space="preserve">
start date of SPBTFDUE index availability</t>
        </r>
      </text>
    </comment>
    <comment ref="B6" authorId="1" shapeId="0" xr:uid="{F8FD4A1F-AB25-4417-A7CF-222FFCC98ECD}">
      <text>
        <r>
          <rPr>
            <b/>
            <sz val="9"/>
            <color indexed="81"/>
            <rFont val="Tahoma"/>
            <charset val="1"/>
          </rPr>
          <t>Vance Harwood:</t>
        </r>
        <r>
          <rPr>
            <sz val="9"/>
            <color indexed="81"/>
            <rFont val="Tahoma"/>
            <charset val="1"/>
          </rPr>
          <t xml:space="preserve">
Composite index.  Uses SPBTFDUE 1st prioirty,  then Contango adjusted BTC-USD</t>
        </r>
      </text>
    </comment>
    <comment ref="A4541" authorId="0" shapeId="0" xr:uid="{A1078A52-C3D8-4646-BA27-52F32615AA0C}">
      <text>
        <r>
          <rPr>
            <b/>
            <sz val="9"/>
            <color indexed="81"/>
            <rFont val="Tahoma"/>
            <family val="2"/>
          </rPr>
          <t>vance:</t>
        </r>
        <r>
          <rPr>
            <sz val="9"/>
            <color indexed="81"/>
            <rFont val="Tahoma"/>
            <family val="2"/>
          </rPr>
          <t xml:space="preserve">
UVIX &amp; SVIX start trading ;-) </t>
        </r>
      </text>
    </comment>
  </commentList>
</comments>
</file>

<file path=xl/sharedStrings.xml><?xml version="1.0" encoding="utf-8"?>
<sst xmlns="http://schemas.openxmlformats.org/spreadsheetml/2006/main" count="50" uniqueCount="47">
  <si>
    <t>Trade Date</t>
  </si>
  <si>
    <t>END</t>
  </si>
  <si>
    <t>Row Labels</t>
  </si>
  <si>
    <t>Grand Total</t>
  </si>
  <si>
    <t>Split Factor</t>
  </si>
  <si>
    <t xml:space="preserve">   SFI Volatility Exchange Traded Products Backtest data Readme Notes</t>
  </si>
  <si>
    <t>Notes</t>
  </si>
  <si>
    <t xml:space="preserve">Email support is available at vh2solutions@gmail.com and phone support at 970-430-6092. </t>
  </si>
  <si>
    <t xml:space="preserve">This same readme file is used for the single fund spreadsheets and the combined spreadsheet.  The Master sheet of the files will be appropriately edited for the single fund spreadsheets. </t>
  </si>
  <si>
    <t>* The algorithms used to generate these backtest values from 20-December-2005 are published in the prospectuses of the ETN/ETFs that use them.   Barlcay's VXX  fund prospectus is a good example: 
(http://www.ipathetn.com/static/pdf/vix-prospectus.pdf)</t>
  </si>
  <si>
    <t>This content  is sold for educational / informational purposes only, and is not intended for trading purposes or advice. VH2 LLC (the owner of this site) is not liable for any informational errors, incompleteness, or delays, or for any actions taken in reliance on information contained herein. It is not intended as advice to buy or sell any securities. VH2 LLC is not a registered investment firm, and I am not a registered investment adviser.  Please do your own homework and accept full responsibility for any investment decisions you make.</t>
  </si>
  <si>
    <t xml:space="preserve"> </t>
  </si>
  <si>
    <t xml:space="preserve">* In the period from 26-Mar-2004 to 19-Dec-2005 there were some periods where there is no front month (M1) VIX futures data.  I adapted the extrapolation approach specified in the prospectuses to generate the missing M1 data. </t>
  </si>
  <si>
    <t xml:space="preserve">The futures data used to generate these values was downloaded from the CBOE website (http://www.cboe.com/).  I created a master spreadsheet that integrated their 100+ spreadsheets into a single integrated sheet that made the creation of these  a reasonable exercise.  See http://sixfigureinvesting.com/2010/12/volatility-futures-worksheet/ for more information. </t>
  </si>
  <si>
    <t xml:space="preserve">The rolling indexes used to generate the backtest values don't exactly match the official indexes (SPVXSTR and SPVXMTR) that begin December 20th, 2005, but when I compare my results to samples freely available on Bloomberg my results track for:  
* M1-M2  within:  +-0.01% from Feb 07 on, +-.2% before that
* M4/5/6/7 within: +-.2% </t>
  </si>
  <si>
    <t xml:space="preserve">Master sheet column descriptions
 * Trade Date:   Days when funds were trading.  
 *  VIX:  VIX historical data from the CBOE  (differs from some other sources, e.g., Yahoo)
 *  For ETN funds--  Barclays VXX, VXZ;  VelocityShares TVIX, XIV, ZIV; ProShares UVXY:
        &lt;fund&gt; w Fee: Backtest value including annual fee
       &lt;fund&gt; -IV:  Published Indicative Value close (long term historical data not easily available for XIV, ZIV, TVIX, UVXY,SVXY, VIXY)
       &lt;fund&gt;  Act:  Published market close value (last trade of day) </t>
  </si>
  <si>
    <t>Open</t>
  </si>
  <si>
    <t>High</t>
  </si>
  <si>
    <t>Low</t>
  </si>
  <si>
    <t>Close</t>
  </si>
  <si>
    <t>Volume</t>
  </si>
  <si>
    <t>Adj Close</t>
  </si>
  <si>
    <t>Date</t>
  </si>
  <si>
    <t xml:space="preserve">ETPs that commonly split have a split factor on row 4.   When additional splits occur you can adjust this parameter to account for the reverse split. </t>
  </si>
  <si>
    <t>VIXM w fee</t>
  </si>
  <si>
    <t>© 2023 VH2 LLC </t>
  </si>
  <si>
    <t>VIXY w fee</t>
  </si>
  <si>
    <t>UVXY w fee</t>
  </si>
  <si>
    <t>SVXY w fee</t>
  </si>
  <si>
    <t>SVIX w Fee</t>
  </si>
  <si>
    <t>UVIX w Fee</t>
  </si>
  <si>
    <t xml:space="preserve">ZIVB w Fee </t>
  </si>
  <si>
    <t>start</t>
  </si>
  <si>
    <t xml:space="preserve">Negative is in shareholder's favor </t>
  </si>
  <si>
    <t>Expenses are assessed only on weekdays</t>
  </si>
  <si>
    <t>Revision History
* Rev D:  Fixed some VIX Futre interpolation errors in early 2004 changed the mid term index values by around 2%
* Rev E3: Fixed SVXY close calculation to use the correct annual fee
* Rev E4:  Fixed trading dates 10-Nov-12, 19-July-14, 28-July-14
* Rev F:  Added ability to compute index drift factor from inception on ETFs
* Rev G1: ZIV &amp; VIXY were using the total returns index, changed to use the excess returns
* Rev H: Corrected VelocityShares products (XIV, TVIX, ZIV) to reflect the fact that they do earn Tbill interest even though their tracking index is an excess return indes.
* Rev I:  Because of leverage changes SVXY &amp; UVXY relabled "Old_SVXY" &amp; "Old_UVXY" ETP labeled SVXY is not -0.5X leverage and UVXY 1.5X leverage.  XIV terminated 16Feb2018.  OHLC for the new leverage funds have also been created and 4pm data added to those. 
* Rev J Errors in Medium Term OHL index for 20-Dec-2005 &amp; 21st were fixed
* Rev K Indexes corrected for incorrect roll count due to 2-Jan-07 shutdown of exchanges for President Ford memorial 
* Rev L Added ability to extend OHLC data to present using publically available data
* Rev L1 changed IV lookup to Actual trade value lookup starting 2022 for many funds
* Rev M1 Modified ETFs to enable flexible operating expenses based on date, added ETF_OP_Fee sheet 
* Rev M2 Added SPVXMPI index</t>
  </si>
  <si>
    <t>Rev M2</t>
  </si>
  <si>
    <t>BITX w Fee</t>
  </si>
  <si>
    <t>BITX-IV</t>
  </si>
  <si>
    <t xml:space="preserve">BITX w Fee </t>
  </si>
  <si>
    <t>Opening</t>
  </si>
  <si>
    <t>End-of-day</t>
  </si>
  <si>
    <t>"https://www.marketscreener.com/quote/index/S-P-CME-BITCOIN-FUTURES-D-132511604/quotes/</t>
  </si>
  <si>
    <t>H-SPBTFDUE</t>
  </si>
  <si>
    <t>BITCOIN</t>
  </si>
  <si>
    <t xml:space="preserve"> BITX w Fee</t>
  </si>
  <si>
    <t xml:space="preserve"> 2-Jan-2018 uses contango adjusted BTC prices, assuming an annual contango drag of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</si>
</sst>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
    <numFmt numFmtId="165" formatCode="0.0000"/>
    <numFmt numFmtId="166" formatCode="0.0000%"/>
    <numFmt numFmtId="169" formatCode="0.000000"/>
    <numFmt numFmtId="174" formatCode="[$-409]dd\-mmm\-yy;@"/>
    <numFmt numFmtId="175" formatCode="[$-409]d\-mmm\-yyyy;@"/>
  </numFmts>
  <fonts count="45">
    <font>
      <sz val="11"/>
      <color theme="1"/>
      <name val="Calibri"/>
      <family val="2"/>
      <scheme val="minor"/>
    </font>
    <font>
      <sz val="9"/>
      <color indexed="81"/>
      <name val="Tahoma"/>
      <family val="2"/>
    </font>
    <font>
      <b/>
      <sz val="9"/>
      <color indexed="81"/>
      <name val="Tahoma"/>
      <family val="2"/>
    </font>
    <font>
      <sz val="8"/>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name val="Arial"/>
      <family val="2"/>
    </font>
    <font>
      <sz val="18"/>
      <color theme="3"/>
      <name val="Cambria"/>
      <family val="2"/>
      <scheme val="major"/>
    </font>
    <font>
      <sz val="11"/>
      <color rgb="FF9C5700"/>
      <name val="Calibri"/>
      <family val="2"/>
      <scheme val="minor"/>
    </font>
    <font>
      <sz val="11"/>
      <color indexed="22"/>
      <name val="Calibri"/>
      <family val="2"/>
    </font>
    <font>
      <sz val="11"/>
      <color indexed="20"/>
      <name val="Calibri"/>
      <family val="2"/>
    </font>
    <font>
      <b/>
      <sz val="11"/>
      <color indexed="52"/>
      <name val="Calibri"/>
      <family val="2"/>
    </font>
    <font>
      <b/>
      <sz val="11"/>
      <color indexed="2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sz val="10"/>
      <name val="Geogrotesque Rg"/>
    </font>
    <font>
      <sz val="9"/>
      <color indexed="81"/>
      <name val="Tahoma"/>
      <charset val="1"/>
    </font>
    <font>
      <b/>
      <sz val="9"/>
      <color indexed="81"/>
      <name val="Tahoma"/>
      <charset val="1"/>
    </font>
  </fonts>
  <fills count="55">
    <fill>
      <patternFill patternType="none"/>
    </fill>
    <fill>
      <patternFill patternType="gray125"/>
    </fill>
    <fill>
      <patternFill patternType="solid">
        <fgColor theme="7"/>
        <bgColor indexed="64"/>
      </patternFill>
    </fill>
    <fill>
      <patternFill patternType="solid">
        <fgColor them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02">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5" applyNumberFormat="0" applyAlignment="0" applyProtection="0"/>
    <xf numFmtId="0" fontId="14" fillId="8" borderId="6" applyNumberFormat="0" applyAlignment="0" applyProtection="0"/>
    <xf numFmtId="0" fontId="15" fillId="8" borderId="5" applyNumberFormat="0" applyAlignment="0" applyProtection="0"/>
    <xf numFmtId="0" fontId="16" fillId="0" borderId="7" applyNumberFormat="0" applyFill="0" applyAlignment="0" applyProtection="0"/>
    <xf numFmtId="0" fontId="17" fillId="9" borderId="8" applyNumberFormat="0" applyAlignment="0" applyProtection="0"/>
    <xf numFmtId="0" fontId="18" fillId="0" borderId="0" applyNumberFormat="0" applyFill="0" applyBorder="0" applyAlignment="0" applyProtection="0"/>
    <xf numFmtId="0" fontId="5" fillId="10" borderId="9" applyNumberFormat="0" applyFont="0" applyAlignment="0" applyProtection="0"/>
    <xf numFmtId="0" fontId="19" fillId="0" borderId="0" applyNumberFormat="0" applyFill="0" applyBorder="0" applyAlignment="0" applyProtection="0"/>
    <xf numFmtId="0" fontId="4" fillId="0" borderId="10" applyNumberFormat="0" applyFill="0" applyAlignment="0" applyProtection="0"/>
    <xf numFmtId="0" fontId="20"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20" fillId="34" borderId="0" applyNumberFormat="0" applyBorder="0" applyAlignment="0" applyProtection="0"/>
    <xf numFmtId="0" fontId="21" fillId="10" borderId="9" applyNumberFormat="0" applyFont="0" applyAlignment="0" applyProtection="0"/>
    <xf numFmtId="0" fontId="5" fillId="10" borderId="9" applyNumberFormat="0" applyFont="0" applyAlignment="0" applyProtection="0"/>
    <xf numFmtId="0" fontId="21" fillId="10" borderId="9" applyNumberFormat="0" applyFont="0" applyAlignment="0" applyProtection="0"/>
    <xf numFmtId="0" fontId="22" fillId="0" borderId="0"/>
    <xf numFmtId="0" fontId="5" fillId="0" borderId="0"/>
    <xf numFmtId="0" fontId="21" fillId="10" borderId="9" applyNumberFormat="0" applyFont="0" applyAlignment="0" applyProtection="0"/>
    <xf numFmtId="22" fontId="22" fillId="0" borderId="0"/>
    <xf numFmtId="0" fontId="21" fillId="10" borderId="9" applyNumberFormat="0" applyFont="0" applyAlignment="0" applyProtection="0"/>
    <xf numFmtId="0" fontId="23" fillId="0" borderId="0" applyNumberFormat="0" applyFill="0" applyBorder="0" applyAlignment="0" applyProtection="0"/>
    <xf numFmtId="0" fontId="24" fillId="6"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22" fillId="0" borderId="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38" borderId="0" applyNumberFormat="0" applyBorder="0" applyAlignment="0" applyProtection="0"/>
    <xf numFmtId="0" fontId="21" fillId="41"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2" borderId="0" applyNumberFormat="0" applyBorder="0" applyAlignment="0" applyProtection="0"/>
    <xf numFmtId="0" fontId="21" fillId="45" borderId="0" applyNumberFormat="0" applyBorder="0" applyAlignment="0" applyProtection="0"/>
    <xf numFmtId="0" fontId="21" fillId="39" borderId="0" applyNumberFormat="0" applyBorder="0" applyAlignment="0" applyProtection="0"/>
    <xf numFmtId="0" fontId="25" fillId="46"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39"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46" borderId="0" applyNumberFormat="0" applyBorder="0" applyAlignment="0" applyProtection="0"/>
    <xf numFmtId="0" fontId="25" fillId="50" borderId="0" applyNumberFormat="0" applyBorder="0" applyAlignment="0" applyProtection="0"/>
    <xf numFmtId="0" fontId="26" fillId="51" borderId="0" applyNumberFormat="0" applyBorder="0" applyAlignment="0" applyProtection="0"/>
    <xf numFmtId="0" fontId="27" fillId="38" borderId="11" applyNumberFormat="0" applyAlignment="0" applyProtection="0"/>
    <xf numFmtId="0" fontId="28" fillId="52" borderId="12" applyNumberFormat="0" applyAlignment="0" applyProtection="0"/>
    <xf numFmtId="0" fontId="29" fillId="0" borderId="0" applyNumberFormat="0" applyFill="0" applyBorder="0" applyAlignment="0" applyProtection="0"/>
    <xf numFmtId="0" fontId="30" fillId="53" borderId="0" applyNumberFormat="0" applyBorder="0" applyAlignment="0" applyProtection="0"/>
    <xf numFmtId="0" fontId="31" fillId="0" borderId="13" applyNumberFormat="0" applyFill="0" applyAlignment="0" applyProtection="0"/>
    <xf numFmtId="0" fontId="32" fillId="0" borderId="14" applyNumberFormat="0" applyFill="0" applyAlignment="0" applyProtection="0"/>
    <xf numFmtId="0" fontId="33" fillId="0" borderId="15" applyNumberFormat="0" applyFill="0" applyAlignment="0" applyProtection="0"/>
    <xf numFmtId="0" fontId="33" fillId="0" borderId="0" applyNumberFormat="0" applyFill="0" applyBorder="0" applyAlignment="0" applyProtection="0"/>
    <xf numFmtId="0" fontId="34" fillId="39" borderId="11" applyNumberFormat="0" applyAlignment="0" applyProtection="0"/>
    <xf numFmtId="0" fontId="35" fillId="0" borderId="16" applyNumberFormat="0" applyFill="0" applyAlignment="0" applyProtection="0"/>
    <xf numFmtId="0" fontId="36" fillId="44" borderId="0" applyNumberFormat="0" applyBorder="0" applyAlignment="0" applyProtection="0"/>
    <xf numFmtId="0" fontId="21" fillId="40" borderId="17" applyNumberFormat="0" applyFont="0" applyAlignment="0" applyProtection="0"/>
    <xf numFmtId="0" fontId="37" fillId="38" borderId="18" applyNumberFormat="0" applyAlignment="0" applyProtection="0"/>
    <xf numFmtId="0" fontId="22"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40" fillId="0" borderId="0" applyNumberFormat="0" applyFill="0" applyBorder="0" applyAlignment="0" applyProtection="0"/>
    <xf numFmtId="0" fontId="41" fillId="0" borderId="0"/>
  </cellStyleXfs>
  <cellXfs count="40">
    <xf numFmtId="0" fontId="0" fillId="0" borderId="0" xfId="0"/>
    <xf numFmtId="164" fontId="0" fillId="0" borderId="0" xfId="0" applyNumberFormat="1"/>
    <xf numFmtId="165" fontId="0" fillId="0" borderId="0" xfId="0" applyNumberFormat="1"/>
    <xf numFmtId="0" fontId="3" fillId="0" borderId="0" xfId="0" applyFont="1"/>
    <xf numFmtId="0" fontId="0" fillId="0" borderId="0" xfId="0" applyAlignment="1">
      <alignment wrapText="1"/>
    </xf>
    <xf numFmtId="15" fontId="0" fillId="0" borderId="0" xfId="0" applyNumberFormat="1"/>
    <xf numFmtId="0" fontId="0" fillId="0" borderId="0" xfId="0" applyAlignment="1">
      <alignment horizontal="left" vertical="top" wrapText="1"/>
    </xf>
    <xf numFmtId="0" fontId="0" fillId="0" borderId="1" xfId="0" applyBorder="1" applyAlignment="1">
      <alignment horizontal="left" vertical="top" wrapText="1"/>
    </xf>
    <xf numFmtId="0" fontId="0" fillId="3" borderId="0" xfId="0" applyFill="1"/>
    <xf numFmtId="166" fontId="0" fillId="0" borderId="0" xfId="0" applyNumberFormat="1"/>
    <xf numFmtId="164" fontId="0" fillId="2" borderId="0" xfId="0" applyNumberFormat="1" applyFill="1"/>
    <xf numFmtId="164" fontId="0" fillId="35" borderId="0" xfId="0" applyNumberFormat="1" applyFill="1"/>
    <xf numFmtId="0" fontId="0" fillId="2" borderId="0" xfId="0" applyFill="1"/>
    <xf numFmtId="11" fontId="0" fillId="0" borderId="0" xfId="0" applyNumberFormat="1"/>
    <xf numFmtId="14" fontId="0" fillId="0" borderId="0" xfId="0" applyNumberFormat="1"/>
    <xf numFmtId="0" fontId="0" fillId="0" borderId="0" xfId="0" pivotButton="1"/>
    <xf numFmtId="0" fontId="0" fillId="0" borderId="0" xfId="0" applyAlignment="1">
      <alignment horizontal="center"/>
    </xf>
    <xf numFmtId="164" fontId="0" fillId="0" borderId="0" xfId="0" applyNumberFormat="1" applyAlignment="1">
      <alignment horizontal="center"/>
    </xf>
    <xf numFmtId="10" fontId="0" fillId="0" borderId="0" xfId="0" applyNumberFormat="1" applyAlignment="1">
      <alignment horizontal="center"/>
    </xf>
    <xf numFmtId="0" fontId="0" fillId="0" borderId="0" xfId="0" applyAlignment="1">
      <alignment horizontal="center" wrapText="1"/>
    </xf>
    <xf numFmtId="165" fontId="0" fillId="36" borderId="0" xfId="0" applyNumberFormat="1" applyFill="1"/>
    <xf numFmtId="165" fontId="0" fillId="3" borderId="0" xfId="0" applyNumberFormat="1" applyFill="1"/>
    <xf numFmtId="0" fontId="0" fillId="37" borderId="0" xfId="0" applyFill="1"/>
    <xf numFmtId="164" fontId="0" fillId="36" borderId="0" xfId="0" applyNumberFormat="1" applyFill="1"/>
    <xf numFmtId="174" fontId="0" fillId="0" borderId="0" xfId="0" applyNumberFormat="1"/>
    <xf numFmtId="14" fontId="0" fillId="0" borderId="0" xfId="0" applyNumberFormat="1" applyAlignment="1">
      <alignment horizontal="left"/>
    </xf>
    <xf numFmtId="0" fontId="0" fillId="0" borderId="0" xfId="0" applyAlignment="1">
      <alignment horizontal="left"/>
    </xf>
    <xf numFmtId="175" fontId="42" fillId="0" borderId="0" xfId="45" applyNumberFormat="1" applyFont="1" applyAlignment="1">
      <alignment wrapText="1"/>
    </xf>
    <xf numFmtId="175" fontId="0" fillId="0" borderId="0" xfId="0" applyNumberFormat="1"/>
    <xf numFmtId="0" fontId="0" fillId="54" borderId="0" xfId="0" applyFill="1"/>
    <xf numFmtId="0" fontId="0" fillId="0" borderId="20" xfId="0" applyBorder="1"/>
    <xf numFmtId="0" fontId="0" fillId="0" borderId="21" xfId="0" applyBorder="1"/>
    <xf numFmtId="15" fontId="0" fillId="0" borderId="22" xfId="0" applyNumberFormat="1" applyBorder="1"/>
    <xf numFmtId="0" fontId="0" fillId="0" borderId="23" xfId="0" applyBorder="1"/>
    <xf numFmtId="0" fontId="0" fillId="0" borderId="24" xfId="0" applyBorder="1"/>
    <xf numFmtId="0" fontId="0" fillId="0" borderId="25" xfId="0" applyBorder="1"/>
    <xf numFmtId="14" fontId="42" fillId="0" borderId="0" xfId="0" applyNumberFormat="1" applyFont="1" applyAlignment="1">
      <alignment wrapText="1"/>
    </xf>
    <xf numFmtId="0" fontId="0" fillId="0" borderId="0" xfId="0" applyNumberFormat="1"/>
    <xf numFmtId="169" fontId="0" fillId="37" borderId="0" xfId="0" applyNumberFormat="1" applyFill="1"/>
    <xf numFmtId="15" fontId="0" fillId="37" borderId="0" xfId="0" applyNumberFormat="1" applyFill="1"/>
  </cellXfs>
  <cellStyles count="102">
    <cellStyle name="_x000a_bidires=100_x000d_" xfId="58" xr:uid="{C6C1C383-5FFB-480E-83CB-9AFF502FAD4E}"/>
    <cellStyle name="20% - Accent1" xfId="19" builtinId="30" customBuiltin="1"/>
    <cellStyle name="20% - Accent1 2" xfId="59" xr:uid="{7C6B794B-5EE2-440B-A22E-F0E0BD97812E}"/>
    <cellStyle name="20% - Accent2" xfId="23" builtinId="34" customBuiltin="1"/>
    <cellStyle name="20% - Accent2 2" xfId="60" xr:uid="{CC6C1C6B-DEF1-48E2-BEA8-AD93102E6B9B}"/>
    <cellStyle name="20% - Accent3" xfId="27" builtinId="38" customBuiltin="1"/>
    <cellStyle name="20% - Accent3 2" xfId="61" xr:uid="{84F7F313-28D6-437D-8405-811060205A84}"/>
    <cellStyle name="20% - Accent4" xfId="31" builtinId="42" customBuiltin="1"/>
    <cellStyle name="20% - Accent4 2" xfId="62" xr:uid="{0E00D8F3-9525-4E01-A3C8-8DB2E4FF0E7E}"/>
    <cellStyle name="20% - Accent5" xfId="35" builtinId="46" customBuiltin="1"/>
    <cellStyle name="20% - Accent5 2" xfId="63" xr:uid="{971FA8AC-C6F2-4CD6-827F-55E184CBC18D}"/>
    <cellStyle name="20% - Accent6" xfId="39" builtinId="50" customBuiltin="1"/>
    <cellStyle name="20% - Accent6 2" xfId="64" xr:uid="{FF05C4C1-AA43-4F96-ADA8-B5E7F3056026}"/>
    <cellStyle name="40% - Accent1" xfId="20" builtinId="31" customBuiltin="1"/>
    <cellStyle name="40% - Accent1 2" xfId="65" xr:uid="{52AE5457-70FA-4E8C-AB46-70B98B39FE45}"/>
    <cellStyle name="40% - Accent2" xfId="24" builtinId="35" customBuiltin="1"/>
    <cellStyle name="40% - Accent2 2" xfId="66" xr:uid="{144F1597-B9AC-4311-A0AF-EC48C1BD9450}"/>
    <cellStyle name="40% - Accent3" xfId="28" builtinId="39" customBuiltin="1"/>
    <cellStyle name="40% - Accent3 2" xfId="67" xr:uid="{DA1359F8-C0F6-4912-9016-B1D5124488F0}"/>
    <cellStyle name="40% - Accent4" xfId="32" builtinId="43" customBuiltin="1"/>
    <cellStyle name="40% - Accent4 2" xfId="68" xr:uid="{B89FCDE8-4AA0-478F-88EB-5BB8757832C6}"/>
    <cellStyle name="40% - Accent5" xfId="36" builtinId="47" customBuiltin="1"/>
    <cellStyle name="40% - Accent5 2" xfId="69" xr:uid="{30F76FF5-4568-4774-8BB8-6C74E305C051}"/>
    <cellStyle name="40% - Accent6" xfId="40" builtinId="51" customBuiltin="1"/>
    <cellStyle name="40% - Accent6 2" xfId="70" xr:uid="{A3FEFC53-6CB2-4145-B577-F6AC46D5030E}"/>
    <cellStyle name="60% - Accent1" xfId="21" builtinId="32" customBuiltin="1"/>
    <cellStyle name="60% - Accent1 2" xfId="52" xr:uid="{3F0C4683-618F-4E98-9A04-890572B62311}"/>
    <cellStyle name="60% - Accent1 3" xfId="71" xr:uid="{ABA9F86E-8D19-403D-B8D3-B2C1C62EAF1F}"/>
    <cellStyle name="60% - Accent2" xfId="25" builtinId="36" customBuiltin="1"/>
    <cellStyle name="60% - Accent2 2" xfId="53" xr:uid="{FC6C3DA3-DE68-4EDB-B718-EA4224070544}"/>
    <cellStyle name="60% - Accent2 3" xfId="72" xr:uid="{E5116F70-932D-4811-A88D-9EF240E34C25}"/>
    <cellStyle name="60% - Accent3" xfId="29" builtinId="40" customBuiltin="1"/>
    <cellStyle name="60% - Accent3 2" xfId="54" xr:uid="{7333E2B2-8625-4EBE-8AE0-5ABFFF4C115B}"/>
    <cellStyle name="60% - Accent3 3" xfId="73" xr:uid="{58EE12DE-696C-47B8-B730-47902A01C4E7}"/>
    <cellStyle name="60% - Accent4" xfId="33" builtinId="44" customBuiltin="1"/>
    <cellStyle name="60% - Accent4 2" xfId="55" xr:uid="{8DD02F23-8CBB-4464-A959-85732273A6C6}"/>
    <cellStyle name="60% - Accent4 3" xfId="74" xr:uid="{27065C52-55B4-4714-828F-DF155EEF6451}"/>
    <cellStyle name="60% - Accent5" xfId="37" builtinId="48" customBuiltin="1"/>
    <cellStyle name="60% - Accent5 2" xfId="56" xr:uid="{282E9E66-B343-4602-928D-0BB02D2CAC9F}"/>
    <cellStyle name="60% - Accent5 3" xfId="75" xr:uid="{D1FCE44A-0FAB-4F81-AA1E-152372EF358E}"/>
    <cellStyle name="60% - Accent6" xfId="41" builtinId="52" customBuiltin="1"/>
    <cellStyle name="60% - Accent6 2" xfId="57" xr:uid="{1A3A6F98-334C-4DE0-8A08-86AA4D7BF486}"/>
    <cellStyle name="60% - Accent6 3" xfId="76" xr:uid="{722C76C7-DF7A-4116-9593-FFA5620F4C26}"/>
    <cellStyle name="Accent1" xfId="18" builtinId="29" customBuiltin="1"/>
    <cellStyle name="Accent1 2" xfId="77" xr:uid="{A62BEB45-2480-4000-8BB9-ACB7B7BB6594}"/>
    <cellStyle name="Accent2" xfId="22" builtinId="33" customBuiltin="1"/>
    <cellStyle name="Accent2 2" xfId="78" xr:uid="{17DEB4F3-046C-4A29-8AFB-28ECE20F7F73}"/>
    <cellStyle name="Accent3" xfId="26" builtinId="37" customBuiltin="1"/>
    <cellStyle name="Accent3 2" xfId="79" xr:uid="{7ED79771-687A-4A73-BD01-53A33530553B}"/>
    <cellStyle name="Accent4" xfId="30" builtinId="41" customBuiltin="1"/>
    <cellStyle name="Accent4 2" xfId="80" xr:uid="{60B45F03-78CC-4064-A829-EA5358E0C7EF}"/>
    <cellStyle name="Accent5" xfId="34" builtinId="45" customBuiltin="1"/>
    <cellStyle name="Accent5 2" xfId="81" xr:uid="{520AD09D-A731-466A-9C9F-15F9600DF3DD}"/>
    <cellStyle name="Accent6" xfId="38" builtinId="49" customBuiltin="1"/>
    <cellStyle name="Accent6 2" xfId="82" xr:uid="{EDD13A67-F5EF-4D31-BA67-23975BA18E21}"/>
    <cellStyle name="Bad" xfId="7" builtinId="27" customBuiltin="1"/>
    <cellStyle name="Bad 2" xfId="83" xr:uid="{60BCC236-E673-4A41-94C2-888E4E8C0143}"/>
    <cellStyle name="blp_datetime" xfId="48" xr:uid="{00000000-0005-0000-0000-000019000000}"/>
    <cellStyle name="Calculation" xfId="11" builtinId="22" customBuiltin="1"/>
    <cellStyle name="Calculation 2" xfId="84" xr:uid="{50D02678-D366-4C49-96B8-127967CE1444}"/>
    <cellStyle name="Check Cell" xfId="13" builtinId="23" customBuiltin="1"/>
    <cellStyle name="Check Cell 2" xfId="85" xr:uid="{B5A2D7FF-1899-42F9-AB98-B73141FFDD04}"/>
    <cellStyle name="Explanatory Text" xfId="16" builtinId="53" customBuiltin="1"/>
    <cellStyle name="Explanatory Text 2" xfId="86" xr:uid="{49B393D6-2BEA-43F8-8994-6A9A310BD4C2}"/>
    <cellStyle name="Good" xfId="6" builtinId="26" customBuiltin="1"/>
    <cellStyle name="Good 2" xfId="87" xr:uid="{A9F34C2D-F5BE-4C4C-943A-6DECDACD0874}"/>
    <cellStyle name="Heading 1" xfId="2" builtinId="16" customBuiltin="1"/>
    <cellStyle name="Heading 1 2" xfId="88" xr:uid="{0B0D5C4A-8C1E-48AF-8273-4F15C2B75CCF}"/>
    <cellStyle name="Heading 2" xfId="3" builtinId="17" customBuiltin="1"/>
    <cellStyle name="Heading 2 2" xfId="89" xr:uid="{22D3FBAD-BDFA-471F-AC3E-1CE040E23848}"/>
    <cellStyle name="Heading 3" xfId="4" builtinId="18" customBuiltin="1"/>
    <cellStyle name="Heading 3 2" xfId="90" xr:uid="{902DA264-9430-4DF1-8DAA-75131B3011C5}"/>
    <cellStyle name="Heading 4" xfId="5" builtinId="19" customBuiltin="1"/>
    <cellStyle name="Heading 4 2" xfId="91" xr:uid="{9DB95FD8-22ED-4817-AC1E-4B8444B2B75E}"/>
    <cellStyle name="Input" xfId="9" builtinId="20" customBuiltin="1"/>
    <cellStyle name="Input 2" xfId="92" xr:uid="{56E2D1AB-FF6D-4E2D-A6DE-511F98921D88}"/>
    <cellStyle name="Linked Cell" xfId="12" builtinId="24" customBuiltin="1"/>
    <cellStyle name="Linked Cell 2" xfId="93" xr:uid="{1864863B-E3F8-4AB1-B3DD-B9BE75D767D0}"/>
    <cellStyle name="Neutral" xfId="8" builtinId="28" customBuiltin="1"/>
    <cellStyle name="Neutral 2" xfId="51" xr:uid="{5C2C3239-E877-48AF-B4B4-2F504AB4F290}"/>
    <cellStyle name="Neutral 3" xfId="94" xr:uid="{EE2DC266-CEA2-400B-9E62-9B166AF94984}"/>
    <cellStyle name="Normal" xfId="0" builtinId="0"/>
    <cellStyle name="Normal 2" xfId="45" xr:uid="{00000000-0005-0000-0000-000026000000}"/>
    <cellStyle name="Normal 2 2" xfId="46" xr:uid="{00000000-0005-0000-0000-000027000000}"/>
    <cellStyle name="Note" xfId="15" builtinId="10" customBuiltin="1"/>
    <cellStyle name="Note 2" xfId="43" xr:uid="{00000000-0005-0000-0000-000029000000}"/>
    <cellStyle name="Note 3" xfId="42" xr:uid="{00000000-0005-0000-0000-00002A000000}"/>
    <cellStyle name="Note 4" xfId="44" xr:uid="{00000000-0005-0000-0000-00002B000000}"/>
    <cellStyle name="Note 5" xfId="47" xr:uid="{00000000-0005-0000-0000-00002C000000}"/>
    <cellStyle name="Note 6" xfId="49" xr:uid="{00000000-0005-0000-0000-00002D000000}"/>
    <cellStyle name="Note 7" xfId="95" xr:uid="{47879337-12FF-41F3-A4CA-131626B20B4A}"/>
    <cellStyle name="Output" xfId="10" builtinId="21" customBuiltin="1"/>
    <cellStyle name="Output 2" xfId="96" xr:uid="{9B91FD14-A81C-4E22-AAE3-835D48D4E57B}"/>
    <cellStyle name="Style 1" xfId="97" xr:uid="{DFF07259-1033-4A04-AFE5-EA4C5F992C59}"/>
    <cellStyle name="Title" xfId="1" builtinId="15" customBuiltin="1"/>
    <cellStyle name="Title 2" xfId="50" xr:uid="{21CDE64B-82F3-4ACA-835D-BB1E591A6B14}"/>
    <cellStyle name="Title 3" xfId="98" xr:uid="{E7F477DB-B241-4F61-84D4-EA96753D0E7A}"/>
    <cellStyle name="Total" xfId="17" builtinId="25" customBuiltin="1"/>
    <cellStyle name="Total 2" xfId="99" xr:uid="{69E24450-C137-45D0-B444-88EB6E5A9626}"/>
    <cellStyle name="Warning Text" xfId="14" builtinId="11" customBuiltin="1"/>
    <cellStyle name="Warning Text 2" xfId="100" xr:uid="{A4813135-3D67-4AA6-B6D8-386A4361124B}"/>
    <cellStyle name="Обычный_RTS_select_issues" xfId="101" xr:uid="{C386955A-06E5-40A3-BB10-ACC42495F4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haredStrings" Target="sharedStrings.xml"/><Relationship Id="rId5" Type="http://schemas.openxmlformats.org/officeDocument/2006/relationships/worksheet" Target="worksheets/sheet4.xml"/><Relationship Id="rId10"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[SFI ETP Backtest-BITX rev-M2  26a-Jun-2023.xlsx]Sheet3!PivotTable1</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Simulated</a:t>
            </a:r>
            <a:r>
              <a:rPr lang="en-US" baseline="0"/>
              <a:t> BITX Price (2X Leveraged Bitcoin Futures)</a:t>
            </a:r>
          </a:p>
          <a:p>
            <a:pPr>
              <a:defRPr/>
            </a:pPr>
            <a:r>
              <a:rPr lang="en-US" sz="1200" baseline="0"/>
              <a:t>(Sept 2014-June 2023)</a:t>
            </a:r>
            <a:r>
              <a:rPr lang="en-US"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Sheet3!$B$3</c:f>
              <c:strCache>
                <c:ptCount val="1"/>
                <c:pt idx="0">
                  <c:v>Total</c:v>
                </c:pt>
              </c:strCache>
            </c:strRef>
          </c:tx>
          <c:spPr>
            <a:ln w="28575" cap="rnd">
              <a:solidFill>
                <a:schemeClr val="accent1"/>
              </a:solidFill>
              <a:round/>
            </a:ln>
            <a:effectLst/>
          </c:spPr>
          <c:marker>
            <c:symbol val="none"/>
          </c:marker>
          <c:cat>
            <c:strRef>
              <c:f>Sheet3!$A$4:$A$2211</c:f>
              <c:strCache>
                <c:ptCount val="2207"/>
                <c:pt idx="0">
                  <c:v>9/17/2014</c:v>
                </c:pt>
                <c:pt idx="1">
                  <c:v>9/18/2014</c:v>
                </c:pt>
                <c:pt idx="2">
                  <c:v>9/19/2014</c:v>
                </c:pt>
                <c:pt idx="3">
                  <c:v>9/22/2014</c:v>
                </c:pt>
                <c:pt idx="4">
                  <c:v>9/23/2014</c:v>
                </c:pt>
                <c:pt idx="5">
                  <c:v>9/24/2014</c:v>
                </c:pt>
                <c:pt idx="6">
                  <c:v>9/25/2014</c:v>
                </c:pt>
                <c:pt idx="7">
                  <c:v>9/26/2014</c:v>
                </c:pt>
                <c:pt idx="8">
                  <c:v>9/29/2014</c:v>
                </c:pt>
                <c:pt idx="9">
                  <c:v>9/30/2014</c:v>
                </c:pt>
                <c:pt idx="10">
                  <c:v>10/1/2014</c:v>
                </c:pt>
                <c:pt idx="11">
                  <c:v>10/2/2014</c:v>
                </c:pt>
                <c:pt idx="12">
                  <c:v>10/3/2014</c:v>
                </c:pt>
                <c:pt idx="13">
                  <c:v>10/6/2014</c:v>
                </c:pt>
                <c:pt idx="14">
                  <c:v>10/7/2014</c:v>
                </c:pt>
                <c:pt idx="15">
                  <c:v>10/8/2014</c:v>
                </c:pt>
                <c:pt idx="16">
                  <c:v>10/9/2014</c:v>
                </c:pt>
                <c:pt idx="17">
                  <c:v>10/10/2014</c:v>
                </c:pt>
                <c:pt idx="18">
                  <c:v>10/13/2014</c:v>
                </c:pt>
                <c:pt idx="19">
                  <c:v>10/14/2014</c:v>
                </c:pt>
                <c:pt idx="20">
                  <c:v>10/15/2014</c:v>
                </c:pt>
                <c:pt idx="21">
                  <c:v>10/16/2014</c:v>
                </c:pt>
                <c:pt idx="22">
                  <c:v>10/17/2014</c:v>
                </c:pt>
                <c:pt idx="23">
                  <c:v>10/20/2014</c:v>
                </c:pt>
                <c:pt idx="24">
                  <c:v>10/21/2014</c:v>
                </c:pt>
                <c:pt idx="25">
                  <c:v>10/22/2014</c:v>
                </c:pt>
                <c:pt idx="26">
                  <c:v>10/23/2014</c:v>
                </c:pt>
                <c:pt idx="27">
                  <c:v>10/24/2014</c:v>
                </c:pt>
                <c:pt idx="28">
                  <c:v>10/27/2014</c:v>
                </c:pt>
                <c:pt idx="29">
                  <c:v>10/28/2014</c:v>
                </c:pt>
                <c:pt idx="30">
                  <c:v>10/29/2014</c:v>
                </c:pt>
                <c:pt idx="31">
                  <c:v>10/30/2014</c:v>
                </c:pt>
                <c:pt idx="32">
                  <c:v>10/31/2014</c:v>
                </c:pt>
                <c:pt idx="33">
                  <c:v>11/3/2014</c:v>
                </c:pt>
                <c:pt idx="34">
                  <c:v>11/4/2014</c:v>
                </c:pt>
                <c:pt idx="35">
                  <c:v>11/5/2014</c:v>
                </c:pt>
                <c:pt idx="36">
                  <c:v>11/6/2014</c:v>
                </c:pt>
                <c:pt idx="37">
                  <c:v>11/7/2014</c:v>
                </c:pt>
                <c:pt idx="38">
                  <c:v>11/10/2014</c:v>
                </c:pt>
                <c:pt idx="39">
                  <c:v>11/11/2014</c:v>
                </c:pt>
                <c:pt idx="40">
                  <c:v>11/12/2014</c:v>
                </c:pt>
                <c:pt idx="41">
                  <c:v>11/13/2014</c:v>
                </c:pt>
                <c:pt idx="42">
                  <c:v>11/14/2014</c:v>
                </c:pt>
                <c:pt idx="43">
                  <c:v>11/17/2014</c:v>
                </c:pt>
                <c:pt idx="44">
                  <c:v>11/18/2014</c:v>
                </c:pt>
                <c:pt idx="45">
                  <c:v>11/19/2014</c:v>
                </c:pt>
                <c:pt idx="46">
                  <c:v>11/20/2014</c:v>
                </c:pt>
                <c:pt idx="47">
                  <c:v>11/21/2014</c:v>
                </c:pt>
                <c:pt idx="48">
                  <c:v>11/24/2014</c:v>
                </c:pt>
                <c:pt idx="49">
                  <c:v>11/25/2014</c:v>
                </c:pt>
                <c:pt idx="50">
                  <c:v>11/26/2014</c:v>
                </c:pt>
                <c:pt idx="51">
                  <c:v>11/28/2014</c:v>
                </c:pt>
                <c:pt idx="52">
                  <c:v>12/1/2014</c:v>
                </c:pt>
                <c:pt idx="53">
                  <c:v>12/2/2014</c:v>
                </c:pt>
                <c:pt idx="54">
                  <c:v>12/3/2014</c:v>
                </c:pt>
                <c:pt idx="55">
                  <c:v>12/4/2014</c:v>
                </c:pt>
                <c:pt idx="56">
                  <c:v>12/5/2014</c:v>
                </c:pt>
                <c:pt idx="57">
                  <c:v>12/8/2014</c:v>
                </c:pt>
                <c:pt idx="58">
                  <c:v>12/9/2014</c:v>
                </c:pt>
                <c:pt idx="59">
                  <c:v>12/10/2014</c:v>
                </c:pt>
                <c:pt idx="60">
                  <c:v>12/11/2014</c:v>
                </c:pt>
                <c:pt idx="61">
                  <c:v>12/12/2014</c:v>
                </c:pt>
                <c:pt idx="62">
                  <c:v>12/15/2014</c:v>
                </c:pt>
                <c:pt idx="63">
                  <c:v>12/16/2014</c:v>
                </c:pt>
                <c:pt idx="64">
                  <c:v>12/17/2014</c:v>
                </c:pt>
                <c:pt idx="65">
                  <c:v>12/18/2014</c:v>
                </c:pt>
                <c:pt idx="66">
                  <c:v>12/19/2014</c:v>
                </c:pt>
                <c:pt idx="67">
                  <c:v>12/22/2014</c:v>
                </c:pt>
                <c:pt idx="68">
                  <c:v>12/23/2014</c:v>
                </c:pt>
                <c:pt idx="69">
                  <c:v>12/24/2014</c:v>
                </c:pt>
                <c:pt idx="70">
                  <c:v>12/26/2014</c:v>
                </c:pt>
                <c:pt idx="71">
                  <c:v>12/29/2014</c:v>
                </c:pt>
                <c:pt idx="72">
                  <c:v>12/30/2014</c:v>
                </c:pt>
                <c:pt idx="73">
                  <c:v>12/31/2014</c:v>
                </c:pt>
                <c:pt idx="74">
                  <c:v>1/2/2015</c:v>
                </c:pt>
                <c:pt idx="75">
                  <c:v>1/5/2015</c:v>
                </c:pt>
                <c:pt idx="76">
                  <c:v>1/6/2015</c:v>
                </c:pt>
                <c:pt idx="77">
                  <c:v>1/7/2015</c:v>
                </c:pt>
                <c:pt idx="78">
                  <c:v>1/8/2015</c:v>
                </c:pt>
                <c:pt idx="79">
                  <c:v>1/9/2015</c:v>
                </c:pt>
                <c:pt idx="80">
                  <c:v>1/12/2015</c:v>
                </c:pt>
                <c:pt idx="81">
                  <c:v>1/13/2015</c:v>
                </c:pt>
                <c:pt idx="82">
                  <c:v>1/14/2015</c:v>
                </c:pt>
                <c:pt idx="83">
                  <c:v>1/15/2015</c:v>
                </c:pt>
                <c:pt idx="84">
                  <c:v>1/16/2015</c:v>
                </c:pt>
                <c:pt idx="85">
                  <c:v>1/20/2015</c:v>
                </c:pt>
                <c:pt idx="86">
                  <c:v>1/21/2015</c:v>
                </c:pt>
                <c:pt idx="87">
                  <c:v>1/22/2015</c:v>
                </c:pt>
                <c:pt idx="88">
                  <c:v>1/23/2015</c:v>
                </c:pt>
                <c:pt idx="89">
                  <c:v>1/26/2015</c:v>
                </c:pt>
                <c:pt idx="90">
                  <c:v>1/27/2015</c:v>
                </c:pt>
                <c:pt idx="91">
                  <c:v>1/28/2015</c:v>
                </c:pt>
                <c:pt idx="92">
                  <c:v>1/29/2015</c:v>
                </c:pt>
                <c:pt idx="93">
                  <c:v>1/30/2015</c:v>
                </c:pt>
                <c:pt idx="94">
                  <c:v>2/2/2015</c:v>
                </c:pt>
                <c:pt idx="95">
                  <c:v>2/3/2015</c:v>
                </c:pt>
                <c:pt idx="96">
                  <c:v>2/4/2015</c:v>
                </c:pt>
                <c:pt idx="97">
                  <c:v>2/5/2015</c:v>
                </c:pt>
                <c:pt idx="98">
                  <c:v>2/6/2015</c:v>
                </c:pt>
                <c:pt idx="99">
                  <c:v>2/9/2015</c:v>
                </c:pt>
                <c:pt idx="100">
                  <c:v>2/10/2015</c:v>
                </c:pt>
                <c:pt idx="101">
                  <c:v>2/11/2015</c:v>
                </c:pt>
                <c:pt idx="102">
                  <c:v>2/12/2015</c:v>
                </c:pt>
                <c:pt idx="103">
                  <c:v>2/13/2015</c:v>
                </c:pt>
                <c:pt idx="104">
                  <c:v>2/17/2015</c:v>
                </c:pt>
                <c:pt idx="105">
                  <c:v>2/18/2015</c:v>
                </c:pt>
                <c:pt idx="106">
                  <c:v>2/19/2015</c:v>
                </c:pt>
                <c:pt idx="107">
                  <c:v>2/20/2015</c:v>
                </c:pt>
                <c:pt idx="108">
                  <c:v>2/23/2015</c:v>
                </c:pt>
                <c:pt idx="109">
                  <c:v>2/24/2015</c:v>
                </c:pt>
                <c:pt idx="110">
                  <c:v>2/25/2015</c:v>
                </c:pt>
                <c:pt idx="111">
                  <c:v>2/26/2015</c:v>
                </c:pt>
                <c:pt idx="112">
                  <c:v>2/27/2015</c:v>
                </c:pt>
                <c:pt idx="113">
                  <c:v>3/2/2015</c:v>
                </c:pt>
                <c:pt idx="114">
                  <c:v>3/3/2015</c:v>
                </c:pt>
                <c:pt idx="115">
                  <c:v>3/4/2015</c:v>
                </c:pt>
                <c:pt idx="116">
                  <c:v>3/5/2015</c:v>
                </c:pt>
                <c:pt idx="117">
                  <c:v>3/6/2015</c:v>
                </c:pt>
                <c:pt idx="118">
                  <c:v>3/9/2015</c:v>
                </c:pt>
                <c:pt idx="119">
                  <c:v>3/10/2015</c:v>
                </c:pt>
                <c:pt idx="120">
                  <c:v>3/11/2015</c:v>
                </c:pt>
                <c:pt idx="121">
                  <c:v>3/12/2015</c:v>
                </c:pt>
                <c:pt idx="122">
                  <c:v>3/13/2015</c:v>
                </c:pt>
                <c:pt idx="123">
                  <c:v>3/16/2015</c:v>
                </c:pt>
                <c:pt idx="124">
                  <c:v>3/17/2015</c:v>
                </c:pt>
                <c:pt idx="125">
                  <c:v>3/18/2015</c:v>
                </c:pt>
                <c:pt idx="126">
                  <c:v>3/19/2015</c:v>
                </c:pt>
                <c:pt idx="127">
                  <c:v>3/20/2015</c:v>
                </c:pt>
                <c:pt idx="128">
                  <c:v>3/23/2015</c:v>
                </c:pt>
                <c:pt idx="129">
                  <c:v>3/24/2015</c:v>
                </c:pt>
                <c:pt idx="130">
                  <c:v>3/25/2015</c:v>
                </c:pt>
                <c:pt idx="131">
                  <c:v>3/26/2015</c:v>
                </c:pt>
                <c:pt idx="132">
                  <c:v>3/27/2015</c:v>
                </c:pt>
                <c:pt idx="133">
                  <c:v>3/30/2015</c:v>
                </c:pt>
                <c:pt idx="134">
                  <c:v>3/31/2015</c:v>
                </c:pt>
                <c:pt idx="135">
                  <c:v>4/1/2015</c:v>
                </c:pt>
                <c:pt idx="136">
                  <c:v>4/2/2015</c:v>
                </c:pt>
                <c:pt idx="137">
                  <c:v>4/6/2015</c:v>
                </c:pt>
                <c:pt idx="138">
                  <c:v>4/7/2015</c:v>
                </c:pt>
                <c:pt idx="139">
                  <c:v>4/8/2015</c:v>
                </c:pt>
                <c:pt idx="140">
                  <c:v>4/9/2015</c:v>
                </c:pt>
                <c:pt idx="141">
                  <c:v>4/10/2015</c:v>
                </c:pt>
                <c:pt idx="142">
                  <c:v>4/13/2015</c:v>
                </c:pt>
                <c:pt idx="143">
                  <c:v>4/14/2015</c:v>
                </c:pt>
                <c:pt idx="144">
                  <c:v>4/15/2015</c:v>
                </c:pt>
                <c:pt idx="145">
                  <c:v>4/16/2015</c:v>
                </c:pt>
                <c:pt idx="146">
                  <c:v>4/17/2015</c:v>
                </c:pt>
                <c:pt idx="147">
                  <c:v>4/20/2015</c:v>
                </c:pt>
                <c:pt idx="148">
                  <c:v>4/21/2015</c:v>
                </c:pt>
                <c:pt idx="149">
                  <c:v>4/22/2015</c:v>
                </c:pt>
                <c:pt idx="150">
                  <c:v>4/23/2015</c:v>
                </c:pt>
                <c:pt idx="151">
                  <c:v>4/24/2015</c:v>
                </c:pt>
                <c:pt idx="152">
                  <c:v>4/27/2015</c:v>
                </c:pt>
                <c:pt idx="153">
                  <c:v>4/28/2015</c:v>
                </c:pt>
                <c:pt idx="154">
                  <c:v>4/29/2015</c:v>
                </c:pt>
                <c:pt idx="155">
                  <c:v>4/30/2015</c:v>
                </c:pt>
                <c:pt idx="156">
                  <c:v>5/1/2015</c:v>
                </c:pt>
                <c:pt idx="157">
                  <c:v>5/4/2015</c:v>
                </c:pt>
                <c:pt idx="158">
                  <c:v>5/5/2015</c:v>
                </c:pt>
                <c:pt idx="159">
                  <c:v>5/6/2015</c:v>
                </c:pt>
                <c:pt idx="160">
                  <c:v>5/7/2015</c:v>
                </c:pt>
                <c:pt idx="161">
                  <c:v>5/8/2015</c:v>
                </c:pt>
                <c:pt idx="162">
                  <c:v>5/11/2015</c:v>
                </c:pt>
                <c:pt idx="163">
                  <c:v>5/12/2015</c:v>
                </c:pt>
                <c:pt idx="164">
                  <c:v>5/13/2015</c:v>
                </c:pt>
                <c:pt idx="165">
                  <c:v>5/14/2015</c:v>
                </c:pt>
                <c:pt idx="166">
                  <c:v>5/15/2015</c:v>
                </c:pt>
                <c:pt idx="167">
                  <c:v>5/18/2015</c:v>
                </c:pt>
                <c:pt idx="168">
                  <c:v>5/19/2015</c:v>
                </c:pt>
                <c:pt idx="169">
                  <c:v>5/20/2015</c:v>
                </c:pt>
                <c:pt idx="170">
                  <c:v>5/21/2015</c:v>
                </c:pt>
                <c:pt idx="171">
                  <c:v>5/22/2015</c:v>
                </c:pt>
                <c:pt idx="172">
                  <c:v>5/26/2015</c:v>
                </c:pt>
                <c:pt idx="173">
                  <c:v>5/27/2015</c:v>
                </c:pt>
                <c:pt idx="174">
                  <c:v>5/28/2015</c:v>
                </c:pt>
                <c:pt idx="175">
                  <c:v>5/29/2015</c:v>
                </c:pt>
                <c:pt idx="176">
                  <c:v>6/1/2015</c:v>
                </c:pt>
                <c:pt idx="177">
                  <c:v>6/2/2015</c:v>
                </c:pt>
                <c:pt idx="178">
                  <c:v>6/3/2015</c:v>
                </c:pt>
                <c:pt idx="179">
                  <c:v>6/4/2015</c:v>
                </c:pt>
                <c:pt idx="180">
                  <c:v>6/5/2015</c:v>
                </c:pt>
                <c:pt idx="181">
                  <c:v>6/8/2015</c:v>
                </c:pt>
                <c:pt idx="182">
                  <c:v>6/9/2015</c:v>
                </c:pt>
                <c:pt idx="183">
                  <c:v>6/10/2015</c:v>
                </c:pt>
                <c:pt idx="184">
                  <c:v>6/11/2015</c:v>
                </c:pt>
                <c:pt idx="185">
                  <c:v>6/12/2015</c:v>
                </c:pt>
                <c:pt idx="186">
                  <c:v>6/15/2015</c:v>
                </c:pt>
                <c:pt idx="187">
                  <c:v>6/16/2015</c:v>
                </c:pt>
                <c:pt idx="188">
                  <c:v>6/17/2015</c:v>
                </c:pt>
                <c:pt idx="189">
                  <c:v>6/18/2015</c:v>
                </c:pt>
                <c:pt idx="190">
                  <c:v>6/19/2015</c:v>
                </c:pt>
                <c:pt idx="191">
                  <c:v>6/22/2015</c:v>
                </c:pt>
                <c:pt idx="192">
                  <c:v>6/23/2015</c:v>
                </c:pt>
                <c:pt idx="193">
                  <c:v>6/24/2015</c:v>
                </c:pt>
                <c:pt idx="194">
                  <c:v>6/25/2015</c:v>
                </c:pt>
                <c:pt idx="195">
                  <c:v>6/26/2015</c:v>
                </c:pt>
                <c:pt idx="196">
                  <c:v>6/29/2015</c:v>
                </c:pt>
                <c:pt idx="197">
                  <c:v>6/30/2015</c:v>
                </c:pt>
                <c:pt idx="198">
                  <c:v>7/1/2015</c:v>
                </c:pt>
                <c:pt idx="199">
                  <c:v>7/2/2015</c:v>
                </c:pt>
                <c:pt idx="200">
                  <c:v>7/6/2015</c:v>
                </c:pt>
                <c:pt idx="201">
                  <c:v>7/7/2015</c:v>
                </c:pt>
                <c:pt idx="202">
                  <c:v>7/8/2015</c:v>
                </c:pt>
                <c:pt idx="203">
                  <c:v>7/9/2015</c:v>
                </c:pt>
                <c:pt idx="204">
                  <c:v>7/10/2015</c:v>
                </c:pt>
                <c:pt idx="205">
                  <c:v>7/13/2015</c:v>
                </c:pt>
                <c:pt idx="206">
                  <c:v>7/14/2015</c:v>
                </c:pt>
                <c:pt idx="207">
                  <c:v>7/15/2015</c:v>
                </c:pt>
                <c:pt idx="208">
                  <c:v>7/16/2015</c:v>
                </c:pt>
                <c:pt idx="209">
                  <c:v>7/17/2015</c:v>
                </c:pt>
                <c:pt idx="210">
                  <c:v>7/20/2015</c:v>
                </c:pt>
                <c:pt idx="211">
                  <c:v>7/21/2015</c:v>
                </c:pt>
                <c:pt idx="212">
                  <c:v>7/22/2015</c:v>
                </c:pt>
                <c:pt idx="213">
                  <c:v>7/23/2015</c:v>
                </c:pt>
                <c:pt idx="214">
                  <c:v>7/24/2015</c:v>
                </c:pt>
                <c:pt idx="215">
                  <c:v>7/27/2015</c:v>
                </c:pt>
                <c:pt idx="216">
                  <c:v>7/28/2015</c:v>
                </c:pt>
                <c:pt idx="217">
                  <c:v>7/29/2015</c:v>
                </c:pt>
                <c:pt idx="218">
                  <c:v>7/30/2015</c:v>
                </c:pt>
                <c:pt idx="219">
                  <c:v>7/31/2015</c:v>
                </c:pt>
                <c:pt idx="220">
                  <c:v>8/3/2015</c:v>
                </c:pt>
                <c:pt idx="221">
                  <c:v>8/4/2015</c:v>
                </c:pt>
                <c:pt idx="222">
                  <c:v>8/5/2015</c:v>
                </c:pt>
                <c:pt idx="223">
                  <c:v>8/6/2015</c:v>
                </c:pt>
                <c:pt idx="224">
                  <c:v>8/7/2015</c:v>
                </c:pt>
                <c:pt idx="225">
                  <c:v>8/10/2015</c:v>
                </c:pt>
                <c:pt idx="226">
                  <c:v>8/11/2015</c:v>
                </c:pt>
                <c:pt idx="227">
                  <c:v>8/12/2015</c:v>
                </c:pt>
                <c:pt idx="228">
                  <c:v>8/13/2015</c:v>
                </c:pt>
                <c:pt idx="229">
                  <c:v>8/14/2015</c:v>
                </c:pt>
                <c:pt idx="230">
                  <c:v>8/17/2015</c:v>
                </c:pt>
                <c:pt idx="231">
                  <c:v>8/18/2015</c:v>
                </c:pt>
                <c:pt idx="232">
                  <c:v>8/19/2015</c:v>
                </c:pt>
                <c:pt idx="233">
                  <c:v>8/20/2015</c:v>
                </c:pt>
                <c:pt idx="234">
                  <c:v>8/21/2015</c:v>
                </c:pt>
                <c:pt idx="235">
                  <c:v>8/24/2015</c:v>
                </c:pt>
                <c:pt idx="236">
                  <c:v>8/25/2015</c:v>
                </c:pt>
                <c:pt idx="237">
                  <c:v>8/26/2015</c:v>
                </c:pt>
                <c:pt idx="238">
                  <c:v>8/27/2015</c:v>
                </c:pt>
                <c:pt idx="239">
                  <c:v>8/28/2015</c:v>
                </c:pt>
                <c:pt idx="240">
                  <c:v>8/31/2015</c:v>
                </c:pt>
                <c:pt idx="241">
                  <c:v>9/1/2015</c:v>
                </c:pt>
                <c:pt idx="242">
                  <c:v>9/2/2015</c:v>
                </c:pt>
                <c:pt idx="243">
                  <c:v>9/3/2015</c:v>
                </c:pt>
                <c:pt idx="244">
                  <c:v>9/4/2015</c:v>
                </c:pt>
                <c:pt idx="245">
                  <c:v>9/8/2015</c:v>
                </c:pt>
                <c:pt idx="246">
                  <c:v>9/9/2015</c:v>
                </c:pt>
                <c:pt idx="247">
                  <c:v>9/10/2015</c:v>
                </c:pt>
                <c:pt idx="248">
                  <c:v>9/11/2015</c:v>
                </c:pt>
                <c:pt idx="249">
                  <c:v>9/14/2015</c:v>
                </c:pt>
                <c:pt idx="250">
                  <c:v>9/15/2015</c:v>
                </c:pt>
                <c:pt idx="251">
                  <c:v>9/16/2015</c:v>
                </c:pt>
                <c:pt idx="252">
                  <c:v>9/17/2015</c:v>
                </c:pt>
                <c:pt idx="253">
                  <c:v>9/18/2015</c:v>
                </c:pt>
                <c:pt idx="254">
                  <c:v>9/21/2015</c:v>
                </c:pt>
                <c:pt idx="255">
                  <c:v>9/22/2015</c:v>
                </c:pt>
                <c:pt idx="256">
                  <c:v>9/23/2015</c:v>
                </c:pt>
                <c:pt idx="257">
                  <c:v>9/24/2015</c:v>
                </c:pt>
                <c:pt idx="258">
                  <c:v>9/25/2015</c:v>
                </c:pt>
                <c:pt idx="259">
                  <c:v>9/28/2015</c:v>
                </c:pt>
                <c:pt idx="260">
                  <c:v>9/29/2015</c:v>
                </c:pt>
                <c:pt idx="261">
                  <c:v>9/30/2015</c:v>
                </c:pt>
                <c:pt idx="262">
                  <c:v>10/1/2015</c:v>
                </c:pt>
                <c:pt idx="263">
                  <c:v>10/2/2015</c:v>
                </c:pt>
                <c:pt idx="264">
                  <c:v>10/5/2015</c:v>
                </c:pt>
                <c:pt idx="265">
                  <c:v>10/6/2015</c:v>
                </c:pt>
                <c:pt idx="266">
                  <c:v>10/7/2015</c:v>
                </c:pt>
                <c:pt idx="267">
                  <c:v>10/8/2015</c:v>
                </c:pt>
                <c:pt idx="268">
                  <c:v>10/9/2015</c:v>
                </c:pt>
                <c:pt idx="269">
                  <c:v>10/12/2015</c:v>
                </c:pt>
                <c:pt idx="270">
                  <c:v>10/13/2015</c:v>
                </c:pt>
                <c:pt idx="271">
                  <c:v>10/14/2015</c:v>
                </c:pt>
                <c:pt idx="272">
                  <c:v>10/15/2015</c:v>
                </c:pt>
                <c:pt idx="273">
                  <c:v>10/16/2015</c:v>
                </c:pt>
                <c:pt idx="274">
                  <c:v>10/19/2015</c:v>
                </c:pt>
                <c:pt idx="275">
                  <c:v>10/20/2015</c:v>
                </c:pt>
                <c:pt idx="276">
                  <c:v>10/21/2015</c:v>
                </c:pt>
                <c:pt idx="277">
                  <c:v>10/22/2015</c:v>
                </c:pt>
                <c:pt idx="278">
                  <c:v>10/23/2015</c:v>
                </c:pt>
                <c:pt idx="279">
                  <c:v>10/26/2015</c:v>
                </c:pt>
                <c:pt idx="280">
                  <c:v>10/27/2015</c:v>
                </c:pt>
                <c:pt idx="281">
                  <c:v>10/28/2015</c:v>
                </c:pt>
                <c:pt idx="282">
                  <c:v>10/29/2015</c:v>
                </c:pt>
                <c:pt idx="283">
                  <c:v>10/30/2015</c:v>
                </c:pt>
                <c:pt idx="284">
                  <c:v>11/2/2015</c:v>
                </c:pt>
                <c:pt idx="285">
                  <c:v>11/3/2015</c:v>
                </c:pt>
                <c:pt idx="286">
                  <c:v>11/4/2015</c:v>
                </c:pt>
                <c:pt idx="287">
                  <c:v>11/5/2015</c:v>
                </c:pt>
                <c:pt idx="288">
                  <c:v>11/6/2015</c:v>
                </c:pt>
                <c:pt idx="289">
                  <c:v>11/9/2015</c:v>
                </c:pt>
                <c:pt idx="290">
                  <c:v>11/10/2015</c:v>
                </c:pt>
                <c:pt idx="291">
                  <c:v>11/11/2015</c:v>
                </c:pt>
                <c:pt idx="292">
                  <c:v>11/12/2015</c:v>
                </c:pt>
                <c:pt idx="293">
                  <c:v>11/13/2015</c:v>
                </c:pt>
                <c:pt idx="294">
                  <c:v>11/16/2015</c:v>
                </c:pt>
                <c:pt idx="295">
                  <c:v>11/17/2015</c:v>
                </c:pt>
                <c:pt idx="296">
                  <c:v>11/18/2015</c:v>
                </c:pt>
                <c:pt idx="297">
                  <c:v>11/19/2015</c:v>
                </c:pt>
                <c:pt idx="298">
                  <c:v>11/20/2015</c:v>
                </c:pt>
                <c:pt idx="299">
                  <c:v>11/23/2015</c:v>
                </c:pt>
                <c:pt idx="300">
                  <c:v>11/24/2015</c:v>
                </c:pt>
                <c:pt idx="301">
                  <c:v>11/25/2015</c:v>
                </c:pt>
                <c:pt idx="302">
                  <c:v>11/27/2015</c:v>
                </c:pt>
                <c:pt idx="303">
                  <c:v>11/30/2015</c:v>
                </c:pt>
                <c:pt idx="304">
                  <c:v>12/1/2015</c:v>
                </c:pt>
                <c:pt idx="305">
                  <c:v>12/2/2015</c:v>
                </c:pt>
                <c:pt idx="306">
                  <c:v>12/3/2015</c:v>
                </c:pt>
                <c:pt idx="307">
                  <c:v>12/4/2015</c:v>
                </c:pt>
                <c:pt idx="308">
                  <c:v>12/7/2015</c:v>
                </c:pt>
                <c:pt idx="309">
                  <c:v>12/8/2015</c:v>
                </c:pt>
                <c:pt idx="310">
                  <c:v>12/9/2015</c:v>
                </c:pt>
                <c:pt idx="311">
                  <c:v>12/10/2015</c:v>
                </c:pt>
                <c:pt idx="312">
                  <c:v>12/11/2015</c:v>
                </c:pt>
                <c:pt idx="313">
                  <c:v>12/14/2015</c:v>
                </c:pt>
                <c:pt idx="314">
                  <c:v>12/15/2015</c:v>
                </c:pt>
                <c:pt idx="315">
                  <c:v>12/16/2015</c:v>
                </c:pt>
                <c:pt idx="316">
                  <c:v>12/17/2015</c:v>
                </c:pt>
                <c:pt idx="317">
                  <c:v>12/18/2015</c:v>
                </c:pt>
                <c:pt idx="318">
                  <c:v>12/21/2015</c:v>
                </c:pt>
                <c:pt idx="319">
                  <c:v>12/22/2015</c:v>
                </c:pt>
                <c:pt idx="320">
                  <c:v>12/23/2015</c:v>
                </c:pt>
                <c:pt idx="321">
                  <c:v>12/24/2015</c:v>
                </c:pt>
                <c:pt idx="322">
                  <c:v>12/28/2015</c:v>
                </c:pt>
                <c:pt idx="323">
                  <c:v>12/29/2015</c:v>
                </c:pt>
                <c:pt idx="324">
                  <c:v>12/30/2015</c:v>
                </c:pt>
                <c:pt idx="325">
                  <c:v>12/31/2015</c:v>
                </c:pt>
                <c:pt idx="326">
                  <c:v>1/4/2016</c:v>
                </c:pt>
                <c:pt idx="327">
                  <c:v>1/5/2016</c:v>
                </c:pt>
                <c:pt idx="328">
                  <c:v>1/6/2016</c:v>
                </c:pt>
                <c:pt idx="329">
                  <c:v>1/7/2016</c:v>
                </c:pt>
                <c:pt idx="330">
                  <c:v>1/8/2016</c:v>
                </c:pt>
                <c:pt idx="331">
                  <c:v>1/11/2016</c:v>
                </c:pt>
                <c:pt idx="332">
                  <c:v>1/12/2016</c:v>
                </c:pt>
                <c:pt idx="333">
                  <c:v>1/13/2016</c:v>
                </c:pt>
                <c:pt idx="334">
                  <c:v>1/14/2016</c:v>
                </c:pt>
                <c:pt idx="335">
                  <c:v>1/15/2016</c:v>
                </c:pt>
                <c:pt idx="336">
                  <c:v>1/19/2016</c:v>
                </c:pt>
                <c:pt idx="337">
                  <c:v>1/20/2016</c:v>
                </c:pt>
                <c:pt idx="338">
                  <c:v>1/21/2016</c:v>
                </c:pt>
                <c:pt idx="339">
                  <c:v>1/22/2016</c:v>
                </c:pt>
                <c:pt idx="340">
                  <c:v>1/25/2016</c:v>
                </c:pt>
                <c:pt idx="341">
                  <c:v>1/26/2016</c:v>
                </c:pt>
                <c:pt idx="342">
                  <c:v>1/27/2016</c:v>
                </c:pt>
                <c:pt idx="343">
                  <c:v>1/28/2016</c:v>
                </c:pt>
                <c:pt idx="344">
                  <c:v>1/29/2016</c:v>
                </c:pt>
                <c:pt idx="345">
                  <c:v>2/1/2016</c:v>
                </c:pt>
                <c:pt idx="346">
                  <c:v>2/2/2016</c:v>
                </c:pt>
                <c:pt idx="347">
                  <c:v>2/3/2016</c:v>
                </c:pt>
                <c:pt idx="348">
                  <c:v>2/4/2016</c:v>
                </c:pt>
                <c:pt idx="349">
                  <c:v>2/5/2016</c:v>
                </c:pt>
                <c:pt idx="350">
                  <c:v>2/8/2016</c:v>
                </c:pt>
                <c:pt idx="351">
                  <c:v>2/9/2016</c:v>
                </c:pt>
                <c:pt idx="352">
                  <c:v>2/10/2016</c:v>
                </c:pt>
                <c:pt idx="353">
                  <c:v>2/11/2016</c:v>
                </c:pt>
                <c:pt idx="354">
                  <c:v>2/12/2016</c:v>
                </c:pt>
                <c:pt idx="355">
                  <c:v>2/16/2016</c:v>
                </c:pt>
                <c:pt idx="356">
                  <c:v>2/17/2016</c:v>
                </c:pt>
                <c:pt idx="357">
                  <c:v>2/18/2016</c:v>
                </c:pt>
                <c:pt idx="358">
                  <c:v>2/19/2016</c:v>
                </c:pt>
                <c:pt idx="359">
                  <c:v>2/22/2016</c:v>
                </c:pt>
                <c:pt idx="360">
                  <c:v>2/23/2016</c:v>
                </c:pt>
                <c:pt idx="361">
                  <c:v>2/24/2016</c:v>
                </c:pt>
                <c:pt idx="362">
                  <c:v>2/25/2016</c:v>
                </c:pt>
                <c:pt idx="363">
                  <c:v>2/26/2016</c:v>
                </c:pt>
                <c:pt idx="364">
                  <c:v>2/29/2016</c:v>
                </c:pt>
                <c:pt idx="365">
                  <c:v>3/1/2016</c:v>
                </c:pt>
                <c:pt idx="366">
                  <c:v>3/2/2016</c:v>
                </c:pt>
                <c:pt idx="367">
                  <c:v>3/3/2016</c:v>
                </c:pt>
                <c:pt idx="368">
                  <c:v>3/4/2016</c:v>
                </c:pt>
                <c:pt idx="369">
                  <c:v>3/7/2016</c:v>
                </c:pt>
                <c:pt idx="370">
                  <c:v>3/8/2016</c:v>
                </c:pt>
                <c:pt idx="371">
                  <c:v>3/9/2016</c:v>
                </c:pt>
                <c:pt idx="372">
                  <c:v>3/10/2016</c:v>
                </c:pt>
                <c:pt idx="373">
                  <c:v>3/11/2016</c:v>
                </c:pt>
                <c:pt idx="374">
                  <c:v>3/14/2016</c:v>
                </c:pt>
                <c:pt idx="375">
                  <c:v>3/15/2016</c:v>
                </c:pt>
                <c:pt idx="376">
                  <c:v>3/16/2016</c:v>
                </c:pt>
                <c:pt idx="377">
                  <c:v>3/17/2016</c:v>
                </c:pt>
                <c:pt idx="378">
                  <c:v>3/18/2016</c:v>
                </c:pt>
                <c:pt idx="379">
                  <c:v>3/21/2016</c:v>
                </c:pt>
                <c:pt idx="380">
                  <c:v>3/22/2016</c:v>
                </c:pt>
                <c:pt idx="381">
                  <c:v>3/23/2016</c:v>
                </c:pt>
                <c:pt idx="382">
                  <c:v>3/24/2016</c:v>
                </c:pt>
                <c:pt idx="383">
                  <c:v>3/28/2016</c:v>
                </c:pt>
                <c:pt idx="384">
                  <c:v>3/29/2016</c:v>
                </c:pt>
                <c:pt idx="385">
                  <c:v>3/30/2016</c:v>
                </c:pt>
                <c:pt idx="386">
                  <c:v>3/31/2016</c:v>
                </c:pt>
                <c:pt idx="387">
                  <c:v>4/1/2016</c:v>
                </c:pt>
                <c:pt idx="388">
                  <c:v>4/4/2016</c:v>
                </c:pt>
                <c:pt idx="389">
                  <c:v>4/5/2016</c:v>
                </c:pt>
                <c:pt idx="390">
                  <c:v>4/6/2016</c:v>
                </c:pt>
                <c:pt idx="391">
                  <c:v>4/7/2016</c:v>
                </c:pt>
                <c:pt idx="392">
                  <c:v>4/8/2016</c:v>
                </c:pt>
                <c:pt idx="393">
                  <c:v>4/11/2016</c:v>
                </c:pt>
                <c:pt idx="394">
                  <c:v>4/12/2016</c:v>
                </c:pt>
                <c:pt idx="395">
                  <c:v>4/13/2016</c:v>
                </c:pt>
                <c:pt idx="396">
                  <c:v>4/14/2016</c:v>
                </c:pt>
                <c:pt idx="397">
                  <c:v>4/15/2016</c:v>
                </c:pt>
                <c:pt idx="398">
                  <c:v>4/18/2016</c:v>
                </c:pt>
                <c:pt idx="399">
                  <c:v>4/19/2016</c:v>
                </c:pt>
                <c:pt idx="400">
                  <c:v>4/20/2016</c:v>
                </c:pt>
                <c:pt idx="401">
                  <c:v>4/21/2016</c:v>
                </c:pt>
                <c:pt idx="402">
                  <c:v>4/22/2016</c:v>
                </c:pt>
                <c:pt idx="403">
                  <c:v>4/25/2016</c:v>
                </c:pt>
                <c:pt idx="404">
                  <c:v>4/26/2016</c:v>
                </c:pt>
                <c:pt idx="405">
                  <c:v>4/27/2016</c:v>
                </c:pt>
                <c:pt idx="406">
                  <c:v>4/28/2016</c:v>
                </c:pt>
                <c:pt idx="407">
                  <c:v>4/29/2016</c:v>
                </c:pt>
                <c:pt idx="408">
                  <c:v>5/2/2016</c:v>
                </c:pt>
                <c:pt idx="409">
                  <c:v>5/3/2016</c:v>
                </c:pt>
                <c:pt idx="410">
                  <c:v>5/4/2016</c:v>
                </c:pt>
                <c:pt idx="411">
                  <c:v>5/5/2016</c:v>
                </c:pt>
                <c:pt idx="412">
                  <c:v>5/6/2016</c:v>
                </c:pt>
                <c:pt idx="413">
                  <c:v>5/9/2016</c:v>
                </c:pt>
                <c:pt idx="414">
                  <c:v>5/10/2016</c:v>
                </c:pt>
                <c:pt idx="415">
                  <c:v>5/11/2016</c:v>
                </c:pt>
                <c:pt idx="416">
                  <c:v>5/12/2016</c:v>
                </c:pt>
                <c:pt idx="417">
                  <c:v>5/13/2016</c:v>
                </c:pt>
                <c:pt idx="418">
                  <c:v>5/16/2016</c:v>
                </c:pt>
                <c:pt idx="419">
                  <c:v>5/17/2016</c:v>
                </c:pt>
                <c:pt idx="420">
                  <c:v>5/18/2016</c:v>
                </c:pt>
                <c:pt idx="421">
                  <c:v>5/19/2016</c:v>
                </c:pt>
                <c:pt idx="422">
                  <c:v>5/20/2016</c:v>
                </c:pt>
                <c:pt idx="423">
                  <c:v>5/23/2016</c:v>
                </c:pt>
                <c:pt idx="424">
                  <c:v>5/24/2016</c:v>
                </c:pt>
                <c:pt idx="425">
                  <c:v>5/25/2016</c:v>
                </c:pt>
                <c:pt idx="426">
                  <c:v>5/26/2016</c:v>
                </c:pt>
                <c:pt idx="427">
                  <c:v>5/27/2016</c:v>
                </c:pt>
                <c:pt idx="428">
                  <c:v>5/31/2016</c:v>
                </c:pt>
                <c:pt idx="429">
                  <c:v>6/1/2016</c:v>
                </c:pt>
                <c:pt idx="430">
                  <c:v>6/2/2016</c:v>
                </c:pt>
                <c:pt idx="431">
                  <c:v>6/3/2016</c:v>
                </c:pt>
                <c:pt idx="432">
                  <c:v>6/6/2016</c:v>
                </c:pt>
                <c:pt idx="433">
                  <c:v>6/7/2016</c:v>
                </c:pt>
                <c:pt idx="434">
                  <c:v>6/8/2016</c:v>
                </c:pt>
                <c:pt idx="435">
                  <c:v>6/9/2016</c:v>
                </c:pt>
                <c:pt idx="436">
                  <c:v>6/10/2016</c:v>
                </c:pt>
                <c:pt idx="437">
                  <c:v>6/13/2016</c:v>
                </c:pt>
                <c:pt idx="438">
                  <c:v>6/14/2016</c:v>
                </c:pt>
                <c:pt idx="439">
                  <c:v>6/15/2016</c:v>
                </c:pt>
                <c:pt idx="440">
                  <c:v>6/16/2016</c:v>
                </c:pt>
                <c:pt idx="441">
                  <c:v>6/17/2016</c:v>
                </c:pt>
                <c:pt idx="442">
                  <c:v>6/20/2016</c:v>
                </c:pt>
                <c:pt idx="443">
                  <c:v>6/21/2016</c:v>
                </c:pt>
                <c:pt idx="444">
                  <c:v>6/22/2016</c:v>
                </c:pt>
                <c:pt idx="445">
                  <c:v>6/23/2016</c:v>
                </c:pt>
                <c:pt idx="446">
                  <c:v>6/24/2016</c:v>
                </c:pt>
                <c:pt idx="447">
                  <c:v>6/27/2016</c:v>
                </c:pt>
                <c:pt idx="448">
                  <c:v>6/28/2016</c:v>
                </c:pt>
                <c:pt idx="449">
                  <c:v>6/29/2016</c:v>
                </c:pt>
                <c:pt idx="450">
                  <c:v>6/30/2016</c:v>
                </c:pt>
                <c:pt idx="451">
                  <c:v>7/1/2016</c:v>
                </c:pt>
                <c:pt idx="452">
                  <c:v>7/5/2016</c:v>
                </c:pt>
                <c:pt idx="453">
                  <c:v>7/6/2016</c:v>
                </c:pt>
                <c:pt idx="454">
                  <c:v>7/7/2016</c:v>
                </c:pt>
                <c:pt idx="455">
                  <c:v>7/8/2016</c:v>
                </c:pt>
                <c:pt idx="456">
                  <c:v>7/11/2016</c:v>
                </c:pt>
                <c:pt idx="457">
                  <c:v>7/12/2016</c:v>
                </c:pt>
                <c:pt idx="458">
                  <c:v>7/13/2016</c:v>
                </c:pt>
                <c:pt idx="459">
                  <c:v>7/14/2016</c:v>
                </c:pt>
                <c:pt idx="460">
                  <c:v>7/15/2016</c:v>
                </c:pt>
                <c:pt idx="461">
                  <c:v>7/18/2016</c:v>
                </c:pt>
                <c:pt idx="462">
                  <c:v>7/19/2016</c:v>
                </c:pt>
                <c:pt idx="463">
                  <c:v>7/20/2016</c:v>
                </c:pt>
                <c:pt idx="464">
                  <c:v>7/21/2016</c:v>
                </c:pt>
                <c:pt idx="465">
                  <c:v>7/22/2016</c:v>
                </c:pt>
                <c:pt idx="466">
                  <c:v>7/25/2016</c:v>
                </c:pt>
                <c:pt idx="467">
                  <c:v>7/26/2016</c:v>
                </c:pt>
                <c:pt idx="468">
                  <c:v>7/27/2016</c:v>
                </c:pt>
                <c:pt idx="469">
                  <c:v>7/28/2016</c:v>
                </c:pt>
                <c:pt idx="470">
                  <c:v>7/29/2016</c:v>
                </c:pt>
                <c:pt idx="471">
                  <c:v>8/1/2016</c:v>
                </c:pt>
                <c:pt idx="472">
                  <c:v>8/2/2016</c:v>
                </c:pt>
                <c:pt idx="473">
                  <c:v>8/3/2016</c:v>
                </c:pt>
                <c:pt idx="474">
                  <c:v>8/4/2016</c:v>
                </c:pt>
                <c:pt idx="475">
                  <c:v>8/5/2016</c:v>
                </c:pt>
                <c:pt idx="476">
                  <c:v>8/8/2016</c:v>
                </c:pt>
                <c:pt idx="477">
                  <c:v>8/9/2016</c:v>
                </c:pt>
                <c:pt idx="478">
                  <c:v>8/10/2016</c:v>
                </c:pt>
                <c:pt idx="479">
                  <c:v>8/11/2016</c:v>
                </c:pt>
                <c:pt idx="480">
                  <c:v>8/12/2016</c:v>
                </c:pt>
                <c:pt idx="481">
                  <c:v>8/15/2016</c:v>
                </c:pt>
                <c:pt idx="482">
                  <c:v>8/16/2016</c:v>
                </c:pt>
                <c:pt idx="483">
                  <c:v>8/17/2016</c:v>
                </c:pt>
                <c:pt idx="484">
                  <c:v>8/18/2016</c:v>
                </c:pt>
                <c:pt idx="485">
                  <c:v>8/19/2016</c:v>
                </c:pt>
                <c:pt idx="486">
                  <c:v>8/22/2016</c:v>
                </c:pt>
                <c:pt idx="487">
                  <c:v>8/23/2016</c:v>
                </c:pt>
                <c:pt idx="488">
                  <c:v>8/24/2016</c:v>
                </c:pt>
                <c:pt idx="489">
                  <c:v>8/25/2016</c:v>
                </c:pt>
                <c:pt idx="490">
                  <c:v>8/26/2016</c:v>
                </c:pt>
                <c:pt idx="491">
                  <c:v>8/29/2016</c:v>
                </c:pt>
                <c:pt idx="492">
                  <c:v>8/30/2016</c:v>
                </c:pt>
                <c:pt idx="493">
                  <c:v>8/31/2016</c:v>
                </c:pt>
                <c:pt idx="494">
                  <c:v>9/1/2016</c:v>
                </c:pt>
                <c:pt idx="495">
                  <c:v>9/2/2016</c:v>
                </c:pt>
                <c:pt idx="496">
                  <c:v>9/6/2016</c:v>
                </c:pt>
                <c:pt idx="497">
                  <c:v>9/7/2016</c:v>
                </c:pt>
                <c:pt idx="498">
                  <c:v>9/8/2016</c:v>
                </c:pt>
                <c:pt idx="499">
                  <c:v>9/9/2016</c:v>
                </c:pt>
                <c:pt idx="500">
                  <c:v>9/12/2016</c:v>
                </c:pt>
                <c:pt idx="501">
                  <c:v>9/13/2016</c:v>
                </c:pt>
                <c:pt idx="502">
                  <c:v>9/14/2016</c:v>
                </c:pt>
                <c:pt idx="503">
                  <c:v>9/15/2016</c:v>
                </c:pt>
                <c:pt idx="504">
                  <c:v>9/16/2016</c:v>
                </c:pt>
                <c:pt idx="505">
                  <c:v>9/19/2016</c:v>
                </c:pt>
                <c:pt idx="506">
                  <c:v>9/20/2016</c:v>
                </c:pt>
                <c:pt idx="507">
                  <c:v>9/21/2016</c:v>
                </c:pt>
                <c:pt idx="508">
                  <c:v>9/22/2016</c:v>
                </c:pt>
                <c:pt idx="509">
                  <c:v>9/23/2016</c:v>
                </c:pt>
                <c:pt idx="510">
                  <c:v>9/26/2016</c:v>
                </c:pt>
                <c:pt idx="511">
                  <c:v>9/27/2016</c:v>
                </c:pt>
                <c:pt idx="512">
                  <c:v>9/28/2016</c:v>
                </c:pt>
                <c:pt idx="513">
                  <c:v>9/29/2016</c:v>
                </c:pt>
                <c:pt idx="514">
                  <c:v>9/30/2016</c:v>
                </c:pt>
                <c:pt idx="515">
                  <c:v>10/3/2016</c:v>
                </c:pt>
                <c:pt idx="516">
                  <c:v>10/4/2016</c:v>
                </c:pt>
                <c:pt idx="517">
                  <c:v>10/5/2016</c:v>
                </c:pt>
                <c:pt idx="518">
                  <c:v>10/6/2016</c:v>
                </c:pt>
                <c:pt idx="519">
                  <c:v>10/7/2016</c:v>
                </c:pt>
                <c:pt idx="520">
                  <c:v>10/10/2016</c:v>
                </c:pt>
                <c:pt idx="521">
                  <c:v>10/11/2016</c:v>
                </c:pt>
                <c:pt idx="522">
                  <c:v>10/12/2016</c:v>
                </c:pt>
                <c:pt idx="523">
                  <c:v>10/13/2016</c:v>
                </c:pt>
                <c:pt idx="524">
                  <c:v>10/14/2016</c:v>
                </c:pt>
                <c:pt idx="525">
                  <c:v>10/17/2016</c:v>
                </c:pt>
                <c:pt idx="526">
                  <c:v>10/18/2016</c:v>
                </c:pt>
                <c:pt idx="527">
                  <c:v>10/19/2016</c:v>
                </c:pt>
                <c:pt idx="528">
                  <c:v>10/20/2016</c:v>
                </c:pt>
                <c:pt idx="529">
                  <c:v>10/21/2016</c:v>
                </c:pt>
                <c:pt idx="530">
                  <c:v>10/24/2016</c:v>
                </c:pt>
                <c:pt idx="531">
                  <c:v>10/25/2016</c:v>
                </c:pt>
                <c:pt idx="532">
                  <c:v>10/26/2016</c:v>
                </c:pt>
                <c:pt idx="533">
                  <c:v>10/27/2016</c:v>
                </c:pt>
                <c:pt idx="534">
                  <c:v>10/28/2016</c:v>
                </c:pt>
                <c:pt idx="535">
                  <c:v>10/31/2016</c:v>
                </c:pt>
                <c:pt idx="536">
                  <c:v>11/1/2016</c:v>
                </c:pt>
                <c:pt idx="537">
                  <c:v>11/2/2016</c:v>
                </c:pt>
                <c:pt idx="538">
                  <c:v>11/3/2016</c:v>
                </c:pt>
                <c:pt idx="539">
                  <c:v>11/4/2016</c:v>
                </c:pt>
                <c:pt idx="540">
                  <c:v>11/7/2016</c:v>
                </c:pt>
                <c:pt idx="541">
                  <c:v>11/8/2016</c:v>
                </c:pt>
                <c:pt idx="542">
                  <c:v>11/9/2016</c:v>
                </c:pt>
                <c:pt idx="543">
                  <c:v>11/10/2016</c:v>
                </c:pt>
                <c:pt idx="544">
                  <c:v>11/11/2016</c:v>
                </c:pt>
                <c:pt idx="545">
                  <c:v>11/14/2016</c:v>
                </c:pt>
                <c:pt idx="546">
                  <c:v>11/15/2016</c:v>
                </c:pt>
                <c:pt idx="547">
                  <c:v>11/16/2016</c:v>
                </c:pt>
                <c:pt idx="548">
                  <c:v>11/17/2016</c:v>
                </c:pt>
                <c:pt idx="549">
                  <c:v>11/18/2016</c:v>
                </c:pt>
                <c:pt idx="550">
                  <c:v>11/21/2016</c:v>
                </c:pt>
                <c:pt idx="551">
                  <c:v>11/22/2016</c:v>
                </c:pt>
                <c:pt idx="552">
                  <c:v>11/23/2016</c:v>
                </c:pt>
                <c:pt idx="553">
                  <c:v>11/25/2016</c:v>
                </c:pt>
                <c:pt idx="554">
                  <c:v>11/28/2016</c:v>
                </c:pt>
                <c:pt idx="555">
                  <c:v>11/29/2016</c:v>
                </c:pt>
                <c:pt idx="556">
                  <c:v>11/30/2016</c:v>
                </c:pt>
                <c:pt idx="557">
                  <c:v>12/1/2016</c:v>
                </c:pt>
                <c:pt idx="558">
                  <c:v>12/2/2016</c:v>
                </c:pt>
                <c:pt idx="559">
                  <c:v>12/5/2016</c:v>
                </c:pt>
                <c:pt idx="560">
                  <c:v>12/6/2016</c:v>
                </c:pt>
                <c:pt idx="561">
                  <c:v>12/7/2016</c:v>
                </c:pt>
                <c:pt idx="562">
                  <c:v>12/8/2016</c:v>
                </c:pt>
                <c:pt idx="563">
                  <c:v>12/9/2016</c:v>
                </c:pt>
                <c:pt idx="564">
                  <c:v>12/12/2016</c:v>
                </c:pt>
                <c:pt idx="565">
                  <c:v>12/13/2016</c:v>
                </c:pt>
                <c:pt idx="566">
                  <c:v>12/14/2016</c:v>
                </c:pt>
                <c:pt idx="567">
                  <c:v>12/15/2016</c:v>
                </c:pt>
                <c:pt idx="568">
                  <c:v>12/16/2016</c:v>
                </c:pt>
                <c:pt idx="569">
                  <c:v>12/19/2016</c:v>
                </c:pt>
                <c:pt idx="570">
                  <c:v>12/20/2016</c:v>
                </c:pt>
                <c:pt idx="571">
                  <c:v>12/21/2016</c:v>
                </c:pt>
                <c:pt idx="572">
                  <c:v>12/22/2016</c:v>
                </c:pt>
                <c:pt idx="573">
                  <c:v>12/23/2016</c:v>
                </c:pt>
                <c:pt idx="574">
                  <c:v>12/27/2016</c:v>
                </c:pt>
                <c:pt idx="575">
                  <c:v>12/28/2016</c:v>
                </c:pt>
                <c:pt idx="576">
                  <c:v>12/29/2016</c:v>
                </c:pt>
                <c:pt idx="577">
                  <c:v>12/30/2016</c:v>
                </c:pt>
                <c:pt idx="578">
                  <c:v>1/3/2017</c:v>
                </c:pt>
                <c:pt idx="579">
                  <c:v>1/4/2017</c:v>
                </c:pt>
                <c:pt idx="580">
                  <c:v>1/5/2017</c:v>
                </c:pt>
                <c:pt idx="581">
                  <c:v>1/6/2017</c:v>
                </c:pt>
                <c:pt idx="582">
                  <c:v>1/9/2017</c:v>
                </c:pt>
                <c:pt idx="583">
                  <c:v>1/10/2017</c:v>
                </c:pt>
                <c:pt idx="584">
                  <c:v>1/11/2017</c:v>
                </c:pt>
                <c:pt idx="585">
                  <c:v>1/12/2017</c:v>
                </c:pt>
                <c:pt idx="586">
                  <c:v>1/13/2017</c:v>
                </c:pt>
                <c:pt idx="587">
                  <c:v>1/17/2017</c:v>
                </c:pt>
                <c:pt idx="588">
                  <c:v>1/18/2017</c:v>
                </c:pt>
                <c:pt idx="589">
                  <c:v>1/19/2017</c:v>
                </c:pt>
                <c:pt idx="590">
                  <c:v>1/20/2017</c:v>
                </c:pt>
                <c:pt idx="591">
                  <c:v>1/23/2017</c:v>
                </c:pt>
                <c:pt idx="592">
                  <c:v>1/24/2017</c:v>
                </c:pt>
                <c:pt idx="593">
                  <c:v>1/25/2017</c:v>
                </c:pt>
                <c:pt idx="594">
                  <c:v>1/26/2017</c:v>
                </c:pt>
                <c:pt idx="595">
                  <c:v>1/27/2017</c:v>
                </c:pt>
                <c:pt idx="596">
                  <c:v>1/30/2017</c:v>
                </c:pt>
                <c:pt idx="597">
                  <c:v>1/31/2017</c:v>
                </c:pt>
                <c:pt idx="598">
                  <c:v>2/1/2017</c:v>
                </c:pt>
                <c:pt idx="599">
                  <c:v>2/2/2017</c:v>
                </c:pt>
                <c:pt idx="600">
                  <c:v>2/3/2017</c:v>
                </c:pt>
                <c:pt idx="601">
                  <c:v>2/6/2017</c:v>
                </c:pt>
                <c:pt idx="602">
                  <c:v>2/7/2017</c:v>
                </c:pt>
                <c:pt idx="603">
                  <c:v>2/8/2017</c:v>
                </c:pt>
                <c:pt idx="604">
                  <c:v>2/9/2017</c:v>
                </c:pt>
                <c:pt idx="605">
                  <c:v>2/10/2017</c:v>
                </c:pt>
                <c:pt idx="606">
                  <c:v>2/13/2017</c:v>
                </c:pt>
                <c:pt idx="607">
                  <c:v>2/14/2017</c:v>
                </c:pt>
                <c:pt idx="608">
                  <c:v>2/15/2017</c:v>
                </c:pt>
                <c:pt idx="609">
                  <c:v>2/16/2017</c:v>
                </c:pt>
                <c:pt idx="610">
                  <c:v>2/17/2017</c:v>
                </c:pt>
                <c:pt idx="611">
                  <c:v>2/21/2017</c:v>
                </c:pt>
                <c:pt idx="612">
                  <c:v>2/22/2017</c:v>
                </c:pt>
                <c:pt idx="613">
                  <c:v>2/23/2017</c:v>
                </c:pt>
                <c:pt idx="614">
                  <c:v>2/24/2017</c:v>
                </c:pt>
                <c:pt idx="615">
                  <c:v>2/27/2017</c:v>
                </c:pt>
                <c:pt idx="616">
                  <c:v>2/28/2017</c:v>
                </c:pt>
                <c:pt idx="617">
                  <c:v>3/1/2017</c:v>
                </c:pt>
                <c:pt idx="618">
                  <c:v>3/2/2017</c:v>
                </c:pt>
                <c:pt idx="619">
                  <c:v>3/3/2017</c:v>
                </c:pt>
                <c:pt idx="620">
                  <c:v>3/6/2017</c:v>
                </c:pt>
                <c:pt idx="621">
                  <c:v>3/7/2017</c:v>
                </c:pt>
                <c:pt idx="622">
                  <c:v>3/8/2017</c:v>
                </c:pt>
                <c:pt idx="623">
                  <c:v>3/9/2017</c:v>
                </c:pt>
                <c:pt idx="624">
                  <c:v>3/10/2017</c:v>
                </c:pt>
                <c:pt idx="625">
                  <c:v>3/13/2017</c:v>
                </c:pt>
                <c:pt idx="626">
                  <c:v>3/14/2017</c:v>
                </c:pt>
                <c:pt idx="627">
                  <c:v>3/15/2017</c:v>
                </c:pt>
                <c:pt idx="628">
                  <c:v>3/16/2017</c:v>
                </c:pt>
                <c:pt idx="629">
                  <c:v>3/17/2017</c:v>
                </c:pt>
                <c:pt idx="630">
                  <c:v>3/20/2017</c:v>
                </c:pt>
                <c:pt idx="631">
                  <c:v>3/21/2017</c:v>
                </c:pt>
                <c:pt idx="632">
                  <c:v>3/22/2017</c:v>
                </c:pt>
                <c:pt idx="633">
                  <c:v>3/23/2017</c:v>
                </c:pt>
                <c:pt idx="634">
                  <c:v>3/24/2017</c:v>
                </c:pt>
                <c:pt idx="635">
                  <c:v>3/27/2017</c:v>
                </c:pt>
                <c:pt idx="636">
                  <c:v>3/28/2017</c:v>
                </c:pt>
                <c:pt idx="637">
                  <c:v>3/29/2017</c:v>
                </c:pt>
                <c:pt idx="638">
                  <c:v>3/30/2017</c:v>
                </c:pt>
                <c:pt idx="639">
                  <c:v>3/31/2017</c:v>
                </c:pt>
                <c:pt idx="640">
                  <c:v>4/3/2017</c:v>
                </c:pt>
                <c:pt idx="641">
                  <c:v>4/4/2017</c:v>
                </c:pt>
                <c:pt idx="642">
                  <c:v>4/5/2017</c:v>
                </c:pt>
                <c:pt idx="643">
                  <c:v>4/6/2017</c:v>
                </c:pt>
                <c:pt idx="644">
                  <c:v>4/7/2017</c:v>
                </c:pt>
                <c:pt idx="645">
                  <c:v>4/10/2017</c:v>
                </c:pt>
                <c:pt idx="646">
                  <c:v>4/11/2017</c:v>
                </c:pt>
                <c:pt idx="647">
                  <c:v>4/12/2017</c:v>
                </c:pt>
                <c:pt idx="648">
                  <c:v>4/13/2017</c:v>
                </c:pt>
                <c:pt idx="649">
                  <c:v>4/17/2017</c:v>
                </c:pt>
                <c:pt idx="650">
                  <c:v>4/18/2017</c:v>
                </c:pt>
                <c:pt idx="651">
                  <c:v>4/19/2017</c:v>
                </c:pt>
                <c:pt idx="652">
                  <c:v>4/20/2017</c:v>
                </c:pt>
                <c:pt idx="653">
                  <c:v>4/21/2017</c:v>
                </c:pt>
                <c:pt idx="654">
                  <c:v>4/24/2017</c:v>
                </c:pt>
                <c:pt idx="655">
                  <c:v>4/25/2017</c:v>
                </c:pt>
                <c:pt idx="656">
                  <c:v>4/26/2017</c:v>
                </c:pt>
                <c:pt idx="657">
                  <c:v>4/27/2017</c:v>
                </c:pt>
                <c:pt idx="658">
                  <c:v>4/28/2017</c:v>
                </c:pt>
                <c:pt idx="659">
                  <c:v>5/1/2017</c:v>
                </c:pt>
                <c:pt idx="660">
                  <c:v>5/2/2017</c:v>
                </c:pt>
                <c:pt idx="661">
                  <c:v>5/3/2017</c:v>
                </c:pt>
                <c:pt idx="662">
                  <c:v>5/4/2017</c:v>
                </c:pt>
                <c:pt idx="663">
                  <c:v>5/5/2017</c:v>
                </c:pt>
                <c:pt idx="664">
                  <c:v>5/8/2017</c:v>
                </c:pt>
                <c:pt idx="665">
                  <c:v>5/9/2017</c:v>
                </c:pt>
                <c:pt idx="666">
                  <c:v>5/10/2017</c:v>
                </c:pt>
                <c:pt idx="667">
                  <c:v>5/11/2017</c:v>
                </c:pt>
                <c:pt idx="668">
                  <c:v>5/12/2017</c:v>
                </c:pt>
                <c:pt idx="669">
                  <c:v>5/15/2017</c:v>
                </c:pt>
                <c:pt idx="670">
                  <c:v>5/16/2017</c:v>
                </c:pt>
                <c:pt idx="671">
                  <c:v>5/17/2017</c:v>
                </c:pt>
                <c:pt idx="672">
                  <c:v>5/18/2017</c:v>
                </c:pt>
                <c:pt idx="673">
                  <c:v>5/19/2017</c:v>
                </c:pt>
                <c:pt idx="674">
                  <c:v>5/22/2017</c:v>
                </c:pt>
                <c:pt idx="675">
                  <c:v>5/23/2017</c:v>
                </c:pt>
                <c:pt idx="676">
                  <c:v>5/24/2017</c:v>
                </c:pt>
                <c:pt idx="677">
                  <c:v>5/25/2017</c:v>
                </c:pt>
                <c:pt idx="678">
                  <c:v>5/26/2017</c:v>
                </c:pt>
                <c:pt idx="679">
                  <c:v>5/30/2017</c:v>
                </c:pt>
                <c:pt idx="680">
                  <c:v>5/31/2017</c:v>
                </c:pt>
                <c:pt idx="681">
                  <c:v>6/1/2017</c:v>
                </c:pt>
                <c:pt idx="682">
                  <c:v>6/2/2017</c:v>
                </c:pt>
                <c:pt idx="683">
                  <c:v>6/5/2017</c:v>
                </c:pt>
                <c:pt idx="684">
                  <c:v>6/6/2017</c:v>
                </c:pt>
                <c:pt idx="685">
                  <c:v>6/7/2017</c:v>
                </c:pt>
                <c:pt idx="686">
                  <c:v>6/8/2017</c:v>
                </c:pt>
                <c:pt idx="687">
                  <c:v>6/9/2017</c:v>
                </c:pt>
                <c:pt idx="688">
                  <c:v>6/12/2017</c:v>
                </c:pt>
                <c:pt idx="689">
                  <c:v>6/13/2017</c:v>
                </c:pt>
                <c:pt idx="690">
                  <c:v>6/14/2017</c:v>
                </c:pt>
                <c:pt idx="691">
                  <c:v>6/15/2017</c:v>
                </c:pt>
                <c:pt idx="692">
                  <c:v>6/16/2017</c:v>
                </c:pt>
                <c:pt idx="693">
                  <c:v>6/19/2017</c:v>
                </c:pt>
                <c:pt idx="694">
                  <c:v>6/20/2017</c:v>
                </c:pt>
                <c:pt idx="695">
                  <c:v>6/21/2017</c:v>
                </c:pt>
                <c:pt idx="696">
                  <c:v>6/22/2017</c:v>
                </c:pt>
                <c:pt idx="697">
                  <c:v>6/23/2017</c:v>
                </c:pt>
                <c:pt idx="698">
                  <c:v>6/26/2017</c:v>
                </c:pt>
                <c:pt idx="699">
                  <c:v>6/27/2017</c:v>
                </c:pt>
                <c:pt idx="700">
                  <c:v>6/28/2017</c:v>
                </c:pt>
                <c:pt idx="701">
                  <c:v>6/29/2017</c:v>
                </c:pt>
                <c:pt idx="702">
                  <c:v>6/30/2017</c:v>
                </c:pt>
                <c:pt idx="703">
                  <c:v>7/3/2017</c:v>
                </c:pt>
                <c:pt idx="704">
                  <c:v>7/5/2017</c:v>
                </c:pt>
                <c:pt idx="705">
                  <c:v>7/6/2017</c:v>
                </c:pt>
                <c:pt idx="706">
                  <c:v>7/7/2017</c:v>
                </c:pt>
                <c:pt idx="707">
                  <c:v>7/10/2017</c:v>
                </c:pt>
                <c:pt idx="708">
                  <c:v>7/11/2017</c:v>
                </c:pt>
                <c:pt idx="709">
                  <c:v>7/12/2017</c:v>
                </c:pt>
                <c:pt idx="710">
                  <c:v>7/13/2017</c:v>
                </c:pt>
                <c:pt idx="711">
                  <c:v>7/14/2017</c:v>
                </c:pt>
                <c:pt idx="712">
                  <c:v>7/17/2017</c:v>
                </c:pt>
                <c:pt idx="713">
                  <c:v>7/18/2017</c:v>
                </c:pt>
                <c:pt idx="714">
                  <c:v>7/19/2017</c:v>
                </c:pt>
                <c:pt idx="715">
                  <c:v>7/20/2017</c:v>
                </c:pt>
                <c:pt idx="716">
                  <c:v>7/21/2017</c:v>
                </c:pt>
                <c:pt idx="717">
                  <c:v>7/24/2017</c:v>
                </c:pt>
                <c:pt idx="718">
                  <c:v>7/25/2017</c:v>
                </c:pt>
                <c:pt idx="719">
                  <c:v>7/26/2017</c:v>
                </c:pt>
                <c:pt idx="720">
                  <c:v>7/27/2017</c:v>
                </c:pt>
                <c:pt idx="721">
                  <c:v>7/28/2017</c:v>
                </c:pt>
                <c:pt idx="722">
                  <c:v>7/31/2017</c:v>
                </c:pt>
                <c:pt idx="723">
                  <c:v>8/1/2017</c:v>
                </c:pt>
                <c:pt idx="724">
                  <c:v>8/2/2017</c:v>
                </c:pt>
                <c:pt idx="725">
                  <c:v>8/3/2017</c:v>
                </c:pt>
                <c:pt idx="726">
                  <c:v>8/4/2017</c:v>
                </c:pt>
                <c:pt idx="727">
                  <c:v>8/7/2017</c:v>
                </c:pt>
                <c:pt idx="728">
                  <c:v>8/8/2017</c:v>
                </c:pt>
                <c:pt idx="729">
                  <c:v>8/9/2017</c:v>
                </c:pt>
                <c:pt idx="730">
                  <c:v>8/10/2017</c:v>
                </c:pt>
                <c:pt idx="731">
                  <c:v>8/11/2017</c:v>
                </c:pt>
                <c:pt idx="732">
                  <c:v>8/14/2017</c:v>
                </c:pt>
                <c:pt idx="733">
                  <c:v>8/15/2017</c:v>
                </c:pt>
                <c:pt idx="734">
                  <c:v>8/16/2017</c:v>
                </c:pt>
                <c:pt idx="735">
                  <c:v>8/17/2017</c:v>
                </c:pt>
                <c:pt idx="736">
                  <c:v>8/18/2017</c:v>
                </c:pt>
                <c:pt idx="737">
                  <c:v>8/21/2017</c:v>
                </c:pt>
                <c:pt idx="738">
                  <c:v>8/22/2017</c:v>
                </c:pt>
                <c:pt idx="739">
                  <c:v>8/23/2017</c:v>
                </c:pt>
                <c:pt idx="740">
                  <c:v>8/24/2017</c:v>
                </c:pt>
                <c:pt idx="741">
                  <c:v>8/25/2017</c:v>
                </c:pt>
                <c:pt idx="742">
                  <c:v>8/28/2017</c:v>
                </c:pt>
                <c:pt idx="743">
                  <c:v>8/29/2017</c:v>
                </c:pt>
                <c:pt idx="744">
                  <c:v>8/30/2017</c:v>
                </c:pt>
                <c:pt idx="745">
                  <c:v>8/31/2017</c:v>
                </c:pt>
                <c:pt idx="746">
                  <c:v>9/1/2017</c:v>
                </c:pt>
                <c:pt idx="747">
                  <c:v>9/5/2017</c:v>
                </c:pt>
                <c:pt idx="748">
                  <c:v>9/6/2017</c:v>
                </c:pt>
                <c:pt idx="749">
                  <c:v>9/7/2017</c:v>
                </c:pt>
                <c:pt idx="750">
                  <c:v>9/8/2017</c:v>
                </c:pt>
                <c:pt idx="751">
                  <c:v>9/11/2017</c:v>
                </c:pt>
                <c:pt idx="752">
                  <c:v>9/12/2017</c:v>
                </c:pt>
                <c:pt idx="753">
                  <c:v>9/13/2017</c:v>
                </c:pt>
                <c:pt idx="754">
                  <c:v>9/14/2017</c:v>
                </c:pt>
                <c:pt idx="755">
                  <c:v>9/15/2017</c:v>
                </c:pt>
                <c:pt idx="756">
                  <c:v>9/18/2017</c:v>
                </c:pt>
                <c:pt idx="757">
                  <c:v>9/19/2017</c:v>
                </c:pt>
                <c:pt idx="758">
                  <c:v>9/20/2017</c:v>
                </c:pt>
                <c:pt idx="759">
                  <c:v>9/21/2017</c:v>
                </c:pt>
                <c:pt idx="760">
                  <c:v>9/22/2017</c:v>
                </c:pt>
                <c:pt idx="761">
                  <c:v>9/25/2017</c:v>
                </c:pt>
                <c:pt idx="762">
                  <c:v>9/26/2017</c:v>
                </c:pt>
                <c:pt idx="763">
                  <c:v>9/27/2017</c:v>
                </c:pt>
                <c:pt idx="764">
                  <c:v>9/28/2017</c:v>
                </c:pt>
                <c:pt idx="765">
                  <c:v>9/29/2017</c:v>
                </c:pt>
                <c:pt idx="766">
                  <c:v>10/2/2017</c:v>
                </c:pt>
                <c:pt idx="767">
                  <c:v>10/3/2017</c:v>
                </c:pt>
                <c:pt idx="768">
                  <c:v>10/4/2017</c:v>
                </c:pt>
                <c:pt idx="769">
                  <c:v>10/5/2017</c:v>
                </c:pt>
                <c:pt idx="770">
                  <c:v>10/6/2017</c:v>
                </c:pt>
                <c:pt idx="771">
                  <c:v>10/9/2017</c:v>
                </c:pt>
                <c:pt idx="772">
                  <c:v>10/10/2017</c:v>
                </c:pt>
                <c:pt idx="773">
                  <c:v>10/11/2017</c:v>
                </c:pt>
                <c:pt idx="774">
                  <c:v>10/12/2017</c:v>
                </c:pt>
                <c:pt idx="775">
                  <c:v>10/13/2017</c:v>
                </c:pt>
                <c:pt idx="776">
                  <c:v>10/16/2017</c:v>
                </c:pt>
                <c:pt idx="777">
                  <c:v>10/17/2017</c:v>
                </c:pt>
                <c:pt idx="778">
                  <c:v>10/18/2017</c:v>
                </c:pt>
                <c:pt idx="779">
                  <c:v>10/19/2017</c:v>
                </c:pt>
                <c:pt idx="780">
                  <c:v>10/20/2017</c:v>
                </c:pt>
                <c:pt idx="781">
                  <c:v>10/23/2017</c:v>
                </c:pt>
                <c:pt idx="782">
                  <c:v>10/24/2017</c:v>
                </c:pt>
                <c:pt idx="783">
                  <c:v>10/25/2017</c:v>
                </c:pt>
                <c:pt idx="784">
                  <c:v>10/26/2017</c:v>
                </c:pt>
                <c:pt idx="785">
                  <c:v>10/27/2017</c:v>
                </c:pt>
                <c:pt idx="786">
                  <c:v>10/30/2017</c:v>
                </c:pt>
                <c:pt idx="787">
                  <c:v>10/31/2017</c:v>
                </c:pt>
                <c:pt idx="788">
                  <c:v>11/1/2017</c:v>
                </c:pt>
                <c:pt idx="789">
                  <c:v>11/2/2017</c:v>
                </c:pt>
                <c:pt idx="790">
                  <c:v>11/3/2017</c:v>
                </c:pt>
                <c:pt idx="791">
                  <c:v>11/6/2017</c:v>
                </c:pt>
                <c:pt idx="792">
                  <c:v>11/7/2017</c:v>
                </c:pt>
                <c:pt idx="793">
                  <c:v>11/8/2017</c:v>
                </c:pt>
                <c:pt idx="794">
                  <c:v>11/9/2017</c:v>
                </c:pt>
                <c:pt idx="795">
                  <c:v>11/10/2017</c:v>
                </c:pt>
                <c:pt idx="796">
                  <c:v>11/13/2017</c:v>
                </c:pt>
                <c:pt idx="797">
                  <c:v>11/14/2017</c:v>
                </c:pt>
                <c:pt idx="798">
                  <c:v>11/15/2017</c:v>
                </c:pt>
                <c:pt idx="799">
                  <c:v>11/16/2017</c:v>
                </c:pt>
                <c:pt idx="800">
                  <c:v>11/17/2017</c:v>
                </c:pt>
                <c:pt idx="801">
                  <c:v>11/20/2017</c:v>
                </c:pt>
                <c:pt idx="802">
                  <c:v>11/21/2017</c:v>
                </c:pt>
                <c:pt idx="803">
                  <c:v>11/22/2017</c:v>
                </c:pt>
                <c:pt idx="804">
                  <c:v>11/24/2017</c:v>
                </c:pt>
                <c:pt idx="805">
                  <c:v>11/27/2017</c:v>
                </c:pt>
                <c:pt idx="806">
                  <c:v>11/28/2017</c:v>
                </c:pt>
                <c:pt idx="807">
                  <c:v>11/29/2017</c:v>
                </c:pt>
                <c:pt idx="808">
                  <c:v>11/30/2017</c:v>
                </c:pt>
                <c:pt idx="809">
                  <c:v>12/1/2017</c:v>
                </c:pt>
                <c:pt idx="810">
                  <c:v>12/4/2017</c:v>
                </c:pt>
                <c:pt idx="811">
                  <c:v>12/5/2017</c:v>
                </c:pt>
                <c:pt idx="812">
                  <c:v>12/6/2017</c:v>
                </c:pt>
                <c:pt idx="813">
                  <c:v>12/7/2017</c:v>
                </c:pt>
                <c:pt idx="814">
                  <c:v>12/8/2017</c:v>
                </c:pt>
                <c:pt idx="815">
                  <c:v>12/11/2017</c:v>
                </c:pt>
                <c:pt idx="816">
                  <c:v>12/12/2017</c:v>
                </c:pt>
                <c:pt idx="817">
                  <c:v>12/13/2017</c:v>
                </c:pt>
                <c:pt idx="818">
                  <c:v>12/14/2017</c:v>
                </c:pt>
                <c:pt idx="819">
                  <c:v>12/15/2017</c:v>
                </c:pt>
                <c:pt idx="820">
                  <c:v>12/18/2017</c:v>
                </c:pt>
                <c:pt idx="821">
                  <c:v>12/19/2017</c:v>
                </c:pt>
                <c:pt idx="822">
                  <c:v>12/20/2017</c:v>
                </c:pt>
                <c:pt idx="823">
                  <c:v>12/21/2017</c:v>
                </c:pt>
                <c:pt idx="824">
                  <c:v>12/22/2017</c:v>
                </c:pt>
                <c:pt idx="825">
                  <c:v>12/26/2017</c:v>
                </c:pt>
                <c:pt idx="826">
                  <c:v>12/27/2017</c:v>
                </c:pt>
                <c:pt idx="827">
                  <c:v>12/28/2017</c:v>
                </c:pt>
                <c:pt idx="828">
                  <c:v>12/29/2017</c:v>
                </c:pt>
                <c:pt idx="829">
                  <c:v>1/2/2018</c:v>
                </c:pt>
                <c:pt idx="830">
                  <c:v>1/3/2018</c:v>
                </c:pt>
                <c:pt idx="831">
                  <c:v>1/4/2018</c:v>
                </c:pt>
                <c:pt idx="832">
                  <c:v>1/5/2018</c:v>
                </c:pt>
                <c:pt idx="833">
                  <c:v>1/8/2018</c:v>
                </c:pt>
                <c:pt idx="834">
                  <c:v>1/9/2018</c:v>
                </c:pt>
                <c:pt idx="835">
                  <c:v>1/10/2018</c:v>
                </c:pt>
                <c:pt idx="836">
                  <c:v>1/11/2018</c:v>
                </c:pt>
                <c:pt idx="837">
                  <c:v>1/12/2018</c:v>
                </c:pt>
                <c:pt idx="838">
                  <c:v>1/16/2018</c:v>
                </c:pt>
                <c:pt idx="839">
                  <c:v>1/17/2018</c:v>
                </c:pt>
                <c:pt idx="840">
                  <c:v>1/18/2018</c:v>
                </c:pt>
                <c:pt idx="841">
                  <c:v>1/19/2018</c:v>
                </c:pt>
                <c:pt idx="842">
                  <c:v>1/22/2018</c:v>
                </c:pt>
                <c:pt idx="843">
                  <c:v>1/23/2018</c:v>
                </c:pt>
                <c:pt idx="844">
                  <c:v>1/24/2018</c:v>
                </c:pt>
                <c:pt idx="845">
                  <c:v>1/25/2018</c:v>
                </c:pt>
                <c:pt idx="846">
                  <c:v>1/26/2018</c:v>
                </c:pt>
                <c:pt idx="847">
                  <c:v>1/29/2018</c:v>
                </c:pt>
                <c:pt idx="848">
                  <c:v>1/30/2018</c:v>
                </c:pt>
                <c:pt idx="849">
                  <c:v>1/31/2018</c:v>
                </c:pt>
                <c:pt idx="850">
                  <c:v>2/1/2018</c:v>
                </c:pt>
                <c:pt idx="851">
                  <c:v>2/2/2018</c:v>
                </c:pt>
                <c:pt idx="852">
                  <c:v>2/5/2018</c:v>
                </c:pt>
                <c:pt idx="853">
                  <c:v>2/6/2018</c:v>
                </c:pt>
                <c:pt idx="854">
                  <c:v>2/7/2018</c:v>
                </c:pt>
                <c:pt idx="855">
                  <c:v>2/8/2018</c:v>
                </c:pt>
                <c:pt idx="856">
                  <c:v>2/9/2018</c:v>
                </c:pt>
                <c:pt idx="857">
                  <c:v>2/12/2018</c:v>
                </c:pt>
                <c:pt idx="858">
                  <c:v>2/13/2018</c:v>
                </c:pt>
                <c:pt idx="859">
                  <c:v>2/14/2018</c:v>
                </c:pt>
                <c:pt idx="860">
                  <c:v>2/15/2018</c:v>
                </c:pt>
                <c:pt idx="861">
                  <c:v>2/16/2018</c:v>
                </c:pt>
                <c:pt idx="862">
                  <c:v>2/20/2018</c:v>
                </c:pt>
                <c:pt idx="863">
                  <c:v>2/21/2018</c:v>
                </c:pt>
                <c:pt idx="864">
                  <c:v>2/22/2018</c:v>
                </c:pt>
                <c:pt idx="865">
                  <c:v>2/23/2018</c:v>
                </c:pt>
                <c:pt idx="866">
                  <c:v>2/26/2018</c:v>
                </c:pt>
                <c:pt idx="867">
                  <c:v>2/27/2018</c:v>
                </c:pt>
                <c:pt idx="868">
                  <c:v>2/28/2018</c:v>
                </c:pt>
                <c:pt idx="869">
                  <c:v>3/1/2018</c:v>
                </c:pt>
                <c:pt idx="870">
                  <c:v>3/2/2018</c:v>
                </c:pt>
                <c:pt idx="871">
                  <c:v>3/5/2018</c:v>
                </c:pt>
                <c:pt idx="872">
                  <c:v>3/6/2018</c:v>
                </c:pt>
                <c:pt idx="873">
                  <c:v>3/7/2018</c:v>
                </c:pt>
                <c:pt idx="874">
                  <c:v>3/8/2018</c:v>
                </c:pt>
                <c:pt idx="875">
                  <c:v>3/9/2018</c:v>
                </c:pt>
                <c:pt idx="876">
                  <c:v>3/12/2018</c:v>
                </c:pt>
                <c:pt idx="877">
                  <c:v>3/13/2018</c:v>
                </c:pt>
                <c:pt idx="878">
                  <c:v>3/14/2018</c:v>
                </c:pt>
                <c:pt idx="879">
                  <c:v>3/15/2018</c:v>
                </c:pt>
                <c:pt idx="880">
                  <c:v>3/16/2018</c:v>
                </c:pt>
                <c:pt idx="881">
                  <c:v>3/19/2018</c:v>
                </c:pt>
                <c:pt idx="882">
                  <c:v>3/20/2018</c:v>
                </c:pt>
                <c:pt idx="883">
                  <c:v>3/21/2018</c:v>
                </c:pt>
                <c:pt idx="884">
                  <c:v>3/22/2018</c:v>
                </c:pt>
                <c:pt idx="885">
                  <c:v>3/23/2018</c:v>
                </c:pt>
                <c:pt idx="886">
                  <c:v>3/26/2018</c:v>
                </c:pt>
                <c:pt idx="887">
                  <c:v>3/27/2018</c:v>
                </c:pt>
                <c:pt idx="888">
                  <c:v>3/28/2018</c:v>
                </c:pt>
                <c:pt idx="889">
                  <c:v>3/29/2018</c:v>
                </c:pt>
                <c:pt idx="890">
                  <c:v>4/2/2018</c:v>
                </c:pt>
                <c:pt idx="891">
                  <c:v>4/3/2018</c:v>
                </c:pt>
                <c:pt idx="892">
                  <c:v>4/4/2018</c:v>
                </c:pt>
                <c:pt idx="893">
                  <c:v>4/5/2018</c:v>
                </c:pt>
                <c:pt idx="894">
                  <c:v>4/6/2018</c:v>
                </c:pt>
                <c:pt idx="895">
                  <c:v>4/9/2018</c:v>
                </c:pt>
                <c:pt idx="896">
                  <c:v>4/10/2018</c:v>
                </c:pt>
                <c:pt idx="897">
                  <c:v>4/11/2018</c:v>
                </c:pt>
                <c:pt idx="898">
                  <c:v>4/12/2018</c:v>
                </c:pt>
                <c:pt idx="899">
                  <c:v>4/13/2018</c:v>
                </c:pt>
                <c:pt idx="900">
                  <c:v>4/16/2018</c:v>
                </c:pt>
                <c:pt idx="901">
                  <c:v>4/17/2018</c:v>
                </c:pt>
                <c:pt idx="902">
                  <c:v>4/18/2018</c:v>
                </c:pt>
                <c:pt idx="903">
                  <c:v>4/19/2018</c:v>
                </c:pt>
                <c:pt idx="904">
                  <c:v>4/20/2018</c:v>
                </c:pt>
                <c:pt idx="905">
                  <c:v>4/23/2018</c:v>
                </c:pt>
                <c:pt idx="906">
                  <c:v>4/24/2018</c:v>
                </c:pt>
                <c:pt idx="907">
                  <c:v>4/25/2018</c:v>
                </c:pt>
                <c:pt idx="908">
                  <c:v>4/26/2018</c:v>
                </c:pt>
                <c:pt idx="909">
                  <c:v>4/27/2018</c:v>
                </c:pt>
                <c:pt idx="910">
                  <c:v>4/30/2018</c:v>
                </c:pt>
                <c:pt idx="911">
                  <c:v>5/1/2018</c:v>
                </c:pt>
                <c:pt idx="912">
                  <c:v>5/2/2018</c:v>
                </c:pt>
                <c:pt idx="913">
                  <c:v>5/3/2018</c:v>
                </c:pt>
                <c:pt idx="914">
                  <c:v>5/4/2018</c:v>
                </c:pt>
                <c:pt idx="915">
                  <c:v>5/7/2018</c:v>
                </c:pt>
                <c:pt idx="916">
                  <c:v>5/8/2018</c:v>
                </c:pt>
                <c:pt idx="917">
                  <c:v>5/9/2018</c:v>
                </c:pt>
                <c:pt idx="918">
                  <c:v>5/10/2018</c:v>
                </c:pt>
                <c:pt idx="919">
                  <c:v>5/11/2018</c:v>
                </c:pt>
                <c:pt idx="920">
                  <c:v>5/14/2018</c:v>
                </c:pt>
                <c:pt idx="921">
                  <c:v>5/15/2018</c:v>
                </c:pt>
                <c:pt idx="922">
                  <c:v>5/16/2018</c:v>
                </c:pt>
                <c:pt idx="923">
                  <c:v>5/17/2018</c:v>
                </c:pt>
                <c:pt idx="924">
                  <c:v>5/18/2018</c:v>
                </c:pt>
                <c:pt idx="925">
                  <c:v>5/21/2018</c:v>
                </c:pt>
                <c:pt idx="926">
                  <c:v>5/22/2018</c:v>
                </c:pt>
                <c:pt idx="927">
                  <c:v>5/23/2018</c:v>
                </c:pt>
                <c:pt idx="928">
                  <c:v>5/24/2018</c:v>
                </c:pt>
                <c:pt idx="929">
                  <c:v>5/25/2018</c:v>
                </c:pt>
                <c:pt idx="930">
                  <c:v>5/29/2018</c:v>
                </c:pt>
                <c:pt idx="931">
                  <c:v>5/30/2018</c:v>
                </c:pt>
                <c:pt idx="932">
                  <c:v>5/31/2018</c:v>
                </c:pt>
                <c:pt idx="933">
                  <c:v>6/1/2018</c:v>
                </c:pt>
                <c:pt idx="934">
                  <c:v>6/4/2018</c:v>
                </c:pt>
                <c:pt idx="935">
                  <c:v>6/5/2018</c:v>
                </c:pt>
                <c:pt idx="936">
                  <c:v>6/6/2018</c:v>
                </c:pt>
                <c:pt idx="937">
                  <c:v>6/7/2018</c:v>
                </c:pt>
                <c:pt idx="938">
                  <c:v>6/8/2018</c:v>
                </c:pt>
                <c:pt idx="939">
                  <c:v>6/11/2018</c:v>
                </c:pt>
                <c:pt idx="940">
                  <c:v>6/12/2018</c:v>
                </c:pt>
                <c:pt idx="941">
                  <c:v>6/13/2018</c:v>
                </c:pt>
                <c:pt idx="942">
                  <c:v>6/14/2018</c:v>
                </c:pt>
                <c:pt idx="943">
                  <c:v>6/15/2018</c:v>
                </c:pt>
                <c:pt idx="944">
                  <c:v>6/18/2018</c:v>
                </c:pt>
                <c:pt idx="945">
                  <c:v>6/19/2018</c:v>
                </c:pt>
                <c:pt idx="946">
                  <c:v>6/20/2018</c:v>
                </c:pt>
                <c:pt idx="947">
                  <c:v>6/21/2018</c:v>
                </c:pt>
                <c:pt idx="948">
                  <c:v>6/22/2018</c:v>
                </c:pt>
                <c:pt idx="949">
                  <c:v>6/25/2018</c:v>
                </c:pt>
                <c:pt idx="950">
                  <c:v>6/26/2018</c:v>
                </c:pt>
                <c:pt idx="951">
                  <c:v>6/27/2018</c:v>
                </c:pt>
                <c:pt idx="952">
                  <c:v>6/28/2018</c:v>
                </c:pt>
                <c:pt idx="953">
                  <c:v>6/29/2018</c:v>
                </c:pt>
                <c:pt idx="954">
                  <c:v>7/2/2018</c:v>
                </c:pt>
                <c:pt idx="955">
                  <c:v>7/3/2018</c:v>
                </c:pt>
                <c:pt idx="956">
                  <c:v>7/5/2018</c:v>
                </c:pt>
                <c:pt idx="957">
                  <c:v>7/6/2018</c:v>
                </c:pt>
                <c:pt idx="958">
                  <c:v>7/9/2018</c:v>
                </c:pt>
                <c:pt idx="959">
                  <c:v>7/10/2018</c:v>
                </c:pt>
                <c:pt idx="960">
                  <c:v>7/11/2018</c:v>
                </c:pt>
                <c:pt idx="961">
                  <c:v>7/12/2018</c:v>
                </c:pt>
                <c:pt idx="962">
                  <c:v>7/13/2018</c:v>
                </c:pt>
                <c:pt idx="963">
                  <c:v>7/16/2018</c:v>
                </c:pt>
                <c:pt idx="964">
                  <c:v>7/17/2018</c:v>
                </c:pt>
                <c:pt idx="965">
                  <c:v>7/18/2018</c:v>
                </c:pt>
                <c:pt idx="966">
                  <c:v>7/19/2018</c:v>
                </c:pt>
                <c:pt idx="967">
                  <c:v>7/20/2018</c:v>
                </c:pt>
                <c:pt idx="968">
                  <c:v>7/23/2018</c:v>
                </c:pt>
                <c:pt idx="969">
                  <c:v>7/24/2018</c:v>
                </c:pt>
                <c:pt idx="970">
                  <c:v>7/25/2018</c:v>
                </c:pt>
                <c:pt idx="971">
                  <c:v>7/26/2018</c:v>
                </c:pt>
                <c:pt idx="972">
                  <c:v>7/27/2018</c:v>
                </c:pt>
                <c:pt idx="973">
                  <c:v>7/30/2018</c:v>
                </c:pt>
                <c:pt idx="974">
                  <c:v>7/31/2018</c:v>
                </c:pt>
                <c:pt idx="975">
                  <c:v>8/1/2018</c:v>
                </c:pt>
                <c:pt idx="976">
                  <c:v>8/2/2018</c:v>
                </c:pt>
                <c:pt idx="977">
                  <c:v>8/3/2018</c:v>
                </c:pt>
                <c:pt idx="978">
                  <c:v>8/6/2018</c:v>
                </c:pt>
                <c:pt idx="979">
                  <c:v>8/7/2018</c:v>
                </c:pt>
                <c:pt idx="980">
                  <c:v>8/8/2018</c:v>
                </c:pt>
                <c:pt idx="981">
                  <c:v>8/9/2018</c:v>
                </c:pt>
                <c:pt idx="982">
                  <c:v>8/10/2018</c:v>
                </c:pt>
                <c:pt idx="983">
                  <c:v>8/13/2018</c:v>
                </c:pt>
                <c:pt idx="984">
                  <c:v>8/14/2018</c:v>
                </c:pt>
                <c:pt idx="985">
                  <c:v>8/15/2018</c:v>
                </c:pt>
                <c:pt idx="986">
                  <c:v>8/16/2018</c:v>
                </c:pt>
                <c:pt idx="987">
                  <c:v>8/17/2018</c:v>
                </c:pt>
                <c:pt idx="988">
                  <c:v>8/20/2018</c:v>
                </c:pt>
                <c:pt idx="989">
                  <c:v>8/21/2018</c:v>
                </c:pt>
                <c:pt idx="990">
                  <c:v>8/22/2018</c:v>
                </c:pt>
                <c:pt idx="991">
                  <c:v>8/23/2018</c:v>
                </c:pt>
                <c:pt idx="992">
                  <c:v>8/24/2018</c:v>
                </c:pt>
                <c:pt idx="993">
                  <c:v>8/27/2018</c:v>
                </c:pt>
                <c:pt idx="994">
                  <c:v>8/28/2018</c:v>
                </c:pt>
                <c:pt idx="995">
                  <c:v>8/29/2018</c:v>
                </c:pt>
                <c:pt idx="996">
                  <c:v>8/30/2018</c:v>
                </c:pt>
                <c:pt idx="997">
                  <c:v>8/31/2018</c:v>
                </c:pt>
                <c:pt idx="998">
                  <c:v>9/4/2018</c:v>
                </c:pt>
                <c:pt idx="999">
                  <c:v>9/5/2018</c:v>
                </c:pt>
                <c:pt idx="1000">
                  <c:v>9/6/2018</c:v>
                </c:pt>
                <c:pt idx="1001">
                  <c:v>9/7/2018</c:v>
                </c:pt>
                <c:pt idx="1002">
                  <c:v>9/10/2018</c:v>
                </c:pt>
                <c:pt idx="1003">
                  <c:v>9/11/2018</c:v>
                </c:pt>
                <c:pt idx="1004">
                  <c:v>9/12/2018</c:v>
                </c:pt>
                <c:pt idx="1005">
                  <c:v>9/13/2018</c:v>
                </c:pt>
                <c:pt idx="1006">
                  <c:v>9/14/2018</c:v>
                </c:pt>
                <c:pt idx="1007">
                  <c:v>9/17/2018</c:v>
                </c:pt>
                <c:pt idx="1008">
                  <c:v>9/18/2018</c:v>
                </c:pt>
                <c:pt idx="1009">
                  <c:v>9/19/2018</c:v>
                </c:pt>
                <c:pt idx="1010">
                  <c:v>9/20/2018</c:v>
                </c:pt>
                <c:pt idx="1011">
                  <c:v>9/21/2018</c:v>
                </c:pt>
                <c:pt idx="1012">
                  <c:v>9/24/2018</c:v>
                </c:pt>
                <c:pt idx="1013">
                  <c:v>9/25/2018</c:v>
                </c:pt>
                <c:pt idx="1014">
                  <c:v>9/26/2018</c:v>
                </c:pt>
                <c:pt idx="1015">
                  <c:v>9/27/2018</c:v>
                </c:pt>
                <c:pt idx="1016">
                  <c:v>9/28/2018</c:v>
                </c:pt>
                <c:pt idx="1017">
                  <c:v>10/1/2018</c:v>
                </c:pt>
                <c:pt idx="1018">
                  <c:v>10/2/2018</c:v>
                </c:pt>
                <c:pt idx="1019">
                  <c:v>10/3/2018</c:v>
                </c:pt>
                <c:pt idx="1020">
                  <c:v>10/4/2018</c:v>
                </c:pt>
                <c:pt idx="1021">
                  <c:v>10/5/2018</c:v>
                </c:pt>
                <c:pt idx="1022">
                  <c:v>10/8/2018</c:v>
                </c:pt>
                <c:pt idx="1023">
                  <c:v>10/9/2018</c:v>
                </c:pt>
                <c:pt idx="1024">
                  <c:v>10/10/2018</c:v>
                </c:pt>
                <c:pt idx="1025">
                  <c:v>10/11/2018</c:v>
                </c:pt>
                <c:pt idx="1026">
                  <c:v>10/12/2018</c:v>
                </c:pt>
                <c:pt idx="1027">
                  <c:v>10/15/2018</c:v>
                </c:pt>
                <c:pt idx="1028">
                  <c:v>10/16/2018</c:v>
                </c:pt>
                <c:pt idx="1029">
                  <c:v>10/17/2018</c:v>
                </c:pt>
                <c:pt idx="1030">
                  <c:v>10/18/2018</c:v>
                </c:pt>
                <c:pt idx="1031">
                  <c:v>10/19/2018</c:v>
                </c:pt>
                <c:pt idx="1032">
                  <c:v>10/22/2018</c:v>
                </c:pt>
                <c:pt idx="1033">
                  <c:v>10/23/2018</c:v>
                </c:pt>
                <c:pt idx="1034">
                  <c:v>10/24/2018</c:v>
                </c:pt>
                <c:pt idx="1035">
                  <c:v>10/25/2018</c:v>
                </c:pt>
                <c:pt idx="1036">
                  <c:v>10/26/2018</c:v>
                </c:pt>
                <c:pt idx="1037">
                  <c:v>10/29/2018</c:v>
                </c:pt>
                <c:pt idx="1038">
                  <c:v>10/30/2018</c:v>
                </c:pt>
                <c:pt idx="1039">
                  <c:v>10/31/2018</c:v>
                </c:pt>
                <c:pt idx="1040">
                  <c:v>11/1/2018</c:v>
                </c:pt>
                <c:pt idx="1041">
                  <c:v>11/2/2018</c:v>
                </c:pt>
                <c:pt idx="1042">
                  <c:v>11/5/2018</c:v>
                </c:pt>
                <c:pt idx="1043">
                  <c:v>11/6/2018</c:v>
                </c:pt>
                <c:pt idx="1044">
                  <c:v>11/7/2018</c:v>
                </c:pt>
                <c:pt idx="1045">
                  <c:v>11/8/2018</c:v>
                </c:pt>
                <c:pt idx="1046">
                  <c:v>11/9/2018</c:v>
                </c:pt>
                <c:pt idx="1047">
                  <c:v>11/12/2018</c:v>
                </c:pt>
                <c:pt idx="1048">
                  <c:v>11/13/2018</c:v>
                </c:pt>
                <c:pt idx="1049">
                  <c:v>11/14/2018</c:v>
                </c:pt>
                <c:pt idx="1050">
                  <c:v>11/15/2018</c:v>
                </c:pt>
                <c:pt idx="1051">
                  <c:v>11/16/2018</c:v>
                </c:pt>
                <c:pt idx="1052">
                  <c:v>11/19/2018</c:v>
                </c:pt>
                <c:pt idx="1053">
                  <c:v>11/20/2018</c:v>
                </c:pt>
                <c:pt idx="1054">
                  <c:v>11/21/2018</c:v>
                </c:pt>
                <c:pt idx="1055">
                  <c:v>11/23/2018</c:v>
                </c:pt>
                <c:pt idx="1056">
                  <c:v>11/26/2018</c:v>
                </c:pt>
                <c:pt idx="1057">
                  <c:v>11/27/2018</c:v>
                </c:pt>
                <c:pt idx="1058">
                  <c:v>11/28/2018</c:v>
                </c:pt>
                <c:pt idx="1059">
                  <c:v>11/29/2018</c:v>
                </c:pt>
                <c:pt idx="1060">
                  <c:v>11/30/2018</c:v>
                </c:pt>
                <c:pt idx="1061">
                  <c:v>12/3/2018</c:v>
                </c:pt>
                <c:pt idx="1062">
                  <c:v>12/4/2018</c:v>
                </c:pt>
                <c:pt idx="1063">
                  <c:v>12/6/2018</c:v>
                </c:pt>
                <c:pt idx="1064">
                  <c:v>12/7/2018</c:v>
                </c:pt>
                <c:pt idx="1065">
                  <c:v>12/10/2018</c:v>
                </c:pt>
                <c:pt idx="1066">
                  <c:v>12/11/2018</c:v>
                </c:pt>
                <c:pt idx="1067">
                  <c:v>12/12/2018</c:v>
                </c:pt>
                <c:pt idx="1068">
                  <c:v>12/13/2018</c:v>
                </c:pt>
                <c:pt idx="1069">
                  <c:v>12/14/2018</c:v>
                </c:pt>
                <c:pt idx="1070">
                  <c:v>12/17/2018</c:v>
                </c:pt>
                <c:pt idx="1071">
                  <c:v>12/18/2018</c:v>
                </c:pt>
                <c:pt idx="1072">
                  <c:v>12/19/2018</c:v>
                </c:pt>
                <c:pt idx="1073">
                  <c:v>12/20/2018</c:v>
                </c:pt>
                <c:pt idx="1074">
                  <c:v>12/21/2018</c:v>
                </c:pt>
                <c:pt idx="1075">
                  <c:v>12/24/2018</c:v>
                </c:pt>
                <c:pt idx="1076">
                  <c:v>12/26/2018</c:v>
                </c:pt>
                <c:pt idx="1077">
                  <c:v>12/27/2018</c:v>
                </c:pt>
                <c:pt idx="1078">
                  <c:v>12/28/2018</c:v>
                </c:pt>
                <c:pt idx="1079">
                  <c:v>12/31/2018</c:v>
                </c:pt>
                <c:pt idx="1080">
                  <c:v>1/2/2019</c:v>
                </c:pt>
                <c:pt idx="1081">
                  <c:v>1/3/2019</c:v>
                </c:pt>
                <c:pt idx="1082">
                  <c:v>1/4/2019</c:v>
                </c:pt>
                <c:pt idx="1083">
                  <c:v>1/7/2019</c:v>
                </c:pt>
                <c:pt idx="1084">
                  <c:v>1/8/2019</c:v>
                </c:pt>
                <c:pt idx="1085">
                  <c:v>1/9/2019</c:v>
                </c:pt>
                <c:pt idx="1086">
                  <c:v>1/10/2019</c:v>
                </c:pt>
                <c:pt idx="1087">
                  <c:v>1/11/2019</c:v>
                </c:pt>
                <c:pt idx="1088">
                  <c:v>1/14/2019</c:v>
                </c:pt>
                <c:pt idx="1089">
                  <c:v>1/15/2019</c:v>
                </c:pt>
                <c:pt idx="1090">
                  <c:v>1/16/2019</c:v>
                </c:pt>
                <c:pt idx="1091">
                  <c:v>1/17/2019</c:v>
                </c:pt>
                <c:pt idx="1092">
                  <c:v>1/18/2019</c:v>
                </c:pt>
                <c:pt idx="1093">
                  <c:v>1/22/2019</c:v>
                </c:pt>
                <c:pt idx="1094">
                  <c:v>1/23/2019</c:v>
                </c:pt>
                <c:pt idx="1095">
                  <c:v>1/24/2019</c:v>
                </c:pt>
                <c:pt idx="1096">
                  <c:v>1/25/2019</c:v>
                </c:pt>
                <c:pt idx="1097">
                  <c:v>1/28/2019</c:v>
                </c:pt>
                <c:pt idx="1098">
                  <c:v>1/29/2019</c:v>
                </c:pt>
                <c:pt idx="1099">
                  <c:v>1/30/2019</c:v>
                </c:pt>
                <c:pt idx="1100">
                  <c:v>1/31/2019</c:v>
                </c:pt>
                <c:pt idx="1101">
                  <c:v>2/1/2019</c:v>
                </c:pt>
                <c:pt idx="1102">
                  <c:v>2/4/2019</c:v>
                </c:pt>
                <c:pt idx="1103">
                  <c:v>2/5/2019</c:v>
                </c:pt>
                <c:pt idx="1104">
                  <c:v>2/6/2019</c:v>
                </c:pt>
                <c:pt idx="1105">
                  <c:v>2/7/2019</c:v>
                </c:pt>
                <c:pt idx="1106">
                  <c:v>2/8/2019</c:v>
                </c:pt>
                <c:pt idx="1107">
                  <c:v>2/11/2019</c:v>
                </c:pt>
                <c:pt idx="1108">
                  <c:v>2/12/2019</c:v>
                </c:pt>
                <c:pt idx="1109">
                  <c:v>2/13/2019</c:v>
                </c:pt>
                <c:pt idx="1110">
                  <c:v>2/14/2019</c:v>
                </c:pt>
                <c:pt idx="1111">
                  <c:v>2/15/2019</c:v>
                </c:pt>
                <c:pt idx="1112">
                  <c:v>2/19/2019</c:v>
                </c:pt>
                <c:pt idx="1113">
                  <c:v>2/20/2019</c:v>
                </c:pt>
                <c:pt idx="1114">
                  <c:v>2/21/2019</c:v>
                </c:pt>
                <c:pt idx="1115">
                  <c:v>2/22/2019</c:v>
                </c:pt>
                <c:pt idx="1116">
                  <c:v>2/25/2019</c:v>
                </c:pt>
                <c:pt idx="1117">
                  <c:v>2/26/2019</c:v>
                </c:pt>
                <c:pt idx="1118">
                  <c:v>2/27/2019</c:v>
                </c:pt>
                <c:pt idx="1119">
                  <c:v>2/28/2019</c:v>
                </c:pt>
                <c:pt idx="1120">
                  <c:v>3/1/2019</c:v>
                </c:pt>
                <c:pt idx="1121">
                  <c:v>3/4/2019</c:v>
                </c:pt>
                <c:pt idx="1122">
                  <c:v>3/5/2019</c:v>
                </c:pt>
                <c:pt idx="1123">
                  <c:v>3/6/2019</c:v>
                </c:pt>
                <c:pt idx="1124">
                  <c:v>3/7/2019</c:v>
                </c:pt>
                <c:pt idx="1125">
                  <c:v>3/8/2019</c:v>
                </c:pt>
                <c:pt idx="1126">
                  <c:v>3/11/2019</c:v>
                </c:pt>
                <c:pt idx="1127">
                  <c:v>3/12/2019</c:v>
                </c:pt>
                <c:pt idx="1128">
                  <c:v>3/13/2019</c:v>
                </c:pt>
                <c:pt idx="1129">
                  <c:v>3/14/2019</c:v>
                </c:pt>
                <c:pt idx="1130">
                  <c:v>3/15/2019</c:v>
                </c:pt>
                <c:pt idx="1131">
                  <c:v>3/18/2019</c:v>
                </c:pt>
                <c:pt idx="1132">
                  <c:v>3/19/2019</c:v>
                </c:pt>
                <c:pt idx="1133">
                  <c:v>3/20/2019</c:v>
                </c:pt>
                <c:pt idx="1134">
                  <c:v>3/21/2019</c:v>
                </c:pt>
                <c:pt idx="1135">
                  <c:v>3/22/2019</c:v>
                </c:pt>
                <c:pt idx="1136">
                  <c:v>3/25/2019</c:v>
                </c:pt>
                <c:pt idx="1137">
                  <c:v>3/26/2019</c:v>
                </c:pt>
                <c:pt idx="1138">
                  <c:v>3/27/2019</c:v>
                </c:pt>
                <c:pt idx="1139">
                  <c:v>3/28/2019</c:v>
                </c:pt>
                <c:pt idx="1140">
                  <c:v>3/29/2019</c:v>
                </c:pt>
                <c:pt idx="1141">
                  <c:v>4/1/2019</c:v>
                </c:pt>
                <c:pt idx="1142">
                  <c:v>4/2/2019</c:v>
                </c:pt>
                <c:pt idx="1143">
                  <c:v>4/3/2019</c:v>
                </c:pt>
                <c:pt idx="1144">
                  <c:v>4/4/2019</c:v>
                </c:pt>
                <c:pt idx="1145">
                  <c:v>4/5/2019</c:v>
                </c:pt>
                <c:pt idx="1146">
                  <c:v>4/8/2019</c:v>
                </c:pt>
                <c:pt idx="1147">
                  <c:v>4/9/2019</c:v>
                </c:pt>
                <c:pt idx="1148">
                  <c:v>4/10/2019</c:v>
                </c:pt>
                <c:pt idx="1149">
                  <c:v>4/11/2019</c:v>
                </c:pt>
                <c:pt idx="1150">
                  <c:v>4/12/2019</c:v>
                </c:pt>
                <c:pt idx="1151">
                  <c:v>4/15/2019</c:v>
                </c:pt>
                <c:pt idx="1152">
                  <c:v>4/16/2019</c:v>
                </c:pt>
                <c:pt idx="1153">
                  <c:v>4/17/2019</c:v>
                </c:pt>
                <c:pt idx="1154">
                  <c:v>4/18/2019</c:v>
                </c:pt>
                <c:pt idx="1155">
                  <c:v>4/22/2019</c:v>
                </c:pt>
                <c:pt idx="1156">
                  <c:v>4/23/2019</c:v>
                </c:pt>
                <c:pt idx="1157">
                  <c:v>4/24/2019</c:v>
                </c:pt>
                <c:pt idx="1158">
                  <c:v>4/25/2019</c:v>
                </c:pt>
                <c:pt idx="1159">
                  <c:v>4/26/2019</c:v>
                </c:pt>
                <c:pt idx="1160">
                  <c:v>4/29/2019</c:v>
                </c:pt>
                <c:pt idx="1161">
                  <c:v>4/30/2019</c:v>
                </c:pt>
                <c:pt idx="1162">
                  <c:v>5/1/2019</c:v>
                </c:pt>
                <c:pt idx="1163">
                  <c:v>5/2/2019</c:v>
                </c:pt>
                <c:pt idx="1164">
                  <c:v>5/3/2019</c:v>
                </c:pt>
                <c:pt idx="1165">
                  <c:v>5/6/2019</c:v>
                </c:pt>
                <c:pt idx="1166">
                  <c:v>5/7/2019</c:v>
                </c:pt>
                <c:pt idx="1167">
                  <c:v>5/8/2019</c:v>
                </c:pt>
                <c:pt idx="1168">
                  <c:v>5/9/2019</c:v>
                </c:pt>
                <c:pt idx="1169">
                  <c:v>5/10/2019</c:v>
                </c:pt>
                <c:pt idx="1170">
                  <c:v>5/13/2019</c:v>
                </c:pt>
                <c:pt idx="1171">
                  <c:v>5/14/2019</c:v>
                </c:pt>
                <c:pt idx="1172">
                  <c:v>5/15/2019</c:v>
                </c:pt>
                <c:pt idx="1173">
                  <c:v>5/16/2019</c:v>
                </c:pt>
                <c:pt idx="1174">
                  <c:v>5/17/2019</c:v>
                </c:pt>
                <c:pt idx="1175">
                  <c:v>5/20/2019</c:v>
                </c:pt>
                <c:pt idx="1176">
                  <c:v>5/21/2019</c:v>
                </c:pt>
                <c:pt idx="1177">
                  <c:v>5/22/2019</c:v>
                </c:pt>
                <c:pt idx="1178">
                  <c:v>5/23/2019</c:v>
                </c:pt>
                <c:pt idx="1179">
                  <c:v>5/24/2019</c:v>
                </c:pt>
                <c:pt idx="1180">
                  <c:v>5/28/2019</c:v>
                </c:pt>
                <c:pt idx="1181">
                  <c:v>5/29/2019</c:v>
                </c:pt>
                <c:pt idx="1182">
                  <c:v>5/30/2019</c:v>
                </c:pt>
                <c:pt idx="1183">
                  <c:v>5/31/2019</c:v>
                </c:pt>
                <c:pt idx="1184">
                  <c:v>6/3/2019</c:v>
                </c:pt>
                <c:pt idx="1185">
                  <c:v>6/4/2019</c:v>
                </c:pt>
                <c:pt idx="1186">
                  <c:v>6/5/2019</c:v>
                </c:pt>
                <c:pt idx="1187">
                  <c:v>6/6/2019</c:v>
                </c:pt>
                <c:pt idx="1188">
                  <c:v>6/7/2019</c:v>
                </c:pt>
                <c:pt idx="1189">
                  <c:v>6/10/2019</c:v>
                </c:pt>
                <c:pt idx="1190">
                  <c:v>6/11/2019</c:v>
                </c:pt>
                <c:pt idx="1191">
                  <c:v>6/12/2019</c:v>
                </c:pt>
                <c:pt idx="1192">
                  <c:v>6/13/2019</c:v>
                </c:pt>
                <c:pt idx="1193">
                  <c:v>6/14/2019</c:v>
                </c:pt>
                <c:pt idx="1194">
                  <c:v>6/17/2019</c:v>
                </c:pt>
                <c:pt idx="1195">
                  <c:v>6/18/2019</c:v>
                </c:pt>
                <c:pt idx="1196">
                  <c:v>6/19/2019</c:v>
                </c:pt>
                <c:pt idx="1197">
                  <c:v>6/20/2019</c:v>
                </c:pt>
                <c:pt idx="1198">
                  <c:v>6/21/2019</c:v>
                </c:pt>
                <c:pt idx="1199">
                  <c:v>6/24/2019</c:v>
                </c:pt>
                <c:pt idx="1200">
                  <c:v>6/25/2019</c:v>
                </c:pt>
                <c:pt idx="1201">
                  <c:v>6/26/2019</c:v>
                </c:pt>
                <c:pt idx="1202">
                  <c:v>6/27/2019</c:v>
                </c:pt>
                <c:pt idx="1203">
                  <c:v>6/28/2019</c:v>
                </c:pt>
                <c:pt idx="1204">
                  <c:v>7/1/2019</c:v>
                </c:pt>
                <c:pt idx="1205">
                  <c:v>7/2/2019</c:v>
                </c:pt>
                <c:pt idx="1206">
                  <c:v>7/3/2019</c:v>
                </c:pt>
                <c:pt idx="1207">
                  <c:v>7/5/2019</c:v>
                </c:pt>
                <c:pt idx="1208">
                  <c:v>7/8/2019</c:v>
                </c:pt>
                <c:pt idx="1209">
                  <c:v>7/9/2019</c:v>
                </c:pt>
                <c:pt idx="1210">
                  <c:v>7/10/2019</c:v>
                </c:pt>
                <c:pt idx="1211">
                  <c:v>7/11/2019</c:v>
                </c:pt>
                <c:pt idx="1212">
                  <c:v>7/12/2019</c:v>
                </c:pt>
                <c:pt idx="1213">
                  <c:v>7/15/2019</c:v>
                </c:pt>
                <c:pt idx="1214">
                  <c:v>7/16/2019</c:v>
                </c:pt>
                <c:pt idx="1215">
                  <c:v>7/17/2019</c:v>
                </c:pt>
                <c:pt idx="1216">
                  <c:v>7/18/2019</c:v>
                </c:pt>
                <c:pt idx="1217">
                  <c:v>7/19/2019</c:v>
                </c:pt>
                <c:pt idx="1218">
                  <c:v>7/22/2019</c:v>
                </c:pt>
                <c:pt idx="1219">
                  <c:v>7/23/2019</c:v>
                </c:pt>
                <c:pt idx="1220">
                  <c:v>7/24/2019</c:v>
                </c:pt>
                <c:pt idx="1221">
                  <c:v>7/25/2019</c:v>
                </c:pt>
                <c:pt idx="1222">
                  <c:v>7/26/2019</c:v>
                </c:pt>
                <c:pt idx="1223">
                  <c:v>7/29/2019</c:v>
                </c:pt>
                <c:pt idx="1224">
                  <c:v>7/30/2019</c:v>
                </c:pt>
                <c:pt idx="1225">
                  <c:v>7/31/2019</c:v>
                </c:pt>
                <c:pt idx="1226">
                  <c:v>8/1/2019</c:v>
                </c:pt>
                <c:pt idx="1227">
                  <c:v>8/2/2019</c:v>
                </c:pt>
                <c:pt idx="1228">
                  <c:v>8/5/2019</c:v>
                </c:pt>
                <c:pt idx="1229">
                  <c:v>8/6/2019</c:v>
                </c:pt>
                <c:pt idx="1230">
                  <c:v>8/7/2019</c:v>
                </c:pt>
                <c:pt idx="1231">
                  <c:v>8/8/2019</c:v>
                </c:pt>
                <c:pt idx="1232">
                  <c:v>8/9/2019</c:v>
                </c:pt>
                <c:pt idx="1233">
                  <c:v>8/12/2019</c:v>
                </c:pt>
                <c:pt idx="1234">
                  <c:v>8/13/2019</c:v>
                </c:pt>
                <c:pt idx="1235">
                  <c:v>8/14/2019</c:v>
                </c:pt>
                <c:pt idx="1236">
                  <c:v>8/15/2019</c:v>
                </c:pt>
                <c:pt idx="1237">
                  <c:v>8/16/2019</c:v>
                </c:pt>
                <c:pt idx="1238">
                  <c:v>8/19/2019</c:v>
                </c:pt>
                <c:pt idx="1239">
                  <c:v>8/20/2019</c:v>
                </c:pt>
                <c:pt idx="1240">
                  <c:v>8/21/2019</c:v>
                </c:pt>
                <c:pt idx="1241">
                  <c:v>8/22/2019</c:v>
                </c:pt>
                <c:pt idx="1242">
                  <c:v>8/23/2019</c:v>
                </c:pt>
                <c:pt idx="1243">
                  <c:v>8/26/2019</c:v>
                </c:pt>
                <c:pt idx="1244">
                  <c:v>8/27/2019</c:v>
                </c:pt>
                <c:pt idx="1245">
                  <c:v>8/28/2019</c:v>
                </c:pt>
                <c:pt idx="1246">
                  <c:v>8/29/2019</c:v>
                </c:pt>
                <c:pt idx="1247">
                  <c:v>8/30/2019</c:v>
                </c:pt>
                <c:pt idx="1248">
                  <c:v>9/3/2019</c:v>
                </c:pt>
                <c:pt idx="1249">
                  <c:v>9/4/2019</c:v>
                </c:pt>
                <c:pt idx="1250">
                  <c:v>9/5/2019</c:v>
                </c:pt>
                <c:pt idx="1251">
                  <c:v>9/6/2019</c:v>
                </c:pt>
                <c:pt idx="1252">
                  <c:v>9/9/2019</c:v>
                </c:pt>
                <c:pt idx="1253">
                  <c:v>9/10/2019</c:v>
                </c:pt>
                <c:pt idx="1254">
                  <c:v>9/11/2019</c:v>
                </c:pt>
                <c:pt idx="1255">
                  <c:v>9/12/2019</c:v>
                </c:pt>
                <c:pt idx="1256">
                  <c:v>9/13/2019</c:v>
                </c:pt>
                <c:pt idx="1257">
                  <c:v>9/16/2019</c:v>
                </c:pt>
                <c:pt idx="1258">
                  <c:v>9/17/2019</c:v>
                </c:pt>
                <c:pt idx="1259">
                  <c:v>9/18/2019</c:v>
                </c:pt>
                <c:pt idx="1260">
                  <c:v>9/19/2019</c:v>
                </c:pt>
                <c:pt idx="1261">
                  <c:v>9/20/2019</c:v>
                </c:pt>
                <c:pt idx="1262">
                  <c:v>9/23/2019</c:v>
                </c:pt>
                <c:pt idx="1263">
                  <c:v>9/24/2019</c:v>
                </c:pt>
                <c:pt idx="1264">
                  <c:v>9/25/2019</c:v>
                </c:pt>
                <c:pt idx="1265">
                  <c:v>9/26/2019</c:v>
                </c:pt>
                <c:pt idx="1266">
                  <c:v>9/27/2019</c:v>
                </c:pt>
                <c:pt idx="1267">
                  <c:v>9/30/2019</c:v>
                </c:pt>
                <c:pt idx="1268">
                  <c:v>10/1/2019</c:v>
                </c:pt>
                <c:pt idx="1269">
                  <c:v>10/2/2019</c:v>
                </c:pt>
                <c:pt idx="1270">
                  <c:v>10/3/2019</c:v>
                </c:pt>
                <c:pt idx="1271">
                  <c:v>10/4/2019</c:v>
                </c:pt>
                <c:pt idx="1272">
                  <c:v>10/7/2019</c:v>
                </c:pt>
                <c:pt idx="1273">
                  <c:v>10/8/2019</c:v>
                </c:pt>
                <c:pt idx="1274">
                  <c:v>10/9/2019</c:v>
                </c:pt>
                <c:pt idx="1275">
                  <c:v>10/10/2019</c:v>
                </c:pt>
                <c:pt idx="1276">
                  <c:v>10/11/2019</c:v>
                </c:pt>
                <c:pt idx="1277">
                  <c:v>10/14/2019</c:v>
                </c:pt>
                <c:pt idx="1278">
                  <c:v>10/15/2019</c:v>
                </c:pt>
                <c:pt idx="1279">
                  <c:v>10/16/2019</c:v>
                </c:pt>
                <c:pt idx="1280">
                  <c:v>10/17/2019</c:v>
                </c:pt>
                <c:pt idx="1281">
                  <c:v>10/18/2019</c:v>
                </c:pt>
                <c:pt idx="1282">
                  <c:v>10/21/2019</c:v>
                </c:pt>
                <c:pt idx="1283">
                  <c:v>10/22/2019</c:v>
                </c:pt>
                <c:pt idx="1284">
                  <c:v>10/23/2019</c:v>
                </c:pt>
                <c:pt idx="1285">
                  <c:v>10/24/2019</c:v>
                </c:pt>
                <c:pt idx="1286">
                  <c:v>10/25/2019</c:v>
                </c:pt>
                <c:pt idx="1287">
                  <c:v>10/28/2019</c:v>
                </c:pt>
                <c:pt idx="1288">
                  <c:v>10/29/2019</c:v>
                </c:pt>
                <c:pt idx="1289">
                  <c:v>10/30/2019</c:v>
                </c:pt>
                <c:pt idx="1290">
                  <c:v>10/31/2019</c:v>
                </c:pt>
                <c:pt idx="1291">
                  <c:v>11/1/2019</c:v>
                </c:pt>
                <c:pt idx="1292">
                  <c:v>11/4/2019</c:v>
                </c:pt>
                <c:pt idx="1293">
                  <c:v>11/5/2019</c:v>
                </c:pt>
                <c:pt idx="1294">
                  <c:v>11/6/2019</c:v>
                </c:pt>
                <c:pt idx="1295">
                  <c:v>11/7/2019</c:v>
                </c:pt>
                <c:pt idx="1296">
                  <c:v>11/8/2019</c:v>
                </c:pt>
                <c:pt idx="1297">
                  <c:v>11/11/2019</c:v>
                </c:pt>
                <c:pt idx="1298">
                  <c:v>11/12/2019</c:v>
                </c:pt>
                <c:pt idx="1299">
                  <c:v>11/13/2019</c:v>
                </c:pt>
                <c:pt idx="1300">
                  <c:v>11/14/2019</c:v>
                </c:pt>
                <c:pt idx="1301">
                  <c:v>11/15/2019</c:v>
                </c:pt>
                <c:pt idx="1302">
                  <c:v>11/18/2019</c:v>
                </c:pt>
                <c:pt idx="1303">
                  <c:v>11/19/2019</c:v>
                </c:pt>
                <c:pt idx="1304">
                  <c:v>11/20/2019</c:v>
                </c:pt>
                <c:pt idx="1305">
                  <c:v>11/21/2019</c:v>
                </c:pt>
                <c:pt idx="1306">
                  <c:v>11/22/2019</c:v>
                </c:pt>
                <c:pt idx="1307">
                  <c:v>11/25/2019</c:v>
                </c:pt>
                <c:pt idx="1308">
                  <c:v>11/26/2019</c:v>
                </c:pt>
                <c:pt idx="1309">
                  <c:v>11/27/2019</c:v>
                </c:pt>
                <c:pt idx="1310">
                  <c:v>11/29/2019</c:v>
                </c:pt>
                <c:pt idx="1311">
                  <c:v>12/2/2019</c:v>
                </c:pt>
                <c:pt idx="1312">
                  <c:v>12/3/2019</c:v>
                </c:pt>
                <c:pt idx="1313">
                  <c:v>12/4/2019</c:v>
                </c:pt>
                <c:pt idx="1314">
                  <c:v>12/5/2019</c:v>
                </c:pt>
                <c:pt idx="1315">
                  <c:v>12/6/2019</c:v>
                </c:pt>
                <c:pt idx="1316">
                  <c:v>12/9/2019</c:v>
                </c:pt>
                <c:pt idx="1317">
                  <c:v>12/10/2019</c:v>
                </c:pt>
                <c:pt idx="1318">
                  <c:v>12/11/2019</c:v>
                </c:pt>
                <c:pt idx="1319">
                  <c:v>12/12/2019</c:v>
                </c:pt>
                <c:pt idx="1320">
                  <c:v>12/13/2019</c:v>
                </c:pt>
                <c:pt idx="1321">
                  <c:v>12/16/2019</c:v>
                </c:pt>
                <c:pt idx="1322">
                  <c:v>12/17/2019</c:v>
                </c:pt>
                <c:pt idx="1323">
                  <c:v>12/18/2019</c:v>
                </c:pt>
                <c:pt idx="1324">
                  <c:v>12/19/2019</c:v>
                </c:pt>
                <c:pt idx="1325">
                  <c:v>12/20/2019</c:v>
                </c:pt>
                <c:pt idx="1326">
                  <c:v>12/23/2019</c:v>
                </c:pt>
                <c:pt idx="1327">
                  <c:v>12/24/2019</c:v>
                </c:pt>
                <c:pt idx="1328">
                  <c:v>12/26/2019</c:v>
                </c:pt>
                <c:pt idx="1329">
                  <c:v>12/27/2019</c:v>
                </c:pt>
                <c:pt idx="1330">
                  <c:v>12/30/2019</c:v>
                </c:pt>
                <c:pt idx="1331">
                  <c:v>12/31/2019</c:v>
                </c:pt>
                <c:pt idx="1332">
                  <c:v>1/2/2020</c:v>
                </c:pt>
                <c:pt idx="1333">
                  <c:v>1/3/2020</c:v>
                </c:pt>
                <c:pt idx="1334">
                  <c:v>1/6/2020</c:v>
                </c:pt>
                <c:pt idx="1335">
                  <c:v>1/7/2020</c:v>
                </c:pt>
                <c:pt idx="1336">
                  <c:v>1/8/2020</c:v>
                </c:pt>
                <c:pt idx="1337">
                  <c:v>1/9/2020</c:v>
                </c:pt>
                <c:pt idx="1338">
                  <c:v>1/10/2020</c:v>
                </c:pt>
                <c:pt idx="1339">
                  <c:v>1/13/2020</c:v>
                </c:pt>
                <c:pt idx="1340">
                  <c:v>1/14/2020</c:v>
                </c:pt>
                <c:pt idx="1341">
                  <c:v>1/15/2020</c:v>
                </c:pt>
                <c:pt idx="1342">
                  <c:v>1/16/2020</c:v>
                </c:pt>
                <c:pt idx="1343">
                  <c:v>1/17/2020</c:v>
                </c:pt>
                <c:pt idx="1344">
                  <c:v>1/21/2020</c:v>
                </c:pt>
                <c:pt idx="1345">
                  <c:v>1/22/2020</c:v>
                </c:pt>
                <c:pt idx="1346">
                  <c:v>1/23/2020</c:v>
                </c:pt>
                <c:pt idx="1347">
                  <c:v>1/24/2020</c:v>
                </c:pt>
                <c:pt idx="1348">
                  <c:v>1/27/2020</c:v>
                </c:pt>
                <c:pt idx="1349">
                  <c:v>1/28/2020</c:v>
                </c:pt>
                <c:pt idx="1350">
                  <c:v>1/29/2020</c:v>
                </c:pt>
                <c:pt idx="1351">
                  <c:v>1/30/2020</c:v>
                </c:pt>
                <c:pt idx="1352">
                  <c:v>1/31/2020</c:v>
                </c:pt>
                <c:pt idx="1353">
                  <c:v>2/3/2020</c:v>
                </c:pt>
                <c:pt idx="1354">
                  <c:v>2/4/2020</c:v>
                </c:pt>
                <c:pt idx="1355">
                  <c:v>2/5/2020</c:v>
                </c:pt>
                <c:pt idx="1356">
                  <c:v>2/6/2020</c:v>
                </c:pt>
                <c:pt idx="1357">
                  <c:v>2/7/2020</c:v>
                </c:pt>
                <c:pt idx="1358">
                  <c:v>2/10/2020</c:v>
                </c:pt>
                <c:pt idx="1359">
                  <c:v>2/11/2020</c:v>
                </c:pt>
                <c:pt idx="1360">
                  <c:v>2/12/2020</c:v>
                </c:pt>
                <c:pt idx="1361">
                  <c:v>2/13/2020</c:v>
                </c:pt>
                <c:pt idx="1362">
                  <c:v>2/14/2020</c:v>
                </c:pt>
                <c:pt idx="1363">
                  <c:v>2/18/2020</c:v>
                </c:pt>
                <c:pt idx="1364">
                  <c:v>2/19/2020</c:v>
                </c:pt>
                <c:pt idx="1365">
                  <c:v>2/20/2020</c:v>
                </c:pt>
                <c:pt idx="1366">
                  <c:v>2/21/2020</c:v>
                </c:pt>
                <c:pt idx="1367">
                  <c:v>2/24/2020</c:v>
                </c:pt>
                <c:pt idx="1368">
                  <c:v>2/25/2020</c:v>
                </c:pt>
                <c:pt idx="1369">
                  <c:v>2/26/2020</c:v>
                </c:pt>
                <c:pt idx="1370">
                  <c:v>2/27/2020</c:v>
                </c:pt>
                <c:pt idx="1371">
                  <c:v>2/28/2020</c:v>
                </c:pt>
                <c:pt idx="1372">
                  <c:v>3/2/2020</c:v>
                </c:pt>
                <c:pt idx="1373">
                  <c:v>3/3/2020</c:v>
                </c:pt>
                <c:pt idx="1374">
                  <c:v>3/4/2020</c:v>
                </c:pt>
                <c:pt idx="1375">
                  <c:v>3/5/2020</c:v>
                </c:pt>
                <c:pt idx="1376">
                  <c:v>3/6/2020</c:v>
                </c:pt>
                <c:pt idx="1377">
                  <c:v>3/9/2020</c:v>
                </c:pt>
                <c:pt idx="1378">
                  <c:v>3/10/2020</c:v>
                </c:pt>
                <c:pt idx="1379">
                  <c:v>3/11/2020</c:v>
                </c:pt>
                <c:pt idx="1380">
                  <c:v>3/12/2020</c:v>
                </c:pt>
                <c:pt idx="1381">
                  <c:v>3/13/2020</c:v>
                </c:pt>
                <c:pt idx="1382">
                  <c:v>3/16/2020</c:v>
                </c:pt>
                <c:pt idx="1383">
                  <c:v>3/17/2020</c:v>
                </c:pt>
                <c:pt idx="1384">
                  <c:v>3/18/2020</c:v>
                </c:pt>
                <c:pt idx="1385">
                  <c:v>3/19/2020</c:v>
                </c:pt>
                <c:pt idx="1386">
                  <c:v>3/20/2020</c:v>
                </c:pt>
                <c:pt idx="1387">
                  <c:v>3/23/2020</c:v>
                </c:pt>
                <c:pt idx="1388">
                  <c:v>3/24/2020</c:v>
                </c:pt>
                <c:pt idx="1389">
                  <c:v>3/25/2020</c:v>
                </c:pt>
                <c:pt idx="1390">
                  <c:v>3/26/2020</c:v>
                </c:pt>
                <c:pt idx="1391">
                  <c:v>3/27/2020</c:v>
                </c:pt>
                <c:pt idx="1392">
                  <c:v>3/30/2020</c:v>
                </c:pt>
                <c:pt idx="1393">
                  <c:v>3/31/2020</c:v>
                </c:pt>
                <c:pt idx="1394">
                  <c:v>4/1/2020</c:v>
                </c:pt>
                <c:pt idx="1395">
                  <c:v>4/2/2020</c:v>
                </c:pt>
                <c:pt idx="1396">
                  <c:v>4/3/2020</c:v>
                </c:pt>
                <c:pt idx="1397">
                  <c:v>4/6/2020</c:v>
                </c:pt>
                <c:pt idx="1398">
                  <c:v>4/7/2020</c:v>
                </c:pt>
                <c:pt idx="1399">
                  <c:v>4/8/2020</c:v>
                </c:pt>
                <c:pt idx="1400">
                  <c:v>4/9/2020</c:v>
                </c:pt>
                <c:pt idx="1401">
                  <c:v>4/13/2020</c:v>
                </c:pt>
                <c:pt idx="1402">
                  <c:v>4/14/2020</c:v>
                </c:pt>
                <c:pt idx="1403">
                  <c:v>4/15/2020</c:v>
                </c:pt>
                <c:pt idx="1404">
                  <c:v>4/16/2020</c:v>
                </c:pt>
                <c:pt idx="1405">
                  <c:v>4/17/2020</c:v>
                </c:pt>
                <c:pt idx="1406">
                  <c:v>4/20/2020</c:v>
                </c:pt>
                <c:pt idx="1407">
                  <c:v>4/21/2020</c:v>
                </c:pt>
                <c:pt idx="1408">
                  <c:v>4/22/2020</c:v>
                </c:pt>
                <c:pt idx="1409">
                  <c:v>4/23/2020</c:v>
                </c:pt>
                <c:pt idx="1410">
                  <c:v>4/24/2020</c:v>
                </c:pt>
                <c:pt idx="1411">
                  <c:v>4/27/2020</c:v>
                </c:pt>
                <c:pt idx="1412">
                  <c:v>4/28/2020</c:v>
                </c:pt>
                <c:pt idx="1413">
                  <c:v>4/29/2020</c:v>
                </c:pt>
                <c:pt idx="1414">
                  <c:v>4/30/2020</c:v>
                </c:pt>
                <c:pt idx="1415">
                  <c:v>5/1/2020</c:v>
                </c:pt>
                <c:pt idx="1416">
                  <c:v>5/4/2020</c:v>
                </c:pt>
                <c:pt idx="1417">
                  <c:v>5/5/2020</c:v>
                </c:pt>
                <c:pt idx="1418">
                  <c:v>5/6/2020</c:v>
                </c:pt>
                <c:pt idx="1419">
                  <c:v>5/7/2020</c:v>
                </c:pt>
                <c:pt idx="1420">
                  <c:v>5/8/2020</c:v>
                </c:pt>
                <c:pt idx="1421">
                  <c:v>5/11/2020</c:v>
                </c:pt>
                <c:pt idx="1422">
                  <c:v>5/12/2020</c:v>
                </c:pt>
                <c:pt idx="1423">
                  <c:v>5/13/2020</c:v>
                </c:pt>
                <c:pt idx="1424">
                  <c:v>5/14/2020</c:v>
                </c:pt>
                <c:pt idx="1425">
                  <c:v>5/15/2020</c:v>
                </c:pt>
                <c:pt idx="1426">
                  <c:v>5/18/2020</c:v>
                </c:pt>
                <c:pt idx="1427">
                  <c:v>5/19/2020</c:v>
                </c:pt>
                <c:pt idx="1428">
                  <c:v>5/20/2020</c:v>
                </c:pt>
                <c:pt idx="1429">
                  <c:v>5/21/2020</c:v>
                </c:pt>
                <c:pt idx="1430">
                  <c:v>5/22/2020</c:v>
                </c:pt>
                <c:pt idx="1431">
                  <c:v>5/26/2020</c:v>
                </c:pt>
                <c:pt idx="1432">
                  <c:v>5/27/2020</c:v>
                </c:pt>
                <c:pt idx="1433">
                  <c:v>5/28/2020</c:v>
                </c:pt>
                <c:pt idx="1434">
                  <c:v>5/29/2020</c:v>
                </c:pt>
                <c:pt idx="1435">
                  <c:v>6/1/2020</c:v>
                </c:pt>
                <c:pt idx="1436">
                  <c:v>6/2/2020</c:v>
                </c:pt>
                <c:pt idx="1437">
                  <c:v>6/3/2020</c:v>
                </c:pt>
                <c:pt idx="1438">
                  <c:v>6/4/2020</c:v>
                </c:pt>
                <c:pt idx="1439">
                  <c:v>6/5/2020</c:v>
                </c:pt>
                <c:pt idx="1440">
                  <c:v>6/8/2020</c:v>
                </c:pt>
                <c:pt idx="1441">
                  <c:v>6/9/2020</c:v>
                </c:pt>
                <c:pt idx="1442">
                  <c:v>6/10/2020</c:v>
                </c:pt>
                <c:pt idx="1443">
                  <c:v>6/11/2020</c:v>
                </c:pt>
                <c:pt idx="1444">
                  <c:v>6/12/2020</c:v>
                </c:pt>
                <c:pt idx="1445">
                  <c:v>6/15/2020</c:v>
                </c:pt>
                <c:pt idx="1446">
                  <c:v>6/16/2020</c:v>
                </c:pt>
                <c:pt idx="1447">
                  <c:v>6/17/2020</c:v>
                </c:pt>
                <c:pt idx="1448">
                  <c:v>6/18/2020</c:v>
                </c:pt>
                <c:pt idx="1449">
                  <c:v>6/19/2020</c:v>
                </c:pt>
                <c:pt idx="1450">
                  <c:v>6/22/2020</c:v>
                </c:pt>
                <c:pt idx="1451">
                  <c:v>6/23/2020</c:v>
                </c:pt>
                <c:pt idx="1452">
                  <c:v>6/24/2020</c:v>
                </c:pt>
                <c:pt idx="1453">
                  <c:v>6/25/2020</c:v>
                </c:pt>
                <c:pt idx="1454">
                  <c:v>6/26/2020</c:v>
                </c:pt>
                <c:pt idx="1455">
                  <c:v>6/29/2020</c:v>
                </c:pt>
                <c:pt idx="1456">
                  <c:v>6/30/2020</c:v>
                </c:pt>
                <c:pt idx="1457">
                  <c:v>7/1/2020</c:v>
                </c:pt>
                <c:pt idx="1458">
                  <c:v>7/2/2020</c:v>
                </c:pt>
                <c:pt idx="1459">
                  <c:v>7/6/2020</c:v>
                </c:pt>
                <c:pt idx="1460">
                  <c:v>7/7/2020</c:v>
                </c:pt>
                <c:pt idx="1461">
                  <c:v>7/8/2020</c:v>
                </c:pt>
                <c:pt idx="1462">
                  <c:v>7/9/2020</c:v>
                </c:pt>
                <c:pt idx="1463">
                  <c:v>7/10/2020</c:v>
                </c:pt>
                <c:pt idx="1464">
                  <c:v>7/13/2020</c:v>
                </c:pt>
                <c:pt idx="1465">
                  <c:v>7/14/2020</c:v>
                </c:pt>
                <c:pt idx="1466">
                  <c:v>7/15/2020</c:v>
                </c:pt>
                <c:pt idx="1467">
                  <c:v>7/16/2020</c:v>
                </c:pt>
                <c:pt idx="1468">
                  <c:v>7/17/2020</c:v>
                </c:pt>
                <c:pt idx="1469">
                  <c:v>7/20/2020</c:v>
                </c:pt>
                <c:pt idx="1470">
                  <c:v>7/21/2020</c:v>
                </c:pt>
                <c:pt idx="1471">
                  <c:v>7/22/2020</c:v>
                </c:pt>
                <c:pt idx="1472">
                  <c:v>7/23/2020</c:v>
                </c:pt>
                <c:pt idx="1473">
                  <c:v>7/24/2020</c:v>
                </c:pt>
                <c:pt idx="1474">
                  <c:v>7/27/2020</c:v>
                </c:pt>
                <c:pt idx="1475">
                  <c:v>7/28/2020</c:v>
                </c:pt>
                <c:pt idx="1476">
                  <c:v>7/29/2020</c:v>
                </c:pt>
                <c:pt idx="1477">
                  <c:v>7/30/2020</c:v>
                </c:pt>
                <c:pt idx="1478">
                  <c:v>7/31/2020</c:v>
                </c:pt>
                <c:pt idx="1479">
                  <c:v>8/3/2020</c:v>
                </c:pt>
                <c:pt idx="1480">
                  <c:v>8/4/2020</c:v>
                </c:pt>
                <c:pt idx="1481">
                  <c:v>8/5/2020</c:v>
                </c:pt>
                <c:pt idx="1482">
                  <c:v>8/6/2020</c:v>
                </c:pt>
                <c:pt idx="1483">
                  <c:v>8/7/2020</c:v>
                </c:pt>
                <c:pt idx="1484">
                  <c:v>8/10/2020</c:v>
                </c:pt>
                <c:pt idx="1485">
                  <c:v>8/11/2020</c:v>
                </c:pt>
                <c:pt idx="1486">
                  <c:v>8/12/2020</c:v>
                </c:pt>
                <c:pt idx="1487">
                  <c:v>8/13/2020</c:v>
                </c:pt>
                <c:pt idx="1488">
                  <c:v>8/14/2020</c:v>
                </c:pt>
                <c:pt idx="1489">
                  <c:v>8/17/2020</c:v>
                </c:pt>
                <c:pt idx="1490">
                  <c:v>8/18/2020</c:v>
                </c:pt>
                <c:pt idx="1491">
                  <c:v>8/19/2020</c:v>
                </c:pt>
                <c:pt idx="1492">
                  <c:v>8/20/2020</c:v>
                </c:pt>
                <c:pt idx="1493">
                  <c:v>8/21/2020</c:v>
                </c:pt>
                <c:pt idx="1494">
                  <c:v>8/24/2020</c:v>
                </c:pt>
                <c:pt idx="1495">
                  <c:v>8/25/2020</c:v>
                </c:pt>
                <c:pt idx="1496">
                  <c:v>8/26/2020</c:v>
                </c:pt>
                <c:pt idx="1497">
                  <c:v>8/27/2020</c:v>
                </c:pt>
                <c:pt idx="1498">
                  <c:v>8/28/2020</c:v>
                </c:pt>
                <c:pt idx="1499">
                  <c:v>8/31/2020</c:v>
                </c:pt>
                <c:pt idx="1500">
                  <c:v>9/1/2020</c:v>
                </c:pt>
                <c:pt idx="1501">
                  <c:v>9/2/2020</c:v>
                </c:pt>
                <c:pt idx="1502">
                  <c:v>9/3/2020</c:v>
                </c:pt>
                <c:pt idx="1503">
                  <c:v>9/4/2020</c:v>
                </c:pt>
                <c:pt idx="1504">
                  <c:v>9/8/2020</c:v>
                </c:pt>
                <c:pt idx="1505">
                  <c:v>9/9/2020</c:v>
                </c:pt>
                <c:pt idx="1506">
                  <c:v>9/10/2020</c:v>
                </c:pt>
                <c:pt idx="1507">
                  <c:v>9/11/2020</c:v>
                </c:pt>
                <c:pt idx="1508">
                  <c:v>9/14/2020</c:v>
                </c:pt>
                <c:pt idx="1509">
                  <c:v>9/15/2020</c:v>
                </c:pt>
                <c:pt idx="1510">
                  <c:v>9/16/2020</c:v>
                </c:pt>
                <c:pt idx="1511">
                  <c:v>9/17/2020</c:v>
                </c:pt>
                <c:pt idx="1512">
                  <c:v>9/18/2020</c:v>
                </c:pt>
                <c:pt idx="1513">
                  <c:v>9/21/2020</c:v>
                </c:pt>
                <c:pt idx="1514">
                  <c:v>9/22/2020</c:v>
                </c:pt>
                <c:pt idx="1515">
                  <c:v>9/23/2020</c:v>
                </c:pt>
                <c:pt idx="1516">
                  <c:v>9/24/2020</c:v>
                </c:pt>
                <c:pt idx="1517">
                  <c:v>9/25/2020</c:v>
                </c:pt>
                <c:pt idx="1518">
                  <c:v>9/28/2020</c:v>
                </c:pt>
                <c:pt idx="1519">
                  <c:v>9/29/2020</c:v>
                </c:pt>
                <c:pt idx="1520">
                  <c:v>9/30/2020</c:v>
                </c:pt>
                <c:pt idx="1521">
                  <c:v>10/1/2020</c:v>
                </c:pt>
                <c:pt idx="1522">
                  <c:v>10/2/2020</c:v>
                </c:pt>
                <c:pt idx="1523">
                  <c:v>10/5/2020</c:v>
                </c:pt>
                <c:pt idx="1524">
                  <c:v>10/6/2020</c:v>
                </c:pt>
                <c:pt idx="1525">
                  <c:v>10/7/2020</c:v>
                </c:pt>
                <c:pt idx="1526">
                  <c:v>10/8/2020</c:v>
                </c:pt>
                <c:pt idx="1527">
                  <c:v>10/9/2020</c:v>
                </c:pt>
                <c:pt idx="1528">
                  <c:v>10/12/2020</c:v>
                </c:pt>
                <c:pt idx="1529">
                  <c:v>10/13/2020</c:v>
                </c:pt>
                <c:pt idx="1530">
                  <c:v>10/14/2020</c:v>
                </c:pt>
                <c:pt idx="1531">
                  <c:v>10/15/2020</c:v>
                </c:pt>
                <c:pt idx="1532">
                  <c:v>10/16/2020</c:v>
                </c:pt>
                <c:pt idx="1533">
                  <c:v>10/19/2020</c:v>
                </c:pt>
                <c:pt idx="1534">
                  <c:v>10/20/2020</c:v>
                </c:pt>
                <c:pt idx="1535">
                  <c:v>10/21/2020</c:v>
                </c:pt>
                <c:pt idx="1536">
                  <c:v>10/22/2020</c:v>
                </c:pt>
                <c:pt idx="1537">
                  <c:v>10/23/2020</c:v>
                </c:pt>
                <c:pt idx="1538">
                  <c:v>10/26/2020</c:v>
                </c:pt>
                <c:pt idx="1539">
                  <c:v>10/27/2020</c:v>
                </c:pt>
                <c:pt idx="1540">
                  <c:v>10/28/2020</c:v>
                </c:pt>
                <c:pt idx="1541">
                  <c:v>10/29/2020</c:v>
                </c:pt>
                <c:pt idx="1542">
                  <c:v>10/30/2020</c:v>
                </c:pt>
                <c:pt idx="1543">
                  <c:v>11/2/2020</c:v>
                </c:pt>
                <c:pt idx="1544">
                  <c:v>11/3/2020</c:v>
                </c:pt>
                <c:pt idx="1545">
                  <c:v>11/4/2020</c:v>
                </c:pt>
                <c:pt idx="1546">
                  <c:v>11/5/2020</c:v>
                </c:pt>
                <c:pt idx="1547">
                  <c:v>11/6/2020</c:v>
                </c:pt>
                <c:pt idx="1548">
                  <c:v>11/9/2020</c:v>
                </c:pt>
                <c:pt idx="1549">
                  <c:v>11/10/2020</c:v>
                </c:pt>
                <c:pt idx="1550">
                  <c:v>11/11/2020</c:v>
                </c:pt>
                <c:pt idx="1551">
                  <c:v>11/12/2020</c:v>
                </c:pt>
                <c:pt idx="1552">
                  <c:v>11/13/2020</c:v>
                </c:pt>
                <c:pt idx="1553">
                  <c:v>11/16/2020</c:v>
                </c:pt>
                <c:pt idx="1554">
                  <c:v>11/17/2020</c:v>
                </c:pt>
                <c:pt idx="1555">
                  <c:v>11/18/2020</c:v>
                </c:pt>
                <c:pt idx="1556">
                  <c:v>11/19/2020</c:v>
                </c:pt>
                <c:pt idx="1557">
                  <c:v>11/20/2020</c:v>
                </c:pt>
                <c:pt idx="1558">
                  <c:v>11/23/2020</c:v>
                </c:pt>
                <c:pt idx="1559">
                  <c:v>11/24/2020</c:v>
                </c:pt>
                <c:pt idx="1560">
                  <c:v>11/25/2020</c:v>
                </c:pt>
                <c:pt idx="1561">
                  <c:v>11/27/2020</c:v>
                </c:pt>
                <c:pt idx="1562">
                  <c:v>11/30/2020</c:v>
                </c:pt>
                <c:pt idx="1563">
                  <c:v>12/1/2020</c:v>
                </c:pt>
                <c:pt idx="1564">
                  <c:v>12/2/2020</c:v>
                </c:pt>
                <c:pt idx="1565">
                  <c:v>12/3/2020</c:v>
                </c:pt>
                <c:pt idx="1566">
                  <c:v>12/4/2020</c:v>
                </c:pt>
                <c:pt idx="1567">
                  <c:v>12/7/2020</c:v>
                </c:pt>
                <c:pt idx="1568">
                  <c:v>12/8/2020</c:v>
                </c:pt>
                <c:pt idx="1569">
                  <c:v>12/9/2020</c:v>
                </c:pt>
                <c:pt idx="1570">
                  <c:v>12/10/2020</c:v>
                </c:pt>
                <c:pt idx="1571">
                  <c:v>12/11/2020</c:v>
                </c:pt>
                <c:pt idx="1572">
                  <c:v>12/14/2020</c:v>
                </c:pt>
                <c:pt idx="1573">
                  <c:v>12/15/2020</c:v>
                </c:pt>
                <c:pt idx="1574">
                  <c:v>12/16/2020</c:v>
                </c:pt>
                <c:pt idx="1575">
                  <c:v>12/17/2020</c:v>
                </c:pt>
                <c:pt idx="1576">
                  <c:v>12/18/2020</c:v>
                </c:pt>
                <c:pt idx="1577">
                  <c:v>12/21/2020</c:v>
                </c:pt>
                <c:pt idx="1578">
                  <c:v>12/22/2020</c:v>
                </c:pt>
                <c:pt idx="1579">
                  <c:v>12/23/2020</c:v>
                </c:pt>
                <c:pt idx="1580">
                  <c:v>12/24/2020</c:v>
                </c:pt>
                <c:pt idx="1581">
                  <c:v>12/28/2020</c:v>
                </c:pt>
                <c:pt idx="1582">
                  <c:v>12/29/2020</c:v>
                </c:pt>
                <c:pt idx="1583">
                  <c:v>12/30/2020</c:v>
                </c:pt>
                <c:pt idx="1584">
                  <c:v>12/31/2020</c:v>
                </c:pt>
                <c:pt idx="1585">
                  <c:v>1/4/2021</c:v>
                </c:pt>
                <c:pt idx="1586">
                  <c:v>1/5/2021</c:v>
                </c:pt>
                <c:pt idx="1587">
                  <c:v>1/6/2021</c:v>
                </c:pt>
                <c:pt idx="1588">
                  <c:v>1/7/2021</c:v>
                </c:pt>
                <c:pt idx="1589">
                  <c:v>1/8/2021</c:v>
                </c:pt>
                <c:pt idx="1590">
                  <c:v>1/11/2021</c:v>
                </c:pt>
                <c:pt idx="1591">
                  <c:v>1/12/2021</c:v>
                </c:pt>
                <c:pt idx="1592">
                  <c:v>1/13/2021</c:v>
                </c:pt>
                <c:pt idx="1593">
                  <c:v>1/14/2021</c:v>
                </c:pt>
                <c:pt idx="1594">
                  <c:v>1/15/2021</c:v>
                </c:pt>
                <c:pt idx="1595">
                  <c:v>1/19/2021</c:v>
                </c:pt>
                <c:pt idx="1596">
                  <c:v>1/20/2021</c:v>
                </c:pt>
                <c:pt idx="1597">
                  <c:v>1/21/2021</c:v>
                </c:pt>
                <c:pt idx="1598">
                  <c:v>1/22/2021</c:v>
                </c:pt>
                <c:pt idx="1599">
                  <c:v>1/25/2021</c:v>
                </c:pt>
                <c:pt idx="1600">
                  <c:v>1/26/2021</c:v>
                </c:pt>
                <c:pt idx="1601">
                  <c:v>1/27/2021</c:v>
                </c:pt>
                <c:pt idx="1602">
                  <c:v>1/28/2021</c:v>
                </c:pt>
                <c:pt idx="1603">
                  <c:v>1/29/2021</c:v>
                </c:pt>
                <c:pt idx="1604">
                  <c:v>2/1/2021</c:v>
                </c:pt>
                <c:pt idx="1605">
                  <c:v>2/2/2021</c:v>
                </c:pt>
                <c:pt idx="1606">
                  <c:v>2/3/2021</c:v>
                </c:pt>
                <c:pt idx="1607">
                  <c:v>2/4/2021</c:v>
                </c:pt>
                <c:pt idx="1608">
                  <c:v>2/5/2021</c:v>
                </c:pt>
                <c:pt idx="1609">
                  <c:v>2/8/2021</c:v>
                </c:pt>
                <c:pt idx="1610">
                  <c:v>2/9/2021</c:v>
                </c:pt>
                <c:pt idx="1611">
                  <c:v>2/10/2021</c:v>
                </c:pt>
                <c:pt idx="1612">
                  <c:v>2/11/2021</c:v>
                </c:pt>
                <c:pt idx="1613">
                  <c:v>2/12/2021</c:v>
                </c:pt>
                <c:pt idx="1614">
                  <c:v>2/16/2021</c:v>
                </c:pt>
                <c:pt idx="1615">
                  <c:v>2/17/2021</c:v>
                </c:pt>
                <c:pt idx="1616">
                  <c:v>2/18/2021</c:v>
                </c:pt>
                <c:pt idx="1617">
                  <c:v>2/19/2021</c:v>
                </c:pt>
                <c:pt idx="1618">
                  <c:v>2/22/2021</c:v>
                </c:pt>
                <c:pt idx="1619">
                  <c:v>2/23/2021</c:v>
                </c:pt>
                <c:pt idx="1620">
                  <c:v>2/24/2021</c:v>
                </c:pt>
                <c:pt idx="1621">
                  <c:v>2/25/2021</c:v>
                </c:pt>
                <c:pt idx="1622">
                  <c:v>2/26/2021</c:v>
                </c:pt>
                <c:pt idx="1623">
                  <c:v>3/1/2021</c:v>
                </c:pt>
                <c:pt idx="1624">
                  <c:v>3/2/2021</c:v>
                </c:pt>
                <c:pt idx="1625">
                  <c:v>3/3/2021</c:v>
                </c:pt>
                <c:pt idx="1626">
                  <c:v>3/4/2021</c:v>
                </c:pt>
                <c:pt idx="1627">
                  <c:v>3/5/2021</c:v>
                </c:pt>
                <c:pt idx="1628">
                  <c:v>3/8/2021</c:v>
                </c:pt>
                <c:pt idx="1629">
                  <c:v>3/9/2021</c:v>
                </c:pt>
                <c:pt idx="1630">
                  <c:v>3/10/2021</c:v>
                </c:pt>
                <c:pt idx="1631">
                  <c:v>3/11/2021</c:v>
                </c:pt>
                <c:pt idx="1632">
                  <c:v>3/12/2021</c:v>
                </c:pt>
                <c:pt idx="1633">
                  <c:v>3/15/2021</c:v>
                </c:pt>
                <c:pt idx="1634">
                  <c:v>3/16/2021</c:v>
                </c:pt>
                <c:pt idx="1635">
                  <c:v>3/17/2021</c:v>
                </c:pt>
                <c:pt idx="1636">
                  <c:v>3/18/2021</c:v>
                </c:pt>
                <c:pt idx="1637">
                  <c:v>3/19/2021</c:v>
                </c:pt>
                <c:pt idx="1638">
                  <c:v>3/22/2021</c:v>
                </c:pt>
                <c:pt idx="1639">
                  <c:v>3/23/2021</c:v>
                </c:pt>
                <c:pt idx="1640">
                  <c:v>3/24/2021</c:v>
                </c:pt>
                <c:pt idx="1641">
                  <c:v>3/25/2021</c:v>
                </c:pt>
                <c:pt idx="1642">
                  <c:v>3/26/2021</c:v>
                </c:pt>
                <c:pt idx="1643">
                  <c:v>3/29/2021</c:v>
                </c:pt>
                <c:pt idx="1644">
                  <c:v>3/30/2021</c:v>
                </c:pt>
                <c:pt idx="1645">
                  <c:v>3/31/2021</c:v>
                </c:pt>
                <c:pt idx="1646">
                  <c:v>4/1/2021</c:v>
                </c:pt>
                <c:pt idx="1647">
                  <c:v>4/5/2021</c:v>
                </c:pt>
                <c:pt idx="1648">
                  <c:v>4/6/2021</c:v>
                </c:pt>
                <c:pt idx="1649">
                  <c:v>4/7/2021</c:v>
                </c:pt>
                <c:pt idx="1650">
                  <c:v>4/8/2021</c:v>
                </c:pt>
                <c:pt idx="1651">
                  <c:v>4/9/2021</c:v>
                </c:pt>
                <c:pt idx="1652">
                  <c:v>4/12/2021</c:v>
                </c:pt>
                <c:pt idx="1653">
                  <c:v>4/13/2021</c:v>
                </c:pt>
                <c:pt idx="1654">
                  <c:v>4/14/2021</c:v>
                </c:pt>
                <c:pt idx="1655">
                  <c:v>4/15/2021</c:v>
                </c:pt>
                <c:pt idx="1656">
                  <c:v>4/16/2021</c:v>
                </c:pt>
                <c:pt idx="1657">
                  <c:v>4/19/2021</c:v>
                </c:pt>
                <c:pt idx="1658">
                  <c:v>4/20/2021</c:v>
                </c:pt>
                <c:pt idx="1659">
                  <c:v>4/21/2021</c:v>
                </c:pt>
                <c:pt idx="1660">
                  <c:v>4/22/2021</c:v>
                </c:pt>
                <c:pt idx="1661">
                  <c:v>4/23/2021</c:v>
                </c:pt>
                <c:pt idx="1662">
                  <c:v>4/26/2021</c:v>
                </c:pt>
                <c:pt idx="1663">
                  <c:v>4/27/2021</c:v>
                </c:pt>
                <c:pt idx="1664">
                  <c:v>4/28/2021</c:v>
                </c:pt>
                <c:pt idx="1665">
                  <c:v>4/29/2021</c:v>
                </c:pt>
                <c:pt idx="1666">
                  <c:v>4/30/2021</c:v>
                </c:pt>
                <c:pt idx="1667">
                  <c:v>5/3/2021</c:v>
                </c:pt>
                <c:pt idx="1668">
                  <c:v>5/4/2021</c:v>
                </c:pt>
                <c:pt idx="1669">
                  <c:v>5/5/2021</c:v>
                </c:pt>
                <c:pt idx="1670">
                  <c:v>5/6/2021</c:v>
                </c:pt>
                <c:pt idx="1671">
                  <c:v>5/7/2021</c:v>
                </c:pt>
                <c:pt idx="1672">
                  <c:v>5/10/2021</c:v>
                </c:pt>
                <c:pt idx="1673">
                  <c:v>5/11/2021</c:v>
                </c:pt>
                <c:pt idx="1674">
                  <c:v>5/12/2021</c:v>
                </c:pt>
                <c:pt idx="1675">
                  <c:v>5/13/2021</c:v>
                </c:pt>
                <c:pt idx="1676">
                  <c:v>5/14/2021</c:v>
                </c:pt>
                <c:pt idx="1677">
                  <c:v>5/17/2021</c:v>
                </c:pt>
                <c:pt idx="1678">
                  <c:v>5/18/2021</c:v>
                </c:pt>
                <c:pt idx="1679">
                  <c:v>5/19/2021</c:v>
                </c:pt>
                <c:pt idx="1680">
                  <c:v>5/20/2021</c:v>
                </c:pt>
                <c:pt idx="1681">
                  <c:v>5/21/2021</c:v>
                </c:pt>
                <c:pt idx="1682">
                  <c:v>5/24/2021</c:v>
                </c:pt>
                <c:pt idx="1683">
                  <c:v>5/25/2021</c:v>
                </c:pt>
                <c:pt idx="1684">
                  <c:v>5/26/2021</c:v>
                </c:pt>
                <c:pt idx="1685">
                  <c:v>5/27/2021</c:v>
                </c:pt>
                <c:pt idx="1686">
                  <c:v>5/28/2021</c:v>
                </c:pt>
                <c:pt idx="1687">
                  <c:v>6/1/2021</c:v>
                </c:pt>
                <c:pt idx="1688">
                  <c:v>6/2/2021</c:v>
                </c:pt>
                <c:pt idx="1689">
                  <c:v>6/3/2021</c:v>
                </c:pt>
                <c:pt idx="1690">
                  <c:v>6/4/2021</c:v>
                </c:pt>
                <c:pt idx="1691">
                  <c:v>6/7/2021</c:v>
                </c:pt>
                <c:pt idx="1692">
                  <c:v>6/8/2021</c:v>
                </c:pt>
                <c:pt idx="1693">
                  <c:v>6/9/2021</c:v>
                </c:pt>
                <c:pt idx="1694">
                  <c:v>6/10/2021</c:v>
                </c:pt>
                <c:pt idx="1695">
                  <c:v>6/11/2021</c:v>
                </c:pt>
                <c:pt idx="1696">
                  <c:v>6/14/2021</c:v>
                </c:pt>
                <c:pt idx="1697">
                  <c:v>6/15/2021</c:v>
                </c:pt>
                <c:pt idx="1698">
                  <c:v>6/16/2021</c:v>
                </c:pt>
                <c:pt idx="1699">
                  <c:v>6/17/2021</c:v>
                </c:pt>
                <c:pt idx="1700">
                  <c:v>6/18/2021</c:v>
                </c:pt>
                <c:pt idx="1701">
                  <c:v>6/21/2021</c:v>
                </c:pt>
                <c:pt idx="1702">
                  <c:v>6/22/2021</c:v>
                </c:pt>
                <c:pt idx="1703">
                  <c:v>6/23/2021</c:v>
                </c:pt>
                <c:pt idx="1704">
                  <c:v>6/24/2021</c:v>
                </c:pt>
                <c:pt idx="1705">
                  <c:v>6/25/2021</c:v>
                </c:pt>
                <c:pt idx="1706">
                  <c:v>6/28/2021</c:v>
                </c:pt>
                <c:pt idx="1707">
                  <c:v>6/29/2021</c:v>
                </c:pt>
                <c:pt idx="1708">
                  <c:v>6/30/2021</c:v>
                </c:pt>
                <c:pt idx="1709">
                  <c:v>7/1/2021</c:v>
                </c:pt>
                <c:pt idx="1710">
                  <c:v>7/2/2021</c:v>
                </c:pt>
                <c:pt idx="1711">
                  <c:v>7/6/2021</c:v>
                </c:pt>
                <c:pt idx="1712">
                  <c:v>7/7/2021</c:v>
                </c:pt>
                <c:pt idx="1713">
                  <c:v>7/8/2021</c:v>
                </c:pt>
                <c:pt idx="1714">
                  <c:v>7/9/2021</c:v>
                </c:pt>
                <c:pt idx="1715">
                  <c:v>7/12/2021</c:v>
                </c:pt>
                <c:pt idx="1716">
                  <c:v>7/13/2021</c:v>
                </c:pt>
                <c:pt idx="1717">
                  <c:v>7/14/2021</c:v>
                </c:pt>
                <c:pt idx="1718">
                  <c:v>7/15/2021</c:v>
                </c:pt>
                <c:pt idx="1719">
                  <c:v>7/16/2021</c:v>
                </c:pt>
                <c:pt idx="1720">
                  <c:v>7/19/2021</c:v>
                </c:pt>
                <c:pt idx="1721">
                  <c:v>7/20/2021</c:v>
                </c:pt>
                <c:pt idx="1722">
                  <c:v>7/21/2021</c:v>
                </c:pt>
                <c:pt idx="1723">
                  <c:v>7/22/2021</c:v>
                </c:pt>
                <c:pt idx="1724">
                  <c:v>7/23/2021</c:v>
                </c:pt>
                <c:pt idx="1725">
                  <c:v>7/26/2021</c:v>
                </c:pt>
                <c:pt idx="1726">
                  <c:v>7/27/2021</c:v>
                </c:pt>
                <c:pt idx="1727">
                  <c:v>7/28/2021</c:v>
                </c:pt>
                <c:pt idx="1728">
                  <c:v>7/29/2021</c:v>
                </c:pt>
                <c:pt idx="1729">
                  <c:v>7/30/2021</c:v>
                </c:pt>
                <c:pt idx="1730">
                  <c:v>8/2/2021</c:v>
                </c:pt>
                <c:pt idx="1731">
                  <c:v>8/3/2021</c:v>
                </c:pt>
                <c:pt idx="1732">
                  <c:v>8/4/2021</c:v>
                </c:pt>
                <c:pt idx="1733">
                  <c:v>8/5/2021</c:v>
                </c:pt>
                <c:pt idx="1734">
                  <c:v>8/6/2021</c:v>
                </c:pt>
                <c:pt idx="1735">
                  <c:v>8/9/2021</c:v>
                </c:pt>
                <c:pt idx="1736">
                  <c:v>8/10/2021</c:v>
                </c:pt>
                <c:pt idx="1737">
                  <c:v>8/11/2021</c:v>
                </c:pt>
                <c:pt idx="1738">
                  <c:v>8/12/2021</c:v>
                </c:pt>
                <c:pt idx="1739">
                  <c:v>8/13/2021</c:v>
                </c:pt>
                <c:pt idx="1740">
                  <c:v>8/16/2021</c:v>
                </c:pt>
                <c:pt idx="1741">
                  <c:v>8/17/2021</c:v>
                </c:pt>
                <c:pt idx="1742">
                  <c:v>8/18/2021</c:v>
                </c:pt>
                <c:pt idx="1743">
                  <c:v>8/19/2021</c:v>
                </c:pt>
                <c:pt idx="1744">
                  <c:v>8/20/2021</c:v>
                </c:pt>
                <c:pt idx="1745">
                  <c:v>8/23/2021</c:v>
                </c:pt>
                <c:pt idx="1746">
                  <c:v>8/24/2021</c:v>
                </c:pt>
                <c:pt idx="1747">
                  <c:v>8/25/2021</c:v>
                </c:pt>
                <c:pt idx="1748">
                  <c:v>8/26/2021</c:v>
                </c:pt>
                <c:pt idx="1749">
                  <c:v>8/27/2021</c:v>
                </c:pt>
                <c:pt idx="1750">
                  <c:v>8/30/2021</c:v>
                </c:pt>
                <c:pt idx="1751">
                  <c:v>8/31/2021</c:v>
                </c:pt>
                <c:pt idx="1752">
                  <c:v>9/1/2021</c:v>
                </c:pt>
                <c:pt idx="1753">
                  <c:v>9/2/2021</c:v>
                </c:pt>
                <c:pt idx="1754">
                  <c:v>9/3/2021</c:v>
                </c:pt>
                <c:pt idx="1755">
                  <c:v>9/7/2021</c:v>
                </c:pt>
                <c:pt idx="1756">
                  <c:v>9/8/2021</c:v>
                </c:pt>
                <c:pt idx="1757">
                  <c:v>9/9/2021</c:v>
                </c:pt>
                <c:pt idx="1758">
                  <c:v>9/10/2021</c:v>
                </c:pt>
                <c:pt idx="1759">
                  <c:v>9/13/2021</c:v>
                </c:pt>
                <c:pt idx="1760">
                  <c:v>9/14/2021</c:v>
                </c:pt>
                <c:pt idx="1761">
                  <c:v>9/15/2021</c:v>
                </c:pt>
                <c:pt idx="1762">
                  <c:v>9/16/2021</c:v>
                </c:pt>
                <c:pt idx="1763">
                  <c:v>9/17/2021</c:v>
                </c:pt>
                <c:pt idx="1764">
                  <c:v>9/20/2021</c:v>
                </c:pt>
                <c:pt idx="1765">
                  <c:v>9/21/2021</c:v>
                </c:pt>
                <c:pt idx="1766">
                  <c:v>9/22/2021</c:v>
                </c:pt>
                <c:pt idx="1767">
                  <c:v>9/23/2021</c:v>
                </c:pt>
                <c:pt idx="1768">
                  <c:v>9/24/2021</c:v>
                </c:pt>
                <c:pt idx="1769">
                  <c:v>9/27/2021</c:v>
                </c:pt>
                <c:pt idx="1770">
                  <c:v>9/28/2021</c:v>
                </c:pt>
                <c:pt idx="1771">
                  <c:v>9/29/2021</c:v>
                </c:pt>
                <c:pt idx="1772">
                  <c:v>9/30/2021</c:v>
                </c:pt>
                <c:pt idx="1773">
                  <c:v>10/1/2021</c:v>
                </c:pt>
                <c:pt idx="1774">
                  <c:v>10/4/2021</c:v>
                </c:pt>
                <c:pt idx="1775">
                  <c:v>10/5/2021</c:v>
                </c:pt>
                <c:pt idx="1776">
                  <c:v>10/6/2021</c:v>
                </c:pt>
                <c:pt idx="1777">
                  <c:v>10/7/2021</c:v>
                </c:pt>
                <c:pt idx="1778">
                  <c:v>10/8/2021</c:v>
                </c:pt>
                <c:pt idx="1779">
                  <c:v>10/11/2021</c:v>
                </c:pt>
                <c:pt idx="1780">
                  <c:v>10/12/2021</c:v>
                </c:pt>
                <c:pt idx="1781">
                  <c:v>10/13/2021</c:v>
                </c:pt>
                <c:pt idx="1782">
                  <c:v>10/14/2021</c:v>
                </c:pt>
                <c:pt idx="1783">
                  <c:v>10/15/2021</c:v>
                </c:pt>
                <c:pt idx="1784">
                  <c:v>10/18/2021</c:v>
                </c:pt>
                <c:pt idx="1785">
                  <c:v>10/19/2021</c:v>
                </c:pt>
                <c:pt idx="1786">
                  <c:v>10/20/2021</c:v>
                </c:pt>
                <c:pt idx="1787">
                  <c:v>10/21/2021</c:v>
                </c:pt>
                <c:pt idx="1788">
                  <c:v>10/22/2021</c:v>
                </c:pt>
                <c:pt idx="1789">
                  <c:v>10/25/2021</c:v>
                </c:pt>
                <c:pt idx="1790">
                  <c:v>10/26/2021</c:v>
                </c:pt>
                <c:pt idx="1791">
                  <c:v>10/27/2021</c:v>
                </c:pt>
                <c:pt idx="1792">
                  <c:v>10/28/2021</c:v>
                </c:pt>
                <c:pt idx="1793">
                  <c:v>10/29/2021</c:v>
                </c:pt>
                <c:pt idx="1794">
                  <c:v>11/1/2021</c:v>
                </c:pt>
                <c:pt idx="1795">
                  <c:v>11/2/2021</c:v>
                </c:pt>
                <c:pt idx="1796">
                  <c:v>11/3/2021</c:v>
                </c:pt>
                <c:pt idx="1797">
                  <c:v>11/4/2021</c:v>
                </c:pt>
                <c:pt idx="1798">
                  <c:v>11/5/2021</c:v>
                </c:pt>
                <c:pt idx="1799">
                  <c:v>11/8/2021</c:v>
                </c:pt>
                <c:pt idx="1800">
                  <c:v>11/9/2021</c:v>
                </c:pt>
                <c:pt idx="1801">
                  <c:v>11/10/2021</c:v>
                </c:pt>
                <c:pt idx="1802">
                  <c:v>11/11/2021</c:v>
                </c:pt>
                <c:pt idx="1803">
                  <c:v>11/12/2021</c:v>
                </c:pt>
                <c:pt idx="1804">
                  <c:v>11/15/2021</c:v>
                </c:pt>
                <c:pt idx="1805">
                  <c:v>11/16/2021</c:v>
                </c:pt>
                <c:pt idx="1806">
                  <c:v>11/17/2021</c:v>
                </c:pt>
                <c:pt idx="1807">
                  <c:v>11/18/2021</c:v>
                </c:pt>
                <c:pt idx="1808">
                  <c:v>11/19/2021</c:v>
                </c:pt>
                <c:pt idx="1809">
                  <c:v>11/22/2021</c:v>
                </c:pt>
                <c:pt idx="1810">
                  <c:v>11/23/2021</c:v>
                </c:pt>
                <c:pt idx="1811">
                  <c:v>11/24/2021</c:v>
                </c:pt>
                <c:pt idx="1812">
                  <c:v>11/26/2021</c:v>
                </c:pt>
                <c:pt idx="1813">
                  <c:v>11/29/2021</c:v>
                </c:pt>
                <c:pt idx="1814">
                  <c:v>11/30/2021</c:v>
                </c:pt>
                <c:pt idx="1815">
                  <c:v>12/1/2021</c:v>
                </c:pt>
                <c:pt idx="1816">
                  <c:v>12/2/2021</c:v>
                </c:pt>
                <c:pt idx="1817">
                  <c:v>12/3/2021</c:v>
                </c:pt>
                <c:pt idx="1818">
                  <c:v>12/6/2021</c:v>
                </c:pt>
                <c:pt idx="1819">
                  <c:v>12/7/2021</c:v>
                </c:pt>
                <c:pt idx="1820">
                  <c:v>12/8/2021</c:v>
                </c:pt>
                <c:pt idx="1821">
                  <c:v>12/9/2021</c:v>
                </c:pt>
                <c:pt idx="1822">
                  <c:v>12/10/2021</c:v>
                </c:pt>
                <c:pt idx="1823">
                  <c:v>12/13/2021</c:v>
                </c:pt>
                <c:pt idx="1824">
                  <c:v>12/14/2021</c:v>
                </c:pt>
                <c:pt idx="1825">
                  <c:v>12/15/2021</c:v>
                </c:pt>
                <c:pt idx="1826">
                  <c:v>12/16/2021</c:v>
                </c:pt>
                <c:pt idx="1827">
                  <c:v>12/17/2021</c:v>
                </c:pt>
                <c:pt idx="1828">
                  <c:v>12/20/2021</c:v>
                </c:pt>
                <c:pt idx="1829">
                  <c:v>12/21/2021</c:v>
                </c:pt>
                <c:pt idx="1830">
                  <c:v>12/22/2021</c:v>
                </c:pt>
                <c:pt idx="1831">
                  <c:v>12/23/2021</c:v>
                </c:pt>
                <c:pt idx="1832">
                  <c:v>12/27/2021</c:v>
                </c:pt>
                <c:pt idx="1833">
                  <c:v>12/28/2021</c:v>
                </c:pt>
                <c:pt idx="1834">
                  <c:v>12/29/2021</c:v>
                </c:pt>
                <c:pt idx="1835">
                  <c:v>12/30/2021</c:v>
                </c:pt>
                <c:pt idx="1836">
                  <c:v>12/31/2021</c:v>
                </c:pt>
                <c:pt idx="1837">
                  <c:v>1/3/2022</c:v>
                </c:pt>
                <c:pt idx="1838">
                  <c:v>1/4/2022</c:v>
                </c:pt>
                <c:pt idx="1839">
                  <c:v>1/5/2022</c:v>
                </c:pt>
                <c:pt idx="1840">
                  <c:v>1/6/2022</c:v>
                </c:pt>
                <c:pt idx="1841">
                  <c:v>1/7/2022</c:v>
                </c:pt>
                <c:pt idx="1842">
                  <c:v>1/10/2022</c:v>
                </c:pt>
                <c:pt idx="1843">
                  <c:v>1/11/2022</c:v>
                </c:pt>
                <c:pt idx="1844">
                  <c:v>1/12/2022</c:v>
                </c:pt>
                <c:pt idx="1845">
                  <c:v>1/13/2022</c:v>
                </c:pt>
                <c:pt idx="1846">
                  <c:v>1/14/2022</c:v>
                </c:pt>
                <c:pt idx="1847">
                  <c:v>1/18/2022</c:v>
                </c:pt>
                <c:pt idx="1848">
                  <c:v>1/19/2022</c:v>
                </c:pt>
                <c:pt idx="1849">
                  <c:v>1/20/2022</c:v>
                </c:pt>
                <c:pt idx="1850">
                  <c:v>1/21/2022</c:v>
                </c:pt>
                <c:pt idx="1851">
                  <c:v>1/24/2022</c:v>
                </c:pt>
                <c:pt idx="1852">
                  <c:v>1/25/2022</c:v>
                </c:pt>
                <c:pt idx="1853">
                  <c:v>1/26/2022</c:v>
                </c:pt>
                <c:pt idx="1854">
                  <c:v>1/27/2022</c:v>
                </c:pt>
                <c:pt idx="1855">
                  <c:v>1/28/2022</c:v>
                </c:pt>
                <c:pt idx="1856">
                  <c:v>1/31/2022</c:v>
                </c:pt>
                <c:pt idx="1857">
                  <c:v>2/1/2022</c:v>
                </c:pt>
                <c:pt idx="1858">
                  <c:v>2/2/2022</c:v>
                </c:pt>
                <c:pt idx="1859">
                  <c:v>2/3/2022</c:v>
                </c:pt>
                <c:pt idx="1860">
                  <c:v>2/4/2022</c:v>
                </c:pt>
                <c:pt idx="1861">
                  <c:v>2/7/2022</c:v>
                </c:pt>
                <c:pt idx="1862">
                  <c:v>2/8/2022</c:v>
                </c:pt>
                <c:pt idx="1863">
                  <c:v>2/9/2022</c:v>
                </c:pt>
                <c:pt idx="1864">
                  <c:v>2/10/2022</c:v>
                </c:pt>
                <c:pt idx="1865">
                  <c:v>2/11/2022</c:v>
                </c:pt>
                <c:pt idx="1866">
                  <c:v>2/14/2022</c:v>
                </c:pt>
                <c:pt idx="1867">
                  <c:v>2/15/2022</c:v>
                </c:pt>
                <c:pt idx="1868">
                  <c:v>2/16/2022</c:v>
                </c:pt>
                <c:pt idx="1869">
                  <c:v>2/17/2022</c:v>
                </c:pt>
                <c:pt idx="1870">
                  <c:v>2/18/2022</c:v>
                </c:pt>
                <c:pt idx="1871">
                  <c:v>2/22/2022</c:v>
                </c:pt>
                <c:pt idx="1872">
                  <c:v>2/23/2022</c:v>
                </c:pt>
                <c:pt idx="1873">
                  <c:v>2/24/2022</c:v>
                </c:pt>
                <c:pt idx="1874">
                  <c:v>2/25/2022</c:v>
                </c:pt>
                <c:pt idx="1875">
                  <c:v>2/28/2022</c:v>
                </c:pt>
                <c:pt idx="1876">
                  <c:v>3/1/2022</c:v>
                </c:pt>
                <c:pt idx="1877">
                  <c:v>3/2/2022</c:v>
                </c:pt>
                <c:pt idx="1878">
                  <c:v>3/3/2022</c:v>
                </c:pt>
                <c:pt idx="1879">
                  <c:v>3/4/2022</c:v>
                </c:pt>
                <c:pt idx="1880">
                  <c:v>3/7/2022</c:v>
                </c:pt>
                <c:pt idx="1881">
                  <c:v>3/8/2022</c:v>
                </c:pt>
                <c:pt idx="1882">
                  <c:v>3/9/2022</c:v>
                </c:pt>
                <c:pt idx="1883">
                  <c:v>3/10/2022</c:v>
                </c:pt>
                <c:pt idx="1884">
                  <c:v>3/11/2022</c:v>
                </c:pt>
                <c:pt idx="1885">
                  <c:v>3/14/2022</c:v>
                </c:pt>
                <c:pt idx="1886">
                  <c:v>3/15/2022</c:v>
                </c:pt>
                <c:pt idx="1887">
                  <c:v>3/16/2022</c:v>
                </c:pt>
                <c:pt idx="1888">
                  <c:v>3/17/2022</c:v>
                </c:pt>
                <c:pt idx="1889">
                  <c:v>3/18/2022</c:v>
                </c:pt>
                <c:pt idx="1890">
                  <c:v>3/21/2022</c:v>
                </c:pt>
                <c:pt idx="1891">
                  <c:v>3/22/2022</c:v>
                </c:pt>
                <c:pt idx="1892">
                  <c:v>3/23/2022</c:v>
                </c:pt>
                <c:pt idx="1893">
                  <c:v>3/24/2022</c:v>
                </c:pt>
                <c:pt idx="1894">
                  <c:v>3/25/2022</c:v>
                </c:pt>
                <c:pt idx="1895">
                  <c:v>3/28/2022</c:v>
                </c:pt>
                <c:pt idx="1896">
                  <c:v>3/29/2022</c:v>
                </c:pt>
                <c:pt idx="1897">
                  <c:v>3/30/2022</c:v>
                </c:pt>
                <c:pt idx="1898">
                  <c:v>3/31/2022</c:v>
                </c:pt>
                <c:pt idx="1899">
                  <c:v>4/1/2022</c:v>
                </c:pt>
                <c:pt idx="1900">
                  <c:v>4/4/2022</c:v>
                </c:pt>
                <c:pt idx="1901">
                  <c:v>4/5/2022</c:v>
                </c:pt>
                <c:pt idx="1902">
                  <c:v>4/6/2022</c:v>
                </c:pt>
                <c:pt idx="1903">
                  <c:v>4/7/2022</c:v>
                </c:pt>
                <c:pt idx="1904">
                  <c:v>4/8/2022</c:v>
                </c:pt>
                <c:pt idx="1905">
                  <c:v>4/11/2022</c:v>
                </c:pt>
                <c:pt idx="1906">
                  <c:v>4/12/2022</c:v>
                </c:pt>
                <c:pt idx="1907">
                  <c:v>4/13/2022</c:v>
                </c:pt>
                <c:pt idx="1908">
                  <c:v>4/14/2022</c:v>
                </c:pt>
                <c:pt idx="1909">
                  <c:v>4/18/2022</c:v>
                </c:pt>
                <c:pt idx="1910">
                  <c:v>4/19/2022</c:v>
                </c:pt>
                <c:pt idx="1911">
                  <c:v>4/20/2022</c:v>
                </c:pt>
                <c:pt idx="1912">
                  <c:v>4/21/2022</c:v>
                </c:pt>
                <c:pt idx="1913">
                  <c:v>4/22/2022</c:v>
                </c:pt>
                <c:pt idx="1914">
                  <c:v>4/25/2022</c:v>
                </c:pt>
                <c:pt idx="1915">
                  <c:v>4/26/2022</c:v>
                </c:pt>
                <c:pt idx="1916">
                  <c:v>4/27/2022</c:v>
                </c:pt>
                <c:pt idx="1917">
                  <c:v>4/28/2022</c:v>
                </c:pt>
                <c:pt idx="1918">
                  <c:v>4/29/2022</c:v>
                </c:pt>
                <c:pt idx="1919">
                  <c:v>5/2/2022</c:v>
                </c:pt>
                <c:pt idx="1920">
                  <c:v>5/3/2022</c:v>
                </c:pt>
                <c:pt idx="1921">
                  <c:v>5/4/2022</c:v>
                </c:pt>
                <c:pt idx="1922">
                  <c:v>5/5/2022</c:v>
                </c:pt>
                <c:pt idx="1923">
                  <c:v>5/6/2022</c:v>
                </c:pt>
                <c:pt idx="1924">
                  <c:v>5/9/2022</c:v>
                </c:pt>
                <c:pt idx="1925">
                  <c:v>5/10/2022</c:v>
                </c:pt>
                <c:pt idx="1926">
                  <c:v>5/11/2022</c:v>
                </c:pt>
                <c:pt idx="1927">
                  <c:v>5/12/2022</c:v>
                </c:pt>
                <c:pt idx="1928">
                  <c:v>5/13/2022</c:v>
                </c:pt>
                <c:pt idx="1929">
                  <c:v>5/16/2022</c:v>
                </c:pt>
                <c:pt idx="1930">
                  <c:v>5/17/2022</c:v>
                </c:pt>
                <c:pt idx="1931">
                  <c:v>5/18/2022</c:v>
                </c:pt>
                <c:pt idx="1932">
                  <c:v>5/19/2022</c:v>
                </c:pt>
                <c:pt idx="1933">
                  <c:v>5/20/2022</c:v>
                </c:pt>
                <c:pt idx="1934">
                  <c:v>5/23/2022</c:v>
                </c:pt>
                <c:pt idx="1935">
                  <c:v>5/24/2022</c:v>
                </c:pt>
                <c:pt idx="1936">
                  <c:v>5/25/2022</c:v>
                </c:pt>
                <c:pt idx="1937">
                  <c:v>5/26/2022</c:v>
                </c:pt>
                <c:pt idx="1938">
                  <c:v>5/27/2022</c:v>
                </c:pt>
                <c:pt idx="1939">
                  <c:v>5/31/2022</c:v>
                </c:pt>
                <c:pt idx="1940">
                  <c:v>6/1/2022</c:v>
                </c:pt>
                <c:pt idx="1941">
                  <c:v>6/2/2022</c:v>
                </c:pt>
                <c:pt idx="1942">
                  <c:v>6/3/2022</c:v>
                </c:pt>
                <c:pt idx="1943">
                  <c:v>6/6/2022</c:v>
                </c:pt>
                <c:pt idx="1944">
                  <c:v>6/7/2022</c:v>
                </c:pt>
                <c:pt idx="1945">
                  <c:v>6/8/2022</c:v>
                </c:pt>
                <c:pt idx="1946">
                  <c:v>6/9/2022</c:v>
                </c:pt>
                <c:pt idx="1947">
                  <c:v>6/10/2022</c:v>
                </c:pt>
                <c:pt idx="1948">
                  <c:v>6/13/2022</c:v>
                </c:pt>
                <c:pt idx="1949">
                  <c:v>6/14/2022</c:v>
                </c:pt>
                <c:pt idx="1950">
                  <c:v>6/15/2022</c:v>
                </c:pt>
                <c:pt idx="1951">
                  <c:v>6/16/2022</c:v>
                </c:pt>
                <c:pt idx="1952">
                  <c:v>6/17/2022</c:v>
                </c:pt>
                <c:pt idx="1953">
                  <c:v>6/21/2022</c:v>
                </c:pt>
                <c:pt idx="1954">
                  <c:v>6/22/2022</c:v>
                </c:pt>
                <c:pt idx="1955">
                  <c:v>6/23/2022</c:v>
                </c:pt>
                <c:pt idx="1956">
                  <c:v>6/24/2022</c:v>
                </c:pt>
                <c:pt idx="1957">
                  <c:v>6/27/2022</c:v>
                </c:pt>
                <c:pt idx="1958">
                  <c:v>6/28/2022</c:v>
                </c:pt>
                <c:pt idx="1959">
                  <c:v>6/29/2022</c:v>
                </c:pt>
                <c:pt idx="1960">
                  <c:v>6/30/2022</c:v>
                </c:pt>
                <c:pt idx="1961">
                  <c:v>7/1/2022</c:v>
                </c:pt>
                <c:pt idx="1962">
                  <c:v>7/5/2022</c:v>
                </c:pt>
                <c:pt idx="1963">
                  <c:v>7/6/2022</c:v>
                </c:pt>
                <c:pt idx="1964">
                  <c:v>7/7/2022</c:v>
                </c:pt>
                <c:pt idx="1965">
                  <c:v>7/8/2022</c:v>
                </c:pt>
                <c:pt idx="1966">
                  <c:v>7/11/2022</c:v>
                </c:pt>
                <c:pt idx="1967">
                  <c:v>7/12/2022</c:v>
                </c:pt>
                <c:pt idx="1968">
                  <c:v>7/13/2022</c:v>
                </c:pt>
                <c:pt idx="1969">
                  <c:v>7/14/2022</c:v>
                </c:pt>
                <c:pt idx="1970">
                  <c:v>7/15/2022</c:v>
                </c:pt>
                <c:pt idx="1971">
                  <c:v>7/18/2022</c:v>
                </c:pt>
                <c:pt idx="1972">
                  <c:v>7/19/2022</c:v>
                </c:pt>
                <c:pt idx="1973">
                  <c:v>7/20/2022</c:v>
                </c:pt>
                <c:pt idx="1974">
                  <c:v>7/21/2022</c:v>
                </c:pt>
                <c:pt idx="1975">
                  <c:v>7/22/2022</c:v>
                </c:pt>
                <c:pt idx="1976">
                  <c:v>7/25/2022</c:v>
                </c:pt>
                <c:pt idx="1977">
                  <c:v>7/26/2022</c:v>
                </c:pt>
                <c:pt idx="1978">
                  <c:v>7/27/2022</c:v>
                </c:pt>
                <c:pt idx="1979">
                  <c:v>7/28/2022</c:v>
                </c:pt>
                <c:pt idx="1980">
                  <c:v>7/29/2022</c:v>
                </c:pt>
                <c:pt idx="1981">
                  <c:v>8/1/2022</c:v>
                </c:pt>
                <c:pt idx="1982">
                  <c:v>8/2/2022</c:v>
                </c:pt>
                <c:pt idx="1983">
                  <c:v>8/3/2022</c:v>
                </c:pt>
                <c:pt idx="1984">
                  <c:v>8/4/2022</c:v>
                </c:pt>
                <c:pt idx="1985">
                  <c:v>8/5/2022</c:v>
                </c:pt>
                <c:pt idx="1986">
                  <c:v>8/8/2022</c:v>
                </c:pt>
                <c:pt idx="1987">
                  <c:v>8/9/2022</c:v>
                </c:pt>
                <c:pt idx="1988">
                  <c:v>8/10/2022</c:v>
                </c:pt>
                <c:pt idx="1989">
                  <c:v>8/11/2022</c:v>
                </c:pt>
                <c:pt idx="1990">
                  <c:v>8/12/2022</c:v>
                </c:pt>
                <c:pt idx="1991">
                  <c:v>8/15/2022</c:v>
                </c:pt>
                <c:pt idx="1992">
                  <c:v>8/16/2022</c:v>
                </c:pt>
                <c:pt idx="1993">
                  <c:v>8/17/2022</c:v>
                </c:pt>
                <c:pt idx="1994">
                  <c:v>8/18/2022</c:v>
                </c:pt>
                <c:pt idx="1995">
                  <c:v>8/19/2022</c:v>
                </c:pt>
                <c:pt idx="1996">
                  <c:v>8/22/2022</c:v>
                </c:pt>
                <c:pt idx="1997">
                  <c:v>8/23/2022</c:v>
                </c:pt>
                <c:pt idx="1998">
                  <c:v>8/24/2022</c:v>
                </c:pt>
                <c:pt idx="1999">
                  <c:v>8/25/2022</c:v>
                </c:pt>
                <c:pt idx="2000">
                  <c:v>8/26/2022</c:v>
                </c:pt>
                <c:pt idx="2001">
                  <c:v>8/29/2022</c:v>
                </c:pt>
                <c:pt idx="2002">
                  <c:v>8/30/2022</c:v>
                </c:pt>
                <c:pt idx="2003">
                  <c:v>8/31/2022</c:v>
                </c:pt>
                <c:pt idx="2004">
                  <c:v>9/1/2022</c:v>
                </c:pt>
                <c:pt idx="2005">
                  <c:v>9/2/2022</c:v>
                </c:pt>
                <c:pt idx="2006">
                  <c:v>9/6/2022</c:v>
                </c:pt>
                <c:pt idx="2007">
                  <c:v>9/7/2022</c:v>
                </c:pt>
                <c:pt idx="2008">
                  <c:v>9/8/2022</c:v>
                </c:pt>
                <c:pt idx="2009">
                  <c:v>9/9/2022</c:v>
                </c:pt>
                <c:pt idx="2010">
                  <c:v>9/12/2022</c:v>
                </c:pt>
                <c:pt idx="2011">
                  <c:v>9/13/2022</c:v>
                </c:pt>
                <c:pt idx="2012">
                  <c:v>9/14/2022</c:v>
                </c:pt>
                <c:pt idx="2013">
                  <c:v>9/15/2022</c:v>
                </c:pt>
                <c:pt idx="2014">
                  <c:v>9/16/2022</c:v>
                </c:pt>
                <c:pt idx="2015">
                  <c:v>9/19/2022</c:v>
                </c:pt>
                <c:pt idx="2016">
                  <c:v>9/20/2022</c:v>
                </c:pt>
                <c:pt idx="2017">
                  <c:v>9/21/2022</c:v>
                </c:pt>
                <c:pt idx="2018">
                  <c:v>9/22/2022</c:v>
                </c:pt>
                <c:pt idx="2019">
                  <c:v>9/23/2022</c:v>
                </c:pt>
                <c:pt idx="2020">
                  <c:v>9/26/2022</c:v>
                </c:pt>
                <c:pt idx="2021">
                  <c:v>9/27/2022</c:v>
                </c:pt>
                <c:pt idx="2022">
                  <c:v>9/28/2022</c:v>
                </c:pt>
                <c:pt idx="2023">
                  <c:v>9/29/2022</c:v>
                </c:pt>
                <c:pt idx="2024">
                  <c:v>9/30/2022</c:v>
                </c:pt>
                <c:pt idx="2025">
                  <c:v>10/3/2022</c:v>
                </c:pt>
                <c:pt idx="2026">
                  <c:v>10/4/2022</c:v>
                </c:pt>
                <c:pt idx="2027">
                  <c:v>10/5/2022</c:v>
                </c:pt>
                <c:pt idx="2028">
                  <c:v>10/6/2022</c:v>
                </c:pt>
                <c:pt idx="2029">
                  <c:v>10/7/2022</c:v>
                </c:pt>
                <c:pt idx="2030">
                  <c:v>10/10/2022</c:v>
                </c:pt>
                <c:pt idx="2031">
                  <c:v>10/11/2022</c:v>
                </c:pt>
                <c:pt idx="2032">
                  <c:v>10/12/2022</c:v>
                </c:pt>
                <c:pt idx="2033">
                  <c:v>10/13/2022</c:v>
                </c:pt>
                <c:pt idx="2034">
                  <c:v>10/14/2022</c:v>
                </c:pt>
                <c:pt idx="2035">
                  <c:v>10/17/2022</c:v>
                </c:pt>
                <c:pt idx="2036">
                  <c:v>10/18/2022</c:v>
                </c:pt>
                <c:pt idx="2037">
                  <c:v>10/19/2022</c:v>
                </c:pt>
                <c:pt idx="2038">
                  <c:v>10/20/2022</c:v>
                </c:pt>
                <c:pt idx="2039">
                  <c:v>10/21/2022</c:v>
                </c:pt>
                <c:pt idx="2040">
                  <c:v>10/24/2022</c:v>
                </c:pt>
                <c:pt idx="2041">
                  <c:v>10/25/2022</c:v>
                </c:pt>
                <c:pt idx="2042">
                  <c:v>10/26/2022</c:v>
                </c:pt>
                <c:pt idx="2043">
                  <c:v>10/27/2022</c:v>
                </c:pt>
                <c:pt idx="2044">
                  <c:v>10/28/2022</c:v>
                </c:pt>
                <c:pt idx="2045">
                  <c:v>10/31/2022</c:v>
                </c:pt>
                <c:pt idx="2046">
                  <c:v>11/1/2022</c:v>
                </c:pt>
                <c:pt idx="2047">
                  <c:v>11/2/2022</c:v>
                </c:pt>
                <c:pt idx="2048">
                  <c:v>11/3/2022</c:v>
                </c:pt>
                <c:pt idx="2049">
                  <c:v>11/4/2022</c:v>
                </c:pt>
                <c:pt idx="2050">
                  <c:v>11/7/2022</c:v>
                </c:pt>
                <c:pt idx="2051">
                  <c:v>11/8/2022</c:v>
                </c:pt>
                <c:pt idx="2052">
                  <c:v>11/9/2022</c:v>
                </c:pt>
                <c:pt idx="2053">
                  <c:v>11/10/2022</c:v>
                </c:pt>
                <c:pt idx="2054">
                  <c:v>11/11/2022</c:v>
                </c:pt>
                <c:pt idx="2055">
                  <c:v>11/14/2022</c:v>
                </c:pt>
                <c:pt idx="2056">
                  <c:v>11/15/2022</c:v>
                </c:pt>
                <c:pt idx="2057">
                  <c:v>11/16/2022</c:v>
                </c:pt>
                <c:pt idx="2058">
                  <c:v>11/17/2022</c:v>
                </c:pt>
                <c:pt idx="2059">
                  <c:v>11/18/2022</c:v>
                </c:pt>
                <c:pt idx="2060">
                  <c:v>11/21/2022</c:v>
                </c:pt>
                <c:pt idx="2061">
                  <c:v>11/22/2022</c:v>
                </c:pt>
                <c:pt idx="2062">
                  <c:v>11/23/2022</c:v>
                </c:pt>
                <c:pt idx="2063">
                  <c:v>11/25/2022</c:v>
                </c:pt>
                <c:pt idx="2064">
                  <c:v>11/28/2022</c:v>
                </c:pt>
                <c:pt idx="2065">
                  <c:v>11/29/2022</c:v>
                </c:pt>
                <c:pt idx="2066">
                  <c:v>11/30/2022</c:v>
                </c:pt>
                <c:pt idx="2067">
                  <c:v>12/1/2022</c:v>
                </c:pt>
                <c:pt idx="2068">
                  <c:v>12/2/2022</c:v>
                </c:pt>
                <c:pt idx="2069">
                  <c:v>12/5/2022</c:v>
                </c:pt>
                <c:pt idx="2070">
                  <c:v>12/6/2022</c:v>
                </c:pt>
                <c:pt idx="2071">
                  <c:v>12/7/2022</c:v>
                </c:pt>
                <c:pt idx="2072">
                  <c:v>12/8/2022</c:v>
                </c:pt>
                <c:pt idx="2073">
                  <c:v>12/9/2022</c:v>
                </c:pt>
                <c:pt idx="2074">
                  <c:v>12/12/2022</c:v>
                </c:pt>
                <c:pt idx="2075">
                  <c:v>12/13/2022</c:v>
                </c:pt>
                <c:pt idx="2076">
                  <c:v>12/14/2022</c:v>
                </c:pt>
                <c:pt idx="2077">
                  <c:v>12/15/2022</c:v>
                </c:pt>
                <c:pt idx="2078">
                  <c:v>12/16/2022</c:v>
                </c:pt>
                <c:pt idx="2079">
                  <c:v>12/19/2022</c:v>
                </c:pt>
                <c:pt idx="2080">
                  <c:v>12/20/2022</c:v>
                </c:pt>
                <c:pt idx="2081">
                  <c:v>12/21/2022</c:v>
                </c:pt>
                <c:pt idx="2082">
                  <c:v>12/22/2022</c:v>
                </c:pt>
                <c:pt idx="2083">
                  <c:v>12/23/2022</c:v>
                </c:pt>
                <c:pt idx="2084">
                  <c:v>12/27/2022</c:v>
                </c:pt>
                <c:pt idx="2085">
                  <c:v>12/28/2022</c:v>
                </c:pt>
                <c:pt idx="2086">
                  <c:v>12/29/2022</c:v>
                </c:pt>
                <c:pt idx="2087">
                  <c:v>12/30/2022</c:v>
                </c:pt>
                <c:pt idx="2088">
                  <c:v>1/3/2023</c:v>
                </c:pt>
                <c:pt idx="2089">
                  <c:v>1/4/2023</c:v>
                </c:pt>
                <c:pt idx="2090">
                  <c:v>1/5/2023</c:v>
                </c:pt>
                <c:pt idx="2091">
                  <c:v>1/6/2023</c:v>
                </c:pt>
                <c:pt idx="2092">
                  <c:v>1/9/2023</c:v>
                </c:pt>
                <c:pt idx="2093">
                  <c:v>1/10/2023</c:v>
                </c:pt>
                <c:pt idx="2094">
                  <c:v>1/11/2023</c:v>
                </c:pt>
                <c:pt idx="2095">
                  <c:v>1/12/2023</c:v>
                </c:pt>
                <c:pt idx="2096">
                  <c:v>1/13/2023</c:v>
                </c:pt>
                <c:pt idx="2097">
                  <c:v>1/17/2023</c:v>
                </c:pt>
                <c:pt idx="2098">
                  <c:v>1/18/2023</c:v>
                </c:pt>
                <c:pt idx="2099">
                  <c:v>1/19/2023</c:v>
                </c:pt>
                <c:pt idx="2100">
                  <c:v>1/20/2023</c:v>
                </c:pt>
                <c:pt idx="2101">
                  <c:v>1/23/2023</c:v>
                </c:pt>
                <c:pt idx="2102">
                  <c:v>1/24/2023</c:v>
                </c:pt>
                <c:pt idx="2103">
                  <c:v>1/25/2023</c:v>
                </c:pt>
                <c:pt idx="2104">
                  <c:v>1/26/2023</c:v>
                </c:pt>
                <c:pt idx="2105">
                  <c:v>1/27/2023</c:v>
                </c:pt>
                <c:pt idx="2106">
                  <c:v>1/30/2023</c:v>
                </c:pt>
                <c:pt idx="2107">
                  <c:v>1/31/2023</c:v>
                </c:pt>
                <c:pt idx="2108">
                  <c:v>2/1/2023</c:v>
                </c:pt>
                <c:pt idx="2109">
                  <c:v>2/2/2023</c:v>
                </c:pt>
                <c:pt idx="2110">
                  <c:v>2/3/2023</c:v>
                </c:pt>
                <c:pt idx="2111">
                  <c:v>2/6/2023</c:v>
                </c:pt>
                <c:pt idx="2112">
                  <c:v>2/7/2023</c:v>
                </c:pt>
                <c:pt idx="2113">
                  <c:v>2/8/2023</c:v>
                </c:pt>
                <c:pt idx="2114">
                  <c:v>2/9/2023</c:v>
                </c:pt>
                <c:pt idx="2115">
                  <c:v>2/10/2023</c:v>
                </c:pt>
                <c:pt idx="2116">
                  <c:v>2/13/2023</c:v>
                </c:pt>
                <c:pt idx="2117">
                  <c:v>2/14/2023</c:v>
                </c:pt>
                <c:pt idx="2118">
                  <c:v>2/15/2023</c:v>
                </c:pt>
                <c:pt idx="2119">
                  <c:v>2/16/2023</c:v>
                </c:pt>
                <c:pt idx="2120">
                  <c:v>2/17/2023</c:v>
                </c:pt>
                <c:pt idx="2121">
                  <c:v>2/21/2023</c:v>
                </c:pt>
                <c:pt idx="2122">
                  <c:v>2/22/2023</c:v>
                </c:pt>
                <c:pt idx="2123">
                  <c:v>2/23/2023</c:v>
                </c:pt>
                <c:pt idx="2124">
                  <c:v>2/24/2023</c:v>
                </c:pt>
                <c:pt idx="2125">
                  <c:v>2/27/2023</c:v>
                </c:pt>
                <c:pt idx="2126">
                  <c:v>2/28/2023</c:v>
                </c:pt>
                <c:pt idx="2127">
                  <c:v>3/1/2023</c:v>
                </c:pt>
                <c:pt idx="2128">
                  <c:v>3/2/2023</c:v>
                </c:pt>
                <c:pt idx="2129">
                  <c:v>3/3/2023</c:v>
                </c:pt>
                <c:pt idx="2130">
                  <c:v>3/6/2023</c:v>
                </c:pt>
                <c:pt idx="2131">
                  <c:v>3/7/2023</c:v>
                </c:pt>
                <c:pt idx="2132">
                  <c:v>3/8/2023</c:v>
                </c:pt>
                <c:pt idx="2133">
                  <c:v>3/9/2023</c:v>
                </c:pt>
                <c:pt idx="2134">
                  <c:v>3/10/2023</c:v>
                </c:pt>
                <c:pt idx="2135">
                  <c:v>3/13/2023</c:v>
                </c:pt>
                <c:pt idx="2136">
                  <c:v>3/14/2023</c:v>
                </c:pt>
                <c:pt idx="2137">
                  <c:v>3/15/2023</c:v>
                </c:pt>
                <c:pt idx="2138">
                  <c:v>3/16/2023</c:v>
                </c:pt>
                <c:pt idx="2139">
                  <c:v>3/17/2023</c:v>
                </c:pt>
                <c:pt idx="2140">
                  <c:v>3/20/2023</c:v>
                </c:pt>
                <c:pt idx="2141">
                  <c:v>3/21/2023</c:v>
                </c:pt>
                <c:pt idx="2142">
                  <c:v>3/22/2023</c:v>
                </c:pt>
                <c:pt idx="2143">
                  <c:v>3/23/2023</c:v>
                </c:pt>
                <c:pt idx="2144">
                  <c:v>3/24/2023</c:v>
                </c:pt>
                <c:pt idx="2145">
                  <c:v>3/27/2023</c:v>
                </c:pt>
                <c:pt idx="2146">
                  <c:v>3/28/2023</c:v>
                </c:pt>
                <c:pt idx="2147">
                  <c:v>3/29/2023</c:v>
                </c:pt>
                <c:pt idx="2148">
                  <c:v>3/30/2023</c:v>
                </c:pt>
                <c:pt idx="2149">
                  <c:v>3/31/2023</c:v>
                </c:pt>
                <c:pt idx="2150">
                  <c:v>4/3/2023</c:v>
                </c:pt>
                <c:pt idx="2151">
                  <c:v>4/4/2023</c:v>
                </c:pt>
                <c:pt idx="2152">
                  <c:v>4/5/2023</c:v>
                </c:pt>
                <c:pt idx="2153">
                  <c:v>4/6/2023</c:v>
                </c:pt>
                <c:pt idx="2154">
                  <c:v>4/10/2023</c:v>
                </c:pt>
                <c:pt idx="2155">
                  <c:v>4/11/2023</c:v>
                </c:pt>
                <c:pt idx="2156">
                  <c:v>4/12/2023</c:v>
                </c:pt>
                <c:pt idx="2157">
                  <c:v>4/13/2023</c:v>
                </c:pt>
                <c:pt idx="2158">
                  <c:v>4/14/2023</c:v>
                </c:pt>
                <c:pt idx="2159">
                  <c:v>4/17/2023</c:v>
                </c:pt>
                <c:pt idx="2160">
                  <c:v>4/18/2023</c:v>
                </c:pt>
                <c:pt idx="2161">
                  <c:v>4/19/2023</c:v>
                </c:pt>
                <c:pt idx="2162">
                  <c:v>4/20/2023</c:v>
                </c:pt>
                <c:pt idx="2163">
                  <c:v>4/21/2023</c:v>
                </c:pt>
                <c:pt idx="2164">
                  <c:v>4/24/2023</c:v>
                </c:pt>
                <c:pt idx="2165">
                  <c:v>4/25/2023</c:v>
                </c:pt>
                <c:pt idx="2166">
                  <c:v>4/26/2023</c:v>
                </c:pt>
                <c:pt idx="2167">
                  <c:v>4/27/2023</c:v>
                </c:pt>
                <c:pt idx="2168">
                  <c:v>4/28/2023</c:v>
                </c:pt>
                <c:pt idx="2169">
                  <c:v>5/1/2023</c:v>
                </c:pt>
                <c:pt idx="2170">
                  <c:v>5/2/2023</c:v>
                </c:pt>
                <c:pt idx="2171">
                  <c:v>5/3/2023</c:v>
                </c:pt>
                <c:pt idx="2172">
                  <c:v>5/4/2023</c:v>
                </c:pt>
                <c:pt idx="2173">
                  <c:v>5/5/2023</c:v>
                </c:pt>
                <c:pt idx="2174">
                  <c:v>5/8/2023</c:v>
                </c:pt>
                <c:pt idx="2175">
                  <c:v>5/9/2023</c:v>
                </c:pt>
                <c:pt idx="2176">
                  <c:v>5/10/2023</c:v>
                </c:pt>
                <c:pt idx="2177">
                  <c:v>5/11/2023</c:v>
                </c:pt>
                <c:pt idx="2178">
                  <c:v>5/12/2023</c:v>
                </c:pt>
                <c:pt idx="2179">
                  <c:v>5/15/2023</c:v>
                </c:pt>
                <c:pt idx="2180">
                  <c:v>5/16/2023</c:v>
                </c:pt>
                <c:pt idx="2181">
                  <c:v>5/17/2023</c:v>
                </c:pt>
                <c:pt idx="2182">
                  <c:v>5/18/2023</c:v>
                </c:pt>
                <c:pt idx="2183">
                  <c:v>5/19/2023</c:v>
                </c:pt>
                <c:pt idx="2184">
                  <c:v>5/22/2023</c:v>
                </c:pt>
                <c:pt idx="2185">
                  <c:v>5/23/2023</c:v>
                </c:pt>
                <c:pt idx="2186">
                  <c:v>5/24/2023</c:v>
                </c:pt>
                <c:pt idx="2187">
                  <c:v>5/25/2023</c:v>
                </c:pt>
                <c:pt idx="2188">
                  <c:v>5/26/2023</c:v>
                </c:pt>
                <c:pt idx="2189">
                  <c:v>5/30/2023</c:v>
                </c:pt>
                <c:pt idx="2190">
                  <c:v>5/31/2023</c:v>
                </c:pt>
                <c:pt idx="2191">
                  <c:v>6/1/2023</c:v>
                </c:pt>
                <c:pt idx="2192">
                  <c:v>6/2/2023</c:v>
                </c:pt>
                <c:pt idx="2193">
                  <c:v>6/5/2023</c:v>
                </c:pt>
                <c:pt idx="2194">
                  <c:v>6/6/2023</c:v>
                </c:pt>
                <c:pt idx="2195">
                  <c:v>6/7/2023</c:v>
                </c:pt>
                <c:pt idx="2196">
                  <c:v>6/8/2023</c:v>
                </c:pt>
                <c:pt idx="2197">
                  <c:v>6/9/2023</c:v>
                </c:pt>
                <c:pt idx="2198">
                  <c:v>6/12/2023</c:v>
                </c:pt>
                <c:pt idx="2199">
                  <c:v>6/13/2023</c:v>
                </c:pt>
                <c:pt idx="2200">
                  <c:v>6/14/2023</c:v>
                </c:pt>
                <c:pt idx="2201">
                  <c:v>6/15/2023</c:v>
                </c:pt>
                <c:pt idx="2202">
                  <c:v>6/16/2023</c:v>
                </c:pt>
                <c:pt idx="2203">
                  <c:v>6/20/2023</c:v>
                </c:pt>
                <c:pt idx="2204">
                  <c:v>6/21/2023</c:v>
                </c:pt>
                <c:pt idx="2205">
                  <c:v>6/22/2023</c:v>
                </c:pt>
                <c:pt idx="2206">
                  <c:v>6/23/2023</c:v>
                </c:pt>
              </c:strCache>
            </c:strRef>
          </c:cat>
          <c:val>
            <c:numRef>
              <c:f>Sheet3!$B$4:$B$2211</c:f>
              <c:numCache>
                <c:formatCode>General</c:formatCode>
                <c:ptCount val="2207"/>
                <c:pt idx="0">
                  <c:v>1</c:v>
                </c:pt>
                <c:pt idx="1">
                  <c:v>0.85585807019307092</c:v>
                </c:pt>
                <c:pt idx="2">
                  <c:v>0.73605727573789737</c:v>
                </c:pt>
                <c:pt idx="3">
                  <c:v>0.763046124976274</c:v>
                </c:pt>
                <c:pt idx="4">
                  <c:v>0.89039730366056669</c:v>
                </c:pt>
                <c:pt idx="5">
                  <c:v>0.8386825166375349</c:v>
                </c:pt>
                <c:pt idx="6">
                  <c:v>0.79231506243867045</c:v>
                </c:pt>
                <c:pt idx="7">
                  <c:v>0.7645313417074312</c:v>
                </c:pt>
                <c:pt idx="8">
                  <c:v>0.65466757187766078</c:v>
                </c:pt>
                <c:pt idx="9">
                  <c:v>0.69445518127969186</c:v>
                </c:pt>
                <c:pt idx="10">
                  <c:v>0.68227500877645819</c:v>
                </c:pt>
                <c:pt idx="11">
                  <c:v>0.65166624812941332</c:v>
                </c:pt>
                <c:pt idx="12">
                  <c:v>0.59739460832821445</c:v>
                </c:pt>
                <c:pt idx="13">
                  <c:v>0.49928917347876239</c:v>
                </c:pt>
                <c:pt idx="14">
                  <c:v>0.51759233165551588</c:v>
                </c:pt>
                <c:pt idx="15">
                  <c:v>0.56898518233897943</c:v>
                </c:pt>
                <c:pt idx="16">
                  <c:v>0.60774776656485729</c:v>
                </c:pt>
                <c:pt idx="17">
                  <c:v>0.59601135814314776</c:v>
                </c:pt>
                <c:pt idx="18">
                  <c:v>0.69073328181662552</c:v>
                </c:pt>
                <c:pt idx="19">
                  <c:v>0.72748515423813409</c:v>
                </c:pt>
                <c:pt idx="20">
                  <c:v>0.70511729129926326</c:v>
                </c:pt>
                <c:pt idx="21">
                  <c:v>0.6612509406501953</c:v>
                </c:pt>
                <c:pt idx="22">
                  <c:v>0.66518114668273032</c:v>
                </c:pt>
                <c:pt idx="23">
                  <c:v>0.66163439666513124</c:v>
                </c:pt>
                <c:pt idx="24">
                  <c:v>0.6739530851010278</c:v>
                </c:pt>
                <c:pt idx="25">
                  <c:v>0.66216025200676909</c:v>
                </c:pt>
                <c:pt idx="26">
                  <c:v>0.57645150616267915</c:v>
                </c:pt>
                <c:pt idx="27">
                  <c:v>0.57602499742630187</c:v>
                </c:pt>
                <c:pt idx="28">
                  <c:v>0.55848371775586003</c:v>
                </c:pt>
                <c:pt idx="29">
                  <c:v>0.57293739468995031</c:v>
                </c:pt>
                <c:pt idx="30">
                  <c:v>0.50218832582237227</c:v>
                </c:pt>
                <c:pt idx="31">
                  <c:v>0.53108111044818329</c:v>
                </c:pt>
                <c:pt idx="32">
                  <c:v>0.50942586084578689</c:v>
                </c:pt>
                <c:pt idx="33">
                  <c:v>0.47672588343800737</c:v>
                </c:pt>
                <c:pt idx="34">
                  <c:v>0.48511375386920852</c:v>
                </c:pt>
                <c:pt idx="35">
                  <c:v>0.51134433461577566</c:v>
                </c:pt>
                <c:pt idx="36">
                  <c:v>0.54069548826550951</c:v>
                </c:pt>
                <c:pt idx="37">
                  <c:v>0.51923493671823739</c:v>
                </c:pt>
                <c:pt idx="38">
                  <c:v>0.59322257015696389</c:v>
                </c:pt>
                <c:pt idx="39">
                  <c:v>0.59551404333940539</c:v>
                </c:pt>
                <c:pt idx="40">
                  <c:v>0.77620803327890031</c:v>
                </c:pt>
                <c:pt idx="41">
                  <c:v>0.76559113696074266</c:v>
                </c:pt>
                <c:pt idx="42">
                  <c:v>0.68195796201592984</c:v>
                </c:pt>
                <c:pt idx="43">
                  <c:v>0.64589462756885507</c:v>
                </c:pt>
                <c:pt idx="44">
                  <c:v>0.60497624681942941</c:v>
                </c:pt>
                <c:pt idx="45">
                  <c:v>0.6220411457296674</c:v>
                </c:pt>
                <c:pt idx="46">
                  <c:v>0.54759714960733885</c:v>
                </c:pt>
                <c:pt idx="47">
                  <c:v>0.52601957115420328</c:v>
                </c:pt>
                <c:pt idx="48">
                  <c:v>0.6037921481890125</c:v>
                </c:pt>
                <c:pt idx="49">
                  <c:v>0.59861374869886819</c:v>
                </c:pt>
                <c:pt idx="50">
                  <c:v>0.57616137290777913</c:v>
                </c:pt>
                <c:pt idx="51">
                  <c:v>0.60115238302420071</c:v>
                </c:pt>
                <c:pt idx="52">
                  <c:v>0.60973694598014028</c:v>
                </c:pt>
                <c:pt idx="53">
                  <c:v>0.61618458345411675</c:v>
                </c:pt>
                <c:pt idx="54">
                  <c:v>0.59560592347900287</c:v>
                </c:pt>
                <c:pt idx="55">
                  <c:v>0.57823813783139677</c:v>
                </c:pt>
                <c:pt idx="56">
                  <c:v>0.60071975602862593</c:v>
                </c:pt>
                <c:pt idx="57">
                  <c:v>0.55275483386946389</c:v>
                </c:pt>
                <c:pt idx="58">
                  <c:v>0.52297807602433866</c:v>
                </c:pt>
                <c:pt idx="59">
                  <c:v>0.50542283826692347</c:v>
                </c:pt>
                <c:pt idx="60">
                  <c:v>0.51733307350903657</c:v>
                </c:pt>
                <c:pt idx="61">
                  <c:v>0.52316607226007172</c:v>
                </c:pt>
                <c:pt idx="62">
                  <c:v>0.5015162851300623</c:v>
                </c:pt>
                <c:pt idx="63">
                  <c:v>0.44826249758260284</c:v>
                </c:pt>
                <c:pt idx="64">
                  <c:v>0.42814552945135542</c:v>
                </c:pt>
                <c:pt idx="65">
                  <c:v>0.40556836878176883</c:v>
                </c:pt>
                <c:pt idx="66">
                  <c:v>0.42221882322956827</c:v>
                </c:pt>
                <c:pt idx="67">
                  <c:v>0.45926279824976746</c:v>
                </c:pt>
                <c:pt idx="68">
                  <c:v>0.46653867626514389</c:v>
                </c:pt>
                <c:pt idx="69">
                  <c:v>0.4328196837975487</c:v>
                </c:pt>
                <c:pt idx="70">
                  <c:v>0.44708114708302921</c:v>
                </c:pt>
                <c:pt idx="71">
                  <c:v>0.40525351423918105</c:v>
                </c:pt>
                <c:pt idx="72">
                  <c:v>0.40010732633582569</c:v>
                </c:pt>
                <c:pt idx="73">
                  <c:v>0.42431486569167359</c:v>
                </c:pt>
                <c:pt idx="74">
                  <c:v>0.41044849452599425</c:v>
                </c:pt>
                <c:pt idx="75">
                  <c:v>0.30458694230770134</c:v>
                </c:pt>
                <c:pt idx="76">
                  <c:v>0.33047551196627284</c:v>
                </c:pt>
                <c:pt idx="77">
                  <c:v>0.34917504685135725</c:v>
                </c:pt>
                <c:pt idx="78">
                  <c:v>0.32299525804501839</c:v>
                </c:pt>
                <c:pt idx="79">
                  <c:v>0.33897387197709195</c:v>
                </c:pt>
                <c:pt idx="80">
                  <c:v>0.28602145713651561</c:v>
                </c:pt>
                <c:pt idx="81">
                  <c:v>0.19637550152043851</c:v>
                </c:pt>
                <c:pt idx="82">
                  <c:v>0.11328857964030546</c:v>
                </c:pt>
                <c:pt idx="83">
                  <c:v>0.15361572577945459</c:v>
                </c:pt>
                <c:pt idx="84">
                  <c:v>0.15100685517293735</c:v>
                </c:pt>
                <c:pt idx="85">
                  <c:v>0.15556887182143136</c:v>
                </c:pt>
                <c:pt idx="86">
                  <c:v>0.17845105170834666</c:v>
                </c:pt>
                <c:pt idx="87">
                  <c:v>0.1886256491434862</c:v>
                </c:pt>
                <c:pt idx="88">
                  <c:v>0.18771032725385092</c:v>
                </c:pt>
                <c:pt idx="89">
                  <c:v>0.25300407404937647</c:v>
                </c:pt>
                <c:pt idx="90">
                  <c:v>0.23442535271715409</c:v>
                </c:pt>
                <c:pt idx="91">
                  <c:v>0.1817614946307872</c:v>
                </c:pt>
                <c:pt idx="92">
                  <c:v>0.18107548491685699</c:v>
                </c:pt>
                <c:pt idx="93">
                  <c:v>0.17002526542847973</c:v>
                </c:pt>
                <c:pt idx="94">
                  <c:v>0.18764444571029501</c:v>
                </c:pt>
                <c:pt idx="95">
                  <c:v>0.170319546917795</c:v>
                </c:pt>
                <c:pt idx="96">
                  <c:v>0.16964010519302436</c:v>
                </c:pt>
                <c:pt idx="97">
                  <c:v>0.15501748129054504</c:v>
                </c:pt>
                <c:pt idx="98">
                  <c:v>0.16232389954483889</c:v>
                </c:pt>
                <c:pt idx="99">
                  <c:v>0.15908300138986159</c:v>
                </c:pt>
                <c:pt idx="100">
                  <c:v>0.15863759409547531</c:v>
                </c:pt>
                <c:pt idx="101">
                  <c:v>0.15764037161780359</c:v>
                </c:pt>
                <c:pt idx="102">
                  <c:v>0.16129548848776978</c:v>
                </c:pt>
                <c:pt idx="103">
                  <c:v>0.18110905867515664</c:v>
                </c:pt>
                <c:pt idx="104">
                  <c:v>0.1935642782388601</c:v>
                </c:pt>
                <c:pt idx="105">
                  <c:v>0.18192743623664245</c:v>
                </c:pt>
                <c:pt idx="106">
                  <c:v>0.18795613883712647</c:v>
                </c:pt>
                <c:pt idx="107">
                  <c:v>0.19336003577642741</c:v>
                </c:pt>
                <c:pt idx="108">
                  <c:v>0.1855004717737164</c:v>
                </c:pt>
                <c:pt idx="109">
                  <c:v>0.18519398087120406</c:v>
                </c:pt>
                <c:pt idx="110">
                  <c:v>0.18316939369446708</c:v>
                </c:pt>
                <c:pt idx="111">
                  <c:v>0.18149740957896487</c:v>
                </c:pt>
                <c:pt idx="112">
                  <c:v>0.20814479206239708</c:v>
                </c:pt>
                <c:pt idx="113">
                  <c:v>0.24382569136902046</c:v>
                </c:pt>
                <c:pt idx="114">
                  <c:v>0.25440995220044454</c:v>
                </c:pt>
                <c:pt idx="115">
                  <c:v>0.23877743774883275</c:v>
                </c:pt>
                <c:pt idx="116">
                  <c:v>0.24409129939536967</c:v>
                </c:pt>
                <c:pt idx="117">
                  <c:v>0.23790356197337675</c:v>
                </c:pt>
                <c:pt idx="118">
                  <c:v>0.26720594641096046</c:v>
                </c:pt>
                <c:pt idx="119">
                  <c:v>0.2710871611242025</c:v>
                </c:pt>
                <c:pt idx="120">
                  <c:v>0.27957594518863083</c:v>
                </c:pt>
                <c:pt idx="121">
                  <c:v>0.27566227647058594</c:v>
                </c:pt>
                <c:pt idx="122">
                  <c:v>0.25868585293334423</c:v>
                </c:pt>
                <c:pt idx="123">
                  <c:v>0.26806130906723658</c:v>
                </c:pt>
                <c:pt idx="124">
                  <c:v>0.25858682850879022</c:v>
                </c:pt>
                <c:pt idx="125">
                  <c:v>0.20561190221946773</c:v>
                </c:pt>
                <c:pt idx="126">
                  <c:v>0.21296689879094485</c:v>
                </c:pt>
                <c:pt idx="127">
                  <c:v>0.21423455525997037</c:v>
                </c:pt>
                <c:pt idx="128">
                  <c:v>0.22227630240344043</c:v>
                </c:pt>
                <c:pt idx="129">
                  <c:v>0.18697218569672508</c:v>
                </c:pt>
                <c:pt idx="130">
                  <c:v>0.18782523784784558</c:v>
                </c:pt>
                <c:pt idx="131">
                  <c:v>0.1913232465181097</c:v>
                </c:pt>
                <c:pt idx="132">
                  <c:v>0.18894525697318609</c:v>
                </c:pt>
                <c:pt idx="133">
                  <c:v>0.18959615112645761</c:v>
                </c:pt>
                <c:pt idx="134">
                  <c:v>0.18447528025505178</c:v>
                </c:pt>
                <c:pt idx="135">
                  <c:v>0.18901594382071243</c:v>
                </c:pt>
                <c:pt idx="136">
                  <c:v>0.1977136815405339</c:v>
                </c:pt>
                <c:pt idx="137">
                  <c:v>0.20146041666046974</c:v>
                </c:pt>
                <c:pt idx="138">
                  <c:v>0.19774735991325942</c:v>
                </c:pt>
                <c:pt idx="139">
                  <c:v>0.18494105814814368</c:v>
                </c:pt>
                <c:pt idx="140">
                  <c:v>0.1828472609853668</c:v>
                </c:pt>
                <c:pt idx="141">
                  <c:v>0.17137760714762898</c:v>
                </c:pt>
                <c:pt idx="142">
                  <c:v>0.15461313985758809</c:v>
                </c:pt>
                <c:pt idx="143">
                  <c:v>0.14708969914084069</c:v>
                </c:pt>
                <c:pt idx="144">
                  <c:v>0.15331175409492054</c:v>
                </c:pt>
                <c:pt idx="145">
                  <c:v>0.1597508965493826</c:v>
                </c:pt>
                <c:pt idx="146">
                  <c:v>0.1517445886935565</c:v>
                </c:pt>
                <c:pt idx="147">
                  <c:v>0.15403046304075119</c:v>
                </c:pt>
                <c:pt idx="148">
                  <c:v>0.16856955442854596</c:v>
                </c:pt>
                <c:pt idx="149">
                  <c:v>0.16694678986323916</c:v>
                </c:pt>
                <c:pt idx="150">
                  <c:v>0.17014865226847176</c:v>
                </c:pt>
                <c:pt idx="151">
                  <c:v>0.1626188076764708</c:v>
                </c:pt>
                <c:pt idx="152">
                  <c:v>0.15973930431132091</c:v>
                </c:pt>
                <c:pt idx="153">
                  <c:v>0.15490624610126799</c:v>
                </c:pt>
                <c:pt idx="154">
                  <c:v>0.1547893949097858</c:v>
                </c:pt>
                <c:pt idx="155">
                  <c:v>0.16890401521223039</c:v>
                </c:pt>
                <c:pt idx="156">
                  <c:v>0.16303235999247459</c:v>
                </c:pt>
                <c:pt idx="157">
                  <c:v>0.17268182966604101</c:v>
                </c:pt>
                <c:pt idx="158">
                  <c:v>0.1684388619395194</c:v>
                </c:pt>
                <c:pt idx="159">
                  <c:v>0.15934094953080477</c:v>
                </c:pt>
                <c:pt idx="160">
                  <c:v>0.16975724366462971</c:v>
                </c:pt>
                <c:pt idx="161">
                  <c:v>0.1790365960671528</c:v>
                </c:pt>
                <c:pt idx="162">
                  <c:v>0.17643129257717094</c:v>
                </c:pt>
                <c:pt idx="163">
                  <c:v>0.17484792467920213</c:v>
                </c:pt>
                <c:pt idx="164">
                  <c:v>0.16792369075268054</c:v>
                </c:pt>
                <c:pt idx="165">
                  <c:v>0.1686509069443401</c:v>
                </c:pt>
                <c:pt idx="166">
                  <c:v>0.16955589958305653</c:v>
                </c:pt>
                <c:pt idx="167">
                  <c:v>0.16307221310853415</c:v>
                </c:pt>
                <c:pt idx="168">
                  <c:v>0.16136539219166499</c:v>
                </c:pt>
                <c:pt idx="169">
                  <c:v>0.16419140917573183</c:v>
                </c:pt>
                <c:pt idx="170">
                  <c:v>0.16599590898624333</c:v>
                </c:pt>
                <c:pt idx="171">
                  <c:v>0.17299633912262885</c:v>
                </c:pt>
                <c:pt idx="172">
                  <c:v>0.16822658339426366</c:v>
                </c:pt>
                <c:pt idx="173">
                  <c:v>0.16840656532803766</c:v>
                </c:pt>
                <c:pt idx="174">
                  <c:v>0.16852696451916921</c:v>
                </c:pt>
                <c:pt idx="175">
                  <c:v>0.16802712958325094</c:v>
                </c:pt>
                <c:pt idx="176">
                  <c:v>0.1478574784325237</c:v>
                </c:pt>
                <c:pt idx="177">
                  <c:v>0.15162254685031337</c:v>
                </c:pt>
                <c:pt idx="178">
                  <c:v>0.15166656880794074</c:v>
                </c:pt>
                <c:pt idx="179">
                  <c:v>0.14953443510272002</c:v>
                </c:pt>
                <c:pt idx="180">
                  <c:v>0.15032080111245505</c:v>
                </c:pt>
                <c:pt idx="181">
                  <c:v>0.15495849466325501</c:v>
                </c:pt>
                <c:pt idx="182">
                  <c:v>0.15566403687786751</c:v>
                </c:pt>
                <c:pt idx="183">
                  <c:v>0.15527846337798057</c:v>
                </c:pt>
                <c:pt idx="184">
                  <c:v>0.15644982283261621</c:v>
                </c:pt>
                <c:pt idx="185">
                  <c:v>0.15677408164973225</c:v>
                </c:pt>
                <c:pt idx="186">
                  <c:v>0.1660050302538745</c:v>
                </c:pt>
                <c:pt idx="187">
                  <c:v>0.18567008208161387</c:v>
                </c:pt>
                <c:pt idx="188">
                  <c:v>0.18322368346119136</c:v>
                </c:pt>
                <c:pt idx="189">
                  <c:v>0.18275465589200326</c:v>
                </c:pt>
                <c:pt idx="190">
                  <c:v>0.17623491504395764</c:v>
                </c:pt>
                <c:pt idx="191">
                  <c:v>0.17956659401428982</c:v>
                </c:pt>
                <c:pt idx="192">
                  <c:v>0.17558998400450143</c:v>
                </c:pt>
                <c:pt idx="193">
                  <c:v>0.17009714519139071</c:v>
                </c:pt>
                <c:pt idx="194">
                  <c:v>0.17326908319560591</c:v>
                </c:pt>
                <c:pt idx="195">
                  <c:v>0.17434475265905328</c:v>
                </c:pt>
                <c:pt idx="196">
                  <c:v>0.19351445812195728</c:v>
                </c:pt>
                <c:pt idx="197">
                  <c:v>0.20249139153921836</c:v>
                </c:pt>
                <c:pt idx="198">
                  <c:v>0.19557317517705486</c:v>
                </c:pt>
                <c:pt idx="199">
                  <c:v>0.19065525817447554</c:v>
                </c:pt>
                <c:pt idx="200">
                  <c:v>0.21083898453500788</c:v>
                </c:pt>
                <c:pt idx="201">
                  <c:v>0.20634437749934578</c:v>
                </c:pt>
                <c:pt idx="202">
                  <c:v>0.21336922808203332</c:v>
                </c:pt>
                <c:pt idx="203">
                  <c:v>0.21084413707512345</c:v>
                </c:pt>
                <c:pt idx="204">
                  <c:v>0.23530182340045397</c:v>
                </c:pt>
                <c:pt idx="205">
                  <c:v>0.2469865445125807</c:v>
                </c:pt>
                <c:pt idx="206">
                  <c:v>0.23914218987351929</c:v>
                </c:pt>
                <c:pt idx="207">
                  <c:v>0.23634191692275966</c:v>
                </c:pt>
                <c:pt idx="208">
                  <c:v>0.22346635299597425</c:v>
                </c:pt>
                <c:pt idx="209">
                  <c:v>0.22561269175198345</c:v>
                </c:pt>
                <c:pt idx="210">
                  <c:v>0.22469032170710768</c:v>
                </c:pt>
                <c:pt idx="211">
                  <c:v>0.21954527236852556</c:v>
                </c:pt>
                <c:pt idx="212">
                  <c:v>0.22168132176461583</c:v>
                </c:pt>
                <c:pt idx="213">
                  <c:v>0.21973101562607936</c:v>
                </c:pt>
                <c:pt idx="214">
                  <c:v>0.23911821906581804</c:v>
                </c:pt>
                <c:pt idx="215">
                  <c:v>0.24784388618055</c:v>
                </c:pt>
                <c:pt idx="216">
                  <c:v>0.24911519732061899</c:v>
                </c:pt>
                <c:pt idx="217">
                  <c:v>0.24084847608031798</c:v>
                </c:pt>
                <c:pt idx="218">
                  <c:v>0.23766084050251446</c:v>
                </c:pt>
                <c:pt idx="219">
                  <c:v>0.23250716719924522</c:v>
                </c:pt>
                <c:pt idx="220">
                  <c:v>0.22678438701489678</c:v>
                </c:pt>
                <c:pt idx="221">
                  <c:v>0.23314224043631701</c:v>
                </c:pt>
                <c:pt idx="222">
                  <c:v>0.22761139716677367</c:v>
                </c:pt>
                <c:pt idx="223">
                  <c:v>0.22219882474942915</c:v>
                </c:pt>
                <c:pt idx="224">
                  <c:v>0.22373110462398024</c:v>
                </c:pt>
                <c:pt idx="225">
                  <c:v>0.19942510475520167</c:v>
                </c:pt>
                <c:pt idx="226">
                  <c:v>0.20827656203968159</c:v>
                </c:pt>
                <c:pt idx="227">
                  <c:v>0.20203045931774502</c:v>
                </c:pt>
                <c:pt idx="228">
                  <c:v>0.19848049514953553</c:v>
                </c:pt>
                <c:pt idx="229">
                  <c:v>0.20081763727701968</c:v>
                </c:pt>
                <c:pt idx="230">
                  <c:v>0.18906222554580207</c:v>
                </c:pt>
                <c:pt idx="231">
                  <c:v>0.12028155270318067</c:v>
                </c:pt>
                <c:pt idx="232">
                  <c:v>0.13801946325225772</c:v>
                </c:pt>
                <c:pt idx="233">
                  <c:v>0.14852196669638293</c:v>
                </c:pt>
                <c:pt idx="234">
                  <c:v>0.14496289332443685</c:v>
                </c:pt>
                <c:pt idx="235">
                  <c:v>0.11737693709424109</c:v>
                </c:pt>
                <c:pt idx="236">
                  <c:v>0.12972781504019448</c:v>
                </c:pt>
                <c:pt idx="237">
                  <c:v>0.13462528278498906</c:v>
                </c:pt>
                <c:pt idx="238">
                  <c:v>0.13331398325138413</c:v>
                </c:pt>
                <c:pt idx="239">
                  <c:v>0.14112734963376292</c:v>
                </c:pt>
                <c:pt idx="240">
                  <c:v>0.13941240681473563</c:v>
                </c:pt>
                <c:pt idx="241">
                  <c:v>0.1370208421085562</c:v>
                </c:pt>
                <c:pt idx="242">
                  <c:v>0.13837111922755851</c:v>
                </c:pt>
                <c:pt idx="243">
                  <c:v>0.13578929067502438</c:v>
                </c:pt>
                <c:pt idx="244">
                  <c:v>0.13946581918666393</c:v>
                </c:pt>
                <c:pt idx="245">
                  <c:v>0.15547702363467217</c:v>
                </c:pt>
                <c:pt idx="246">
                  <c:v>0.14848410766526612</c:v>
                </c:pt>
                <c:pt idx="247">
                  <c:v>0.14881903928752166</c:v>
                </c:pt>
                <c:pt idx="248">
                  <c:v>0.15080235903194419</c:v>
                </c:pt>
                <c:pt idx="249">
                  <c:v>0.13883549242836374</c:v>
                </c:pt>
                <c:pt idx="250">
                  <c:v>0.13837934271442207</c:v>
                </c:pt>
                <c:pt idx="251">
                  <c:v>0.13687534826356107</c:v>
                </c:pt>
                <c:pt idx="252">
                  <c:v>0.13768790962611932</c:v>
                </c:pt>
                <c:pt idx="253">
                  <c:v>0.14143259357677926</c:v>
                </c:pt>
                <c:pt idx="254">
                  <c:v>0.13420384500687976</c:v>
                </c:pt>
                <c:pt idx="255">
                  <c:v>0.13833291062883735</c:v>
                </c:pt>
                <c:pt idx="256">
                  <c:v>0.13788436852819078</c:v>
                </c:pt>
                <c:pt idx="257">
                  <c:v>0.14292066763914618</c:v>
                </c:pt>
                <c:pt idx="258">
                  <c:v>0.14362160588020026</c:v>
                </c:pt>
                <c:pt idx="259">
                  <c:v>0.1484197836564653</c:v>
                </c:pt>
                <c:pt idx="260">
                  <c:v>0.14532328174305867</c:v>
                </c:pt>
                <c:pt idx="261">
                  <c:v>0.14450443812377237</c:v>
                </c:pt>
                <c:pt idx="262">
                  <c:v>0.14627791760345735</c:v>
                </c:pt>
                <c:pt idx="263">
                  <c:v>0.14591326186213266</c:v>
                </c:pt>
                <c:pt idx="264">
                  <c:v>0.14962706174194226</c:v>
                </c:pt>
                <c:pt idx="265">
                  <c:v>0.15664510502823609</c:v>
                </c:pt>
                <c:pt idx="266">
                  <c:v>0.15265410961431175</c:v>
                </c:pt>
                <c:pt idx="267">
                  <c:v>0.15176713615174872</c:v>
                </c:pt>
                <c:pt idx="268">
                  <c:v>0.15375324340892058</c:v>
                </c:pt>
                <c:pt idx="269">
                  <c:v>0.1553994772405449</c:v>
                </c:pt>
                <c:pt idx="270">
                  <c:v>0.1606663831932128</c:v>
                </c:pt>
                <c:pt idx="271">
                  <c:v>0.16380614153411785</c:v>
                </c:pt>
                <c:pt idx="272">
                  <c:v>0.16678025426757176</c:v>
                </c:pt>
                <c:pt idx="273">
                  <c:v>0.17793265185110269</c:v>
                </c:pt>
                <c:pt idx="274">
                  <c:v>0.17859859449651624</c:v>
                </c:pt>
                <c:pt idx="275">
                  <c:v>0.18670611104382107</c:v>
                </c:pt>
                <c:pt idx="276">
                  <c:v>0.18222244971545523</c:v>
                </c:pt>
                <c:pt idx="277">
                  <c:v>0.19276593702133996</c:v>
                </c:pt>
                <c:pt idx="278">
                  <c:v>0.19617887544224372</c:v>
                </c:pt>
                <c:pt idx="279">
                  <c:v>0.20855169066514609</c:v>
                </c:pt>
                <c:pt idx="280">
                  <c:v>0.22088620796677841</c:v>
                </c:pt>
                <c:pt idx="281">
                  <c:v>0.23709112812110469</c:v>
                </c:pt>
                <c:pt idx="282">
                  <c:v>0.25138474125231697</c:v>
                </c:pt>
                <c:pt idx="283">
                  <c:v>0.27397505292976781</c:v>
                </c:pt>
                <c:pt idx="284">
                  <c:v>0.3292017600545396</c:v>
                </c:pt>
                <c:pt idx="285">
                  <c:v>0.40603985486503519</c:v>
                </c:pt>
                <c:pt idx="286">
                  <c:v>0.42229482184261147</c:v>
                </c:pt>
                <c:pt idx="287">
                  <c:v>0.3704364538923744</c:v>
                </c:pt>
                <c:pt idx="288">
                  <c:v>0.34752998692899639</c:v>
                </c:pt>
                <c:pt idx="289">
                  <c:v>0.35806472565376141</c:v>
                </c:pt>
                <c:pt idx="290">
                  <c:v>0.27616445137064405</c:v>
                </c:pt>
                <c:pt idx="291">
                  <c:v>0.23388371666795318</c:v>
                </c:pt>
                <c:pt idx="292">
                  <c:v>0.27449174121512371</c:v>
                </c:pt>
                <c:pt idx="293">
                  <c:v>0.27212836831028675</c:v>
                </c:pt>
                <c:pt idx="294">
                  <c:v>0.26227669673121001</c:v>
                </c:pt>
                <c:pt idx="295">
                  <c:v>0.26907337187469416</c:v>
                </c:pt>
                <c:pt idx="296">
                  <c:v>0.2681732169978111</c:v>
                </c:pt>
                <c:pt idx="297">
                  <c:v>0.25455612852912501</c:v>
                </c:pt>
                <c:pt idx="298">
                  <c:v>0.24803003890648748</c:v>
                </c:pt>
                <c:pt idx="299">
                  <c:v>0.2494635277266696</c:v>
                </c:pt>
                <c:pt idx="300">
                  <c:v>0.24474735772198283</c:v>
                </c:pt>
                <c:pt idx="301">
                  <c:v>0.25714062904456036</c:v>
                </c:pt>
                <c:pt idx="302">
                  <c:v>0.30375256546042562</c:v>
                </c:pt>
                <c:pt idx="303">
                  <c:v>0.33626991829552366</c:v>
                </c:pt>
                <c:pt idx="304">
                  <c:v>0.30972652212427337</c:v>
                </c:pt>
                <c:pt idx="305">
                  <c:v>0.30398259681082124</c:v>
                </c:pt>
                <c:pt idx="306">
                  <c:v>0.30702522479934041</c:v>
                </c:pt>
                <c:pt idx="307">
                  <c:v>0.31055467675140092</c:v>
                </c:pt>
                <c:pt idx="308">
                  <c:v>0.36567272060954897</c:v>
                </c:pt>
                <c:pt idx="309">
                  <c:v>0.40256612688062415</c:v>
                </c:pt>
                <c:pt idx="310">
                  <c:v>0.4063035221963715</c:v>
                </c:pt>
                <c:pt idx="311">
                  <c:v>0.40211185708408947</c:v>
                </c:pt>
                <c:pt idx="312">
                  <c:v>0.47252325636694414</c:v>
                </c:pt>
                <c:pt idx="313">
                  <c:v>0.45604162080361177</c:v>
                </c:pt>
                <c:pt idx="314">
                  <c:v>0.49927926123471195</c:v>
                </c:pt>
                <c:pt idx="315">
                  <c:v>0.47682773943467632</c:v>
                </c:pt>
                <c:pt idx="316">
                  <c:v>0.47906375130797479</c:v>
                </c:pt>
                <c:pt idx="317">
                  <c:v>0.49473209384880473</c:v>
                </c:pt>
                <c:pt idx="318">
                  <c:v>0.44117057312208557</c:v>
                </c:pt>
                <c:pt idx="319">
                  <c:v>0.43686483370040968</c:v>
                </c:pt>
                <c:pt idx="320">
                  <c:v>0.44837891608579744</c:v>
                </c:pt>
                <c:pt idx="321">
                  <c:v>0.4737265666457649</c:v>
                </c:pt>
                <c:pt idx="322">
                  <c:v>0.40533743569165093</c:v>
                </c:pt>
                <c:pt idx="323">
                  <c:v>0.4257424431561333</c:v>
                </c:pt>
                <c:pt idx="324">
                  <c:v>0.41308942170573054</c:v>
                </c:pt>
                <c:pt idx="325">
                  <c:v>0.42059069596393556</c:v>
                </c:pt>
                <c:pt idx="326">
                  <c:v>0.42522573769992816</c:v>
                </c:pt>
                <c:pt idx="327">
                  <c:v>0.42286168805928992</c:v>
                </c:pt>
                <c:pt idx="328">
                  <c:v>0.41713082627080522</c:v>
                </c:pt>
                <c:pt idx="329">
                  <c:v>0.47324093290769181</c:v>
                </c:pt>
                <c:pt idx="330">
                  <c:v>0.46312858845106319</c:v>
                </c:pt>
                <c:pt idx="331">
                  <c:v>0.45305345424323451</c:v>
                </c:pt>
                <c:pt idx="332">
                  <c:v>0.42717001672956895</c:v>
                </c:pt>
                <c:pt idx="333">
                  <c:v>0.42051950590447984</c:v>
                </c:pt>
                <c:pt idx="334">
                  <c:v>0.4163617997640276</c:v>
                </c:pt>
                <c:pt idx="335">
                  <c:v>0.28858785847848362</c:v>
                </c:pt>
                <c:pt idx="336">
                  <c:v>0.31342851833797386</c:v>
                </c:pt>
                <c:pt idx="337">
                  <c:v>0.37939205880996252</c:v>
                </c:pt>
                <c:pt idx="338">
                  <c:v>0.36127109822415748</c:v>
                </c:pt>
                <c:pt idx="339">
                  <c:v>0.31225731581575922</c:v>
                </c:pt>
                <c:pt idx="340">
                  <c:v>0.3271453937423659</c:v>
                </c:pt>
                <c:pt idx="341">
                  <c:v>0.32774768856553366</c:v>
                </c:pt>
                <c:pt idx="342">
                  <c:v>0.33234720362868553</c:v>
                </c:pt>
                <c:pt idx="343">
                  <c:v>0.30753318006670505</c:v>
                </c:pt>
                <c:pt idx="344">
                  <c:v>0.30611142912851186</c:v>
                </c:pt>
                <c:pt idx="345">
                  <c:v>0.29558643299512799</c:v>
                </c:pt>
                <c:pt idx="346">
                  <c:v>0.2976915529235124</c:v>
                </c:pt>
                <c:pt idx="347">
                  <c:v>0.29043972415717051</c:v>
                </c:pt>
                <c:pt idx="348">
                  <c:v>0.32117664512567112</c:v>
                </c:pt>
                <c:pt idx="349">
                  <c:v>0.31604918785076969</c:v>
                </c:pt>
                <c:pt idx="350">
                  <c:v>0.29445435889495536</c:v>
                </c:pt>
                <c:pt idx="351">
                  <c:v>0.29842505944213205</c:v>
                </c:pt>
                <c:pt idx="352">
                  <c:v>0.30724137684128455</c:v>
                </c:pt>
                <c:pt idx="353">
                  <c:v>0.30392643231060934</c:v>
                </c:pt>
                <c:pt idx="354">
                  <c:v>0.31120045340886721</c:v>
                </c:pt>
                <c:pt idx="355">
                  <c:v>0.34857569574717184</c:v>
                </c:pt>
                <c:pt idx="356">
                  <c:v>0.36356625486383709</c:v>
                </c:pt>
                <c:pt idx="357">
                  <c:v>0.37400810901868958</c:v>
                </c:pt>
                <c:pt idx="358">
                  <c:v>0.37107023775886255</c:v>
                </c:pt>
                <c:pt idx="359">
                  <c:v>0.40075660001375324</c:v>
                </c:pt>
                <c:pt idx="360">
                  <c:v>0.36948259615673623</c:v>
                </c:pt>
                <c:pt idx="361">
                  <c:v>0.37676517038798291</c:v>
                </c:pt>
                <c:pt idx="362">
                  <c:v>0.37590920325256294</c:v>
                </c:pt>
                <c:pt idx="363">
                  <c:v>0.38925033959433325</c:v>
                </c:pt>
                <c:pt idx="364">
                  <c:v>0.39900915262514225</c:v>
                </c:pt>
                <c:pt idx="365">
                  <c:v>0.39418277027433768</c:v>
                </c:pt>
                <c:pt idx="366">
                  <c:v>0.37388340460872949</c:v>
                </c:pt>
                <c:pt idx="367">
                  <c:v>0.36963488121647342</c:v>
                </c:pt>
                <c:pt idx="368">
                  <c:v>0.35073505051978848</c:v>
                </c:pt>
                <c:pt idx="369">
                  <c:v>0.35630257812299559</c:v>
                </c:pt>
                <c:pt idx="370">
                  <c:v>0.35558193469241905</c:v>
                </c:pt>
                <c:pt idx="371">
                  <c:v>0.35698662094996897</c:v>
                </c:pt>
                <c:pt idx="372">
                  <c:v>0.36077295881041688</c:v>
                </c:pt>
                <c:pt idx="373">
                  <c:v>0.36853429093635159</c:v>
                </c:pt>
                <c:pt idx="374">
                  <c:v>0.35914713305849377</c:v>
                </c:pt>
                <c:pt idx="375">
                  <c:v>0.35970154322108266</c:v>
                </c:pt>
                <c:pt idx="376">
                  <c:v>0.35989213285683669</c:v>
                </c:pt>
                <c:pt idx="377">
                  <c:v>0.36599935468436456</c:v>
                </c:pt>
                <c:pt idx="378">
                  <c:v>0.34661187101669416</c:v>
                </c:pt>
                <c:pt idx="379">
                  <c:v>0.35277104874136939</c:v>
                </c:pt>
                <c:pt idx="380">
                  <c:v>0.36081208836392736</c:v>
                </c:pt>
                <c:pt idx="381">
                  <c:v>0.36060719628699844</c:v>
                </c:pt>
                <c:pt idx="382">
                  <c:v>0.35764476314704713</c:v>
                </c:pt>
                <c:pt idx="383">
                  <c:v>0.37084907079136453</c:v>
                </c:pt>
                <c:pt idx="384">
                  <c:v>0.3572397425342882</c:v>
                </c:pt>
                <c:pt idx="385">
                  <c:v>0.35420377312749174</c:v>
                </c:pt>
                <c:pt idx="386">
                  <c:v>0.35734977791014139</c:v>
                </c:pt>
                <c:pt idx="387">
                  <c:v>0.359339339664136</c:v>
                </c:pt>
                <c:pt idx="388">
                  <c:v>0.3651194209680842</c:v>
                </c:pt>
                <c:pt idx="389">
                  <c:v>0.36947515782473939</c:v>
                </c:pt>
                <c:pt idx="390">
                  <c:v>0.36827528095693479</c:v>
                </c:pt>
                <c:pt idx="391">
                  <c:v>0.36698906252717661</c:v>
                </c:pt>
                <c:pt idx="392">
                  <c:v>0.36270633752940279</c:v>
                </c:pt>
                <c:pt idx="393">
                  <c:v>0.36617781982193082</c:v>
                </c:pt>
                <c:pt idx="394">
                  <c:v>0.37074481397055065</c:v>
                </c:pt>
                <c:pt idx="395">
                  <c:v>0.36808113790213964</c:v>
                </c:pt>
                <c:pt idx="396">
                  <c:v>0.36890835084715357</c:v>
                </c:pt>
                <c:pt idx="397">
                  <c:v>0.37822472330003337</c:v>
                </c:pt>
                <c:pt idx="398">
                  <c:v>0.37603264835995176</c:v>
                </c:pt>
                <c:pt idx="399">
                  <c:v>0.38804058971124672</c:v>
                </c:pt>
                <c:pt idx="400">
                  <c:v>0.3983839777757</c:v>
                </c:pt>
                <c:pt idx="401">
                  <c:v>0.41275031659563638</c:v>
                </c:pt>
                <c:pt idx="402">
                  <c:v>0.40583889598919409</c:v>
                </c:pt>
                <c:pt idx="403">
                  <c:v>0.43415765368483666</c:v>
                </c:pt>
                <c:pt idx="404">
                  <c:v>0.44278265855412413</c:v>
                </c:pt>
                <c:pt idx="405">
                  <c:v>0.40198283066841012</c:v>
                </c:pt>
                <c:pt idx="406">
                  <c:v>0.40966165281656097</c:v>
                </c:pt>
                <c:pt idx="407">
                  <c:v>0.42062458649629025</c:v>
                </c:pt>
                <c:pt idx="408">
                  <c:v>0.40111695941218195</c:v>
                </c:pt>
                <c:pt idx="409">
                  <c:v>0.41114395647950391</c:v>
                </c:pt>
                <c:pt idx="410">
                  <c:v>0.40446607606776575</c:v>
                </c:pt>
                <c:pt idx="411">
                  <c:v>0.40659929016223639</c:v>
                </c:pt>
                <c:pt idx="412">
                  <c:v>0.42756068051844431</c:v>
                </c:pt>
                <c:pt idx="413">
                  <c:v>0.42895052536060613</c:v>
                </c:pt>
                <c:pt idx="414">
                  <c:v>0.4109485009729813</c:v>
                </c:pt>
                <c:pt idx="415">
                  <c:v>0.4141495726244005</c:v>
                </c:pt>
                <c:pt idx="416">
                  <c:v>0.41773685991716264</c:v>
                </c:pt>
                <c:pt idx="417">
                  <c:v>0.41925579958175568</c:v>
                </c:pt>
                <c:pt idx="418">
                  <c:v>0.4162424927678226</c:v>
                </c:pt>
                <c:pt idx="419">
                  <c:v>0.41540536013722301</c:v>
                </c:pt>
                <c:pt idx="420">
                  <c:v>0.41679489876868642</c:v>
                </c:pt>
                <c:pt idx="421">
                  <c:v>0.38750207351482141</c:v>
                </c:pt>
                <c:pt idx="422">
                  <c:v>0.39436583728186514</c:v>
                </c:pt>
                <c:pt idx="423">
                  <c:v>0.39677213291027169</c:v>
                </c:pt>
                <c:pt idx="424">
                  <c:v>0.39989917900141453</c:v>
                </c:pt>
                <c:pt idx="425">
                  <c:v>0.4062500366304107</c:v>
                </c:pt>
                <c:pt idx="426">
                  <c:v>0.41295041045856101</c:v>
                </c:pt>
                <c:pt idx="427">
                  <c:v>0.44937658932316599</c:v>
                </c:pt>
                <c:pt idx="428">
                  <c:v>0.55893645753279053</c:v>
                </c:pt>
                <c:pt idx="429">
                  <c:v>0.57038524440163407</c:v>
                </c:pt>
                <c:pt idx="430">
                  <c:v>0.57242666582230228</c:v>
                </c:pt>
                <c:pt idx="431">
                  <c:v>0.63865333550957437</c:v>
                </c:pt>
                <c:pt idx="432">
                  <c:v>0.67493859514122956</c:v>
                </c:pt>
                <c:pt idx="433">
                  <c:v>0.65410721849246656</c:v>
                </c:pt>
                <c:pt idx="434">
                  <c:v>0.66533529946280279</c:v>
                </c:pt>
                <c:pt idx="435">
                  <c:v>0.64906687275319919</c:v>
                </c:pt>
                <c:pt idx="436">
                  <c:v>0.65526081909094902</c:v>
                </c:pt>
                <c:pt idx="437">
                  <c:v>0.94271300648869816</c:v>
                </c:pt>
                <c:pt idx="438">
                  <c:v>0.89204301662488117</c:v>
                </c:pt>
                <c:pt idx="439">
                  <c:v>0.91492050386906421</c:v>
                </c:pt>
                <c:pt idx="440">
                  <c:v>1.1038317660601662</c:v>
                </c:pt>
                <c:pt idx="441">
                  <c:v>1.0533502707930888</c:v>
                </c:pt>
                <c:pt idx="442">
                  <c:v>1.0198972967829103</c:v>
                </c:pt>
                <c:pt idx="443">
                  <c:v>0.82434842441514478</c:v>
                </c:pt>
                <c:pt idx="444">
                  <c:v>0.64968409216299616</c:v>
                </c:pt>
                <c:pt idx="445">
                  <c:v>0.71017264173037808</c:v>
                </c:pt>
                <c:pt idx="446">
                  <c:v>0.80396030345292979</c:v>
                </c:pt>
                <c:pt idx="447">
                  <c:v>0.77928433117535045</c:v>
                </c:pt>
                <c:pt idx="448">
                  <c:v>0.75934754178738906</c:v>
                </c:pt>
                <c:pt idx="449">
                  <c:v>0.74240482866583002</c:v>
                </c:pt>
                <c:pt idx="450">
                  <c:v>0.81973775843728158</c:v>
                </c:pt>
                <c:pt idx="451">
                  <c:v>0.82666283286382936</c:v>
                </c:pt>
                <c:pt idx="452">
                  <c:v>0.81223847733483501</c:v>
                </c:pt>
                <c:pt idx="453">
                  <c:v>0.82819740282878218</c:v>
                </c:pt>
                <c:pt idx="454">
                  <c:v>0.73802954179954394</c:v>
                </c:pt>
                <c:pt idx="455">
                  <c:v>0.79758177443826306</c:v>
                </c:pt>
                <c:pt idx="456">
                  <c:v>0.75200129707195462</c:v>
                </c:pt>
                <c:pt idx="457">
                  <c:v>0.79096040700365655</c:v>
                </c:pt>
                <c:pt idx="458">
                  <c:v>0.76669895291173507</c:v>
                </c:pt>
                <c:pt idx="459">
                  <c:v>0.77489478849916016</c:v>
                </c:pt>
                <c:pt idx="460">
                  <c:v>0.78682046658034266</c:v>
                </c:pt>
                <c:pt idx="461">
                  <c:v>0.80972584275782133</c:v>
                </c:pt>
                <c:pt idx="462">
                  <c:v>0.80886985782937448</c:v>
                </c:pt>
                <c:pt idx="463">
                  <c:v>0.79134181352729838</c:v>
                </c:pt>
                <c:pt idx="464">
                  <c:v>0.78947462549705294</c:v>
                </c:pt>
                <c:pt idx="465">
                  <c:v>0.75504546693395924</c:v>
                </c:pt>
                <c:pt idx="466">
                  <c:v>0.76267785495201246</c:v>
                </c:pt>
                <c:pt idx="467">
                  <c:v>0.7570277656031833</c:v>
                </c:pt>
                <c:pt idx="468">
                  <c:v>0.76273493323506625</c:v>
                </c:pt>
                <c:pt idx="469">
                  <c:v>0.7640685730135669</c:v>
                </c:pt>
                <c:pt idx="470">
                  <c:v>0.76837411372526931</c:v>
                </c:pt>
                <c:pt idx="471">
                  <c:v>0.6493609484443007</c:v>
                </c:pt>
                <c:pt idx="472">
                  <c:v>0.52320959391929012</c:v>
                </c:pt>
                <c:pt idx="473">
                  <c:v>0.55912630563152366</c:v>
                </c:pt>
                <c:pt idx="474">
                  <c:v>0.58249252622174219</c:v>
                </c:pt>
                <c:pt idx="475">
                  <c:v>0.57575854233600965</c:v>
                </c:pt>
                <c:pt idx="476">
                  <c:v>0.60746981175656856</c:v>
                </c:pt>
                <c:pt idx="477">
                  <c:v>0.60057988146884678</c:v>
                </c:pt>
                <c:pt idx="478">
                  <c:v>0.60916477662168167</c:v>
                </c:pt>
                <c:pt idx="479">
                  <c:v>0.60282278639330678</c:v>
                </c:pt>
                <c:pt idx="480">
                  <c:v>0.59942536381458</c:v>
                </c:pt>
                <c:pt idx="481">
                  <c:v>0.55764471263145388</c:v>
                </c:pt>
                <c:pt idx="482">
                  <c:v>0.57750225851259329</c:v>
                </c:pt>
                <c:pt idx="483">
                  <c:v>0.56886276592451235</c:v>
                </c:pt>
                <c:pt idx="484">
                  <c:v>0.57085681790280718</c:v>
                </c:pt>
                <c:pt idx="485">
                  <c:v>0.5732710207063354</c:v>
                </c:pt>
                <c:pt idx="486">
                  <c:v>0.59508247697040195</c:v>
                </c:pt>
                <c:pt idx="487">
                  <c:v>0.58811264509359484</c:v>
                </c:pt>
                <c:pt idx="488">
                  <c:v>0.58139787821348687</c:v>
                </c:pt>
                <c:pt idx="489">
                  <c:v>0.57635063772263262</c:v>
                </c:pt>
                <c:pt idx="490">
                  <c:v>0.57992518056197317</c:v>
                </c:pt>
                <c:pt idx="491">
                  <c:v>0.56850394217172462</c:v>
                </c:pt>
                <c:pt idx="492">
                  <c:v>0.57503503913293019</c:v>
                </c:pt>
                <c:pt idx="493">
                  <c:v>0.57079721499390634</c:v>
                </c:pt>
                <c:pt idx="494">
                  <c:v>0.56431970775284623</c:v>
                </c:pt>
                <c:pt idx="495">
                  <c:v>0.57050442466930296</c:v>
                </c:pt>
                <c:pt idx="496">
                  <c:v>0.63924659961906471</c:v>
                </c:pt>
                <c:pt idx="497">
                  <c:v>0.64763125761497509</c:v>
                </c:pt>
                <c:pt idx="498">
                  <c:v>0.67221527419555938</c:v>
                </c:pt>
                <c:pt idx="499">
                  <c:v>0.66457406221719051</c:v>
                </c:pt>
                <c:pt idx="500">
                  <c:v>0.63301476915491173</c:v>
                </c:pt>
                <c:pt idx="501">
                  <c:v>0.63487730181474411</c:v>
                </c:pt>
                <c:pt idx="502">
                  <c:v>0.63766892632390282</c:v>
                </c:pt>
                <c:pt idx="503">
                  <c:v>0.63008582540198321</c:v>
                </c:pt>
                <c:pt idx="504">
                  <c:v>0.62949502941055757</c:v>
                </c:pt>
                <c:pt idx="505">
                  <c:v>0.6338045907050901</c:v>
                </c:pt>
                <c:pt idx="506">
                  <c:v>0.63168703393315884</c:v>
                </c:pt>
                <c:pt idx="507">
                  <c:v>0.60829717509138181</c:v>
                </c:pt>
                <c:pt idx="508">
                  <c:v>0.60635816959114175</c:v>
                </c:pt>
                <c:pt idx="509">
                  <c:v>0.6194573376751219</c:v>
                </c:pt>
                <c:pt idx="510">
                  <c:v>0.62978280570639789</c:v>
                </c:pt>
                <c:pt idx="511">
                  <c:v>0.62568281212804633</c:v>
                </c:pt>
                <c:pt idx="512">
                  <c:v>0.62250356714993293</c:v>
                </c:pt>
                <c:pt idx="513">
                  <c:v>0.62427895896349794</c:v>
                </c:pt>
                <c:pt idx="514">
                  <c:v>0.63239698159522195</c:v>
                </c:pt>
                <c:pt idx="515">
                  <c:v>0.63700376761504907</c:v>
                </c:pt>
                <c:pt idx="516">
                  <c:v>0.63277483748043428</c:v>
                </c:pt>
                <c:pt idx="517">
                  <c:v>0.63734382726854699</c:v>
                </c:pt>
                <c:pt idx="518">
                  <c:v>0.63818922520746646</c:v>
                </c:pt>
                <c:pt idx="519">
                  <c:v>0.64650703756030936</c:v>
                </c:pt>
                <c:pt idx="520">
                  <c:v>0.65005649422290901</c:v>
                </c:pt>
                <c:pt idx="521">
                  <c:v>0.69619255666184443</c:v>
                </c:pt>
                <c:pt idx="522">
                  <c:v>0.68536141612896129</c:v>
                </c:pt>
                <c:pt idx="523">
                  <c:v>0.68640892522721875</c:v>
                </c:pt>
                <c:pt idx="524">
                  <c:v>0.6939178699628924</c:v>
                </c:pt>
                <c:pt idx="525">
                  <c:v>0.69095111622509786</c:v>
                </c:pt>
                <c:pt idx="526">
                  <c:v>0.68805264488544082</c:v>
                </c:pt>
                <c:pt idx="527">
                  <c:v>0.67177689913784344</c:v>
                </c:pt>
                <c:pt idx="528">
                  <c:v>0.67226743864636607</c:v>
                </c:pt>
                <c:pt idx="529">
                  <c:v>0.67623936010306462</c:v>
                </c:pt>
                <c:pt idx="530">
                  <c:v>0.7205614352739067</c:v>
                </c:pt>
                <c:pt idx="531">
                  <c:v>0.72875094099866089</c:v>
                </c:pt>
                <c:pt idx="532">
                  <c:v>0.77440440784326647</c:v>
                </c:pt>
                <c:pt idx="533">
                  <c:v>0.79698868935116884</c:v>
                </c:pt>
                <c:pt idx="534">
                  <c:v>0.79981655022477816</c:v>
                </c:pt>
                <c:pt idx="535">
                  <c:v>0.82559903413616809</c:v>
                </c:pt>
                <c:pt idx="536">
                  <c:v>0.89318683547267164</c:v>
                </c:pt>
                <c:pt idx="537">
                  <c:v>0.9198890703696182</c:v>
                </c:pt>
                <c:pt idx="538">
                  <c:v>0.79016334343063366</c:v>
                </c:pt>
                <c:pt idx="539">
                  <c:v>0.8232373674939838</c:v>
                </c:pt>
                <c:pt idx="540">
                  <c:v>0.82251935290490941</c:v>
                </c:pt>
                <c:pt idx="541">
                  <c:v>0.83795088354251335</c:v>
                </c:pt>
                <c:pt idx="542">
                  <c:v>0.86935207380681712</c:v>
                </c:pt>
                <c:pt idx="543">
                  <c:v>0.85046012396379445</c:v>
                </c:pt>
                <c:pt idx="544">
                  <c:v>0.85225648249374764</c:v>
                </c:pt>
                <c:pt idx="545">
                  <c:v>0.82468110937692962</c:v>
                </c:pt>
                <c:pt idx="546">
                  <c:v>0.83983262999774666</c:v>
                </c:pt>
                <c:pt idx="547">
                  <c:v>0.9164196882311908</c:v>
                </c:pt>
                <c:pt idx="548">
                  <c:v>0.90817951573239686</c:v>
                </c:pt>
                <c:pt idx="549">
                  <c:v>0.93386693493892059</c:v>
                </c:pt>
                <c:pt idx="550">
                  <c:v>0.90268784422594084</c:v>
                </c:pt>
                <c:pt idx="551">
                  <c:v>0.93192032832705696</c:v>
                </c:pt>
                <c:pt idx="552">
                  <c:v>0.91485879183447738</c:v>
                </c:pt>
                <c:pt idx="553">
                  <c:v>0.90720673104847149</c:v>
                </c:pt>
                <c:pt idx="554">
                  <c:v>0.89241435543191916</c:v>
                </c:pt>
                <c:pt idx="555">
                  <c:v>0.89160569459064809</c:v>
                </c:pt>
                <c:pt idx="556">
                  <c:v>0.91574804873869031</c:v>
                </c:pt>
                <c:pt idx="557">
                  <c:v>0.94265003521174029</c:v>
                </c:pt>
                <c:pt idx="558">
                  <c:v>0.9950524810053466</c:v>
                </c:pt>
                <c:pt idx="559">
                  <c:v>0.94527789713533106</c:v>
                </c:pt>
                <c:pt idx="560">
                  <c:v>0.9587183045224591</c:v>
                </c:pt>
                <c:pt idx="561">
                  <c:v>0.96819585679978792</c:v>
                </c:pt>
                <c:pt idx="562">
                  <c:v>0.97461696805192233</c:v>
                </c:pt>
                <c:pt idx="563">
                  <c:v>0.97930273473149321</c:v>
                </c:pt>
                <c:pt idx="564">
                  <c:v>0.99721106838061946</c:v>
                </c:pt>
                <c:pt idx="565">
                  <c:v>0.99807251724232837</c:v>
                </c:pt>
                <c:pt idx="566">
                  <c:v>1.0000995690442809</c:v>
                </c:pt>
                <c:pt idx="567">
                  <c:v>0.99107977341165465</c:v>
                </c:pt>
                <c:pt idx="568">
                  <c:v>1.0081097430933814</c:v>
                </c:pt>
                <c:pt idx="569">
                  <c:v>1.0275710622989653</c:v>
                </c:pt>
                <c:pt idx="570">
                  <c:v>1.0483765207404965</c:v>
                </c:pt>
                <c:pt idx="571">
                  <c:v>1.1354487203749182</c:v>
                </c:pt>
                <c:pt idx="572">
                  <c:v>1.2174007617716536</c:v>
                </c:pt>
                <c:pt idx="573">
                  <c:v>1.3787124651927158</c:v>
                </c:pt>
                <c:pt idx="574">
                  <c:v>1.4112682038441184</c:v>
                </c:pt>
                <c:pt idx="575">
                  <c:v>1.539965803792372</c:v>
                </c:pt>
                <c:pt idx="576">
                  <c:v>1.5317974146916</c:v>
                </c:pt>
                <c:pt idx="577">
                  <c:v>1.4927130226751586</c:v>
                </c:pt>
                <c:pt idx="578">
                  <c:v>1.7480400823426072</c:v>
                </c:pt>
                <c:pt idx="579">
                  <c:v>2.1187170362098979</c:v>
                </c:pt>
                <c:pt idx="580">
                  <c:v>1.599466390342642</c:v>
                </c:pt>
                <c:pt idx="581">
                  <c:v>1.2480814165521323</c:v>
                </c:pt>
                <c:pt idx="582">
                  <c:v>1.2490956029794245</c:v>
                </c:pt>
                <c:pt idx="583">
                  <c:v>1.2620915857995203</c:v>
                </c:pt>
                <c:pt idx="584">
                  <c:v>0.90047843092622737</c:v>
                </c:pt>
                <c:pt idx="585">
                  <c:v>0.96285116207496535</c:v>
                </c:pt>
                <c:pt idx="586">
                  <c:v>1.0083294987421223</c:v>
                </c:pt>
                <c:pt idx="587">
                  <c:v>1.2129558927076751</c:v>
                </c:pt>
                <c:pt idx="588">
                  <c:v>1.1555999214111954</c:v>
                </c:pt>
                <c:pt idx="589">
                  <c:v>1.187665175418074</c:v>
                </c:pt>
                <c:pt idx="590">
                  <c:v>1.17657491916843</c:v>
                </c:pt>
                <c:pt idx="591">
                  <c:v>1.2441778631612705</c:v>
                </c:pt>
                <c:pt idx="592">
                  <c:v>1.1672551267096674</c:v>
                </c:pt>
                <c:pt idx="593">
                  <c:v>1.1900094772944179</c:v>
                </c:pt>
                <c:pt idx="594">
                  <c:v>1.2319477335987674</c:v>
                </c:pt>
                <c:pt idx="595">
                  <c:v>1.2373397512628195</c:v>
                </c:pt>
                <c:pt idx="596">
                  <c:v>1.2383258714118479</c:v>
                </c:pt>
                <c:pt idx="597">
                  <c:v>1.3724618703134857</c:v>
                </c:pt>
                <c:pt idx="598">
                  <c:v>1.4246489491512397</c:v>
                </c:pt>
                <c:pt idx="599">
                  <c:v>1.4897633091395501</c:v>
                </c:pt>
                <c:pt idx="600">
                  <c:v>1.5425712373554263</c:v>
                </c:pt>
                <c:pt idx="601">
                  <c:v>1.5663508540572937</c:v>
                </c:pt>
                <c:pt idx="602">
                  <c:v>1.6358048261287075</c:v>
                </c:pt>
                <c:pt idx="603">
                  <c:v>1.6405514338365887</c:v>
                </c:pt>
                <c:pt idx="604">
                  <c:v>1.4280684110866368</c:v>
                </c:pt>
                <c:pt idx="605">
                  <c:v>1.4111930753863768</c:v>
                </c:pt>
                <c:pt idx="606">
                  <c:v>1.4159943248453719</c:v>
                </c:pt>
                <c:pt idx="607">
                  <c:v>1.4552610218850537</c:v>
                </c:pt>
                <c:pt idx="608">
                  <c:v>1.4632550043900909</c:v>
                </c:pt>
                <c:pt idx="609">
                  <c:v>1.5207195778377391</c:v>
                </c:pt>
                <c:pt idx="610">
                  <c:v>1.5757494235802387</c:v>
                </c:pt>
                <c:pt idx="611">
                  <c:v>1.7826270350941349</c:v>
                </c:pt>
                <c:pt idx="612">
                  <c:v>1.7888621897130181</c:v>
                </c:pt>
                <c:pt idx="613">
                  <c:v>1.9459834866567562</c:v>
                </c:pt>
                <c:pt idx="614">
                  <c:v>1.9685348582305398</c:v>
                </c:pt>
                <c:pt idx="615">
                  <c:v>1.9884870000630561</c:v>
                </c:pt>
                <c:pt idx="616">
                  <c:v>1.987814282922072</c:v>
                </c:pt>
                <c:pt idx="617">
                  <c:v>2.1303875833528596</c:v>
                </c:pt>
                <c:pt idx="618">
                  <c:v>2.2289988343062435</c:v>
                </c:pt>
                <c:pt idx="619">
                  <c:v>2.3136687720095148</c:v>
                </c:pt>
                <c:pt idx="620">
                  <c:v>2.3044998654002722</c:v>
                </c:pt>
                <c:pt idx="621">
                  <c:v>2.1252978787860837</c:v>
                </c:pt>
                <c:pt idx="622">
                  <c:v>1.8691844656772125</c:v>
                </c:pt>
                <c:pt idx="623">
                  <c:v>1.9936308729516286</c:v>
                </c:pt>
                <c:pt idx="624">
                  <c:v>1.752255241488581</c:v>
                </c:pt>
                <c:pt idx="625">
                  <c:v>2.1125553449884151</c:v>
                </c:pt>
                <c:pt idx="626">
                  <c:v>2.1395430492545113</c:v>
                </c:pt>
                <c:pt idx="627">
                  <c:v>2.1719708474894155</c:v>
                </c:pt>
                <c:pt idx="628">
                  <c:v>1.956476318798003</c:v>
                </c:pt>
                <c:pt idx="629">
                  <c:v>1.667398337813689</c:v>
                </c:pt>
                <c:pt idx="630">
                  <c:v>1.5270907352254994</c:v>
                </c:pt>
                <c:pt idx="631">
                  <c:v>1.7186128975151529</c:v>
                </c:pt>
                <c:pt idx="632">
                  <c:v>1.4990864313637096</c:v>
                </c:pt>
                <c:pt idx="633">
                  <c:v>1.4684401155281761</c:v>
                </c:pt>
                <c:pt idx="634">
                  <c:v>1.1822357063641495</c:v>
                </c:pt>
                <c:pt idx="635">
                  <c:v>1.4544050116392406</c:v>
                </c:pt>
                <c:pt idx="636">
                  <c:v>1.4577501606310159</c:v>
                </c:pt>
                <c:pt idx="637">
                  <c:v>1.4372728662213532</c:v>
                </c:pt>
                <c:pt idx="638">
                  <c:v>1.3993740100469938</c:v>
                </c:pt>
                <c:pt idx="639">
                  <c:v>1.5225403936331507</c:v>
                </c:pt>
                <c:pt idx="640">
                  <c:v>1.7261603631694831</c:v>
                </c:pt>
                <c:pt idx="641">
                  <c:v>1.6937140969987659</c:v>
                </c:pt>
                <c:pt idx="642">
                  <c:v>1.667831828282996</c:v>
                </c:pt>
                <c:pt idx="643">
                  <c:v>1.8389176722233478</c:v>
                </c:pt>
                <c:pt idx="644">
                  <c:v>1.8203271973361459</c:v>
                </c:pt>
                <c:pt idx="645">
                  <c:v>1.8509050806379097</c:v>
                </c:pt>
                <c:pt idx="646">
                  <c:v>1.9060149132589748</c:v>
                </c:pt>
                <c:pt idx="647">
                  <c:v>1.8906964434364792</c:v>
                </c:pt>
                <c:pt idx="648">
                  <c:v>1.7921503811375883</c:v>
                </c:pt>
                <c:pt idx="649">
                  <c:v>1.8663515282359187</c:v>
                </c:pt>
                <c:pt idx="650">
                  <c:v>1.9212270840757502</c:v>
                </c:pt>
                <c:pt idx="651">
                  <c:v>1.9162023224613605</c:v>
                </c:pt>
                <c:pt idx="652">
                  <c:v>1.9750324323356414</c:v>
                </c:pt>
                <c:pt idx="653">
                  <c:v>1.9517789079178496</c:v>
                </c:pt>
                <c:pt idx="654">
                  <c:v>2.040360506180571</c:v>
                </c:pt>
                <c:pt idx="655">
                  <c:v>2.0897257210017495</c:v>
                </c:pt>
                <c:pt idx="656">
                  <c:v>2.1404892328770018</c:v>
                </c:pt>
                <c:pt idx="657">
                  <c:v>2.262196478148518</c:v>
                </c:pt>
                <c:pt idx="658">
                  <c:v>2.2571407711374571</c:v>
                </c:pt>
                <c:pt idx="659">
                  <c:v>2.616090589717663</c:v>
                </c:pt>
                <c:pt idx="660">
                  <c:v>2.7300711170603802</c:v>
                </c:pt>
                <c:pt idx="661">
                  <c:v>2.8691718862017939</c:v>
                </c:pt>
                <c:pt idx="662">
                  <c:v>3.0513697150743746</c:v>
                </c:pt>
                <c:pt idx="663">
                  <c:v>3.1208787516169547</c:v>
                </c:pt>
                <c:pt idx="664">
                  <c:v>3.7924373286607329</c:v>
                </c:pt>
                <c:pt idx="665">
                  <c:v>3.9319900688052756</c:v>
                </c:pt>
                <c:pt idx="666">
                  <c:v>4.0729405212650107</c:v>
                </c:pt>
                <c:pt idx="667">
                  <c:v>4.3515149770943458</c:v>
                </c:pt>
                <c:pt idx="668">
                  <c:v>3.7648936182048174</c:v>
                </c:pt>
                <c:pt idx="669">
                  <c:v>3.8246553857107104</c:v>
                </c:pt>
                <c:pt idx="670">
                  <c:v>3.8058544483407055</c:v>
                </c:pt>
                <c:pt idx="671">
                  <c:v>4.2636257675306855</c:v>
                </c:pt>
                <c:pt idx="672">
                  <c:v>4.4918985284069715</c:v>
                </c:pt>
                <c:pt idx="673">
                  <c:v>4.9614180929095903</c:v>
                </c:pt>
                <c:pt idx="674">
                  <c:v>5.8849953152433887</c:v>
                </c:pt>
                <c:pt idx="675">
                  <c:v>6.6789122360442041</c:v>
                </c:pt>
                <c:pt idx="676">
                  <c:v>7.3857417682608846</c:v>
                </c:pt>
                <c:pt idx="677">
                  <c:v>6.5453404310400778</c:v>
                </c:pt>
                <c:pt idx="678">
                  <c:v>5.9608506138642214</c:v>
                </c:pt>
                <c:pt idx="679">
                  <c:v>5.8109249654485025</c:v>
                </c:pt>
                <c:pt idx="680">
                  <c:v>6.4014214078556781</c:v>
                </c:pt>
                <c:pt idx="681">
                  <c:v>7.0791976219944068</c:v>
                </c:pt>
                <c:pt idx="682">
                  <c:v>7.5509831162669396</c:v>
                </c:pt>
                <c:pt idx="683">
                  <c:v>8.7490821072970864</c:v>
                </c:pt>
                <c:pt idx="684">
                  <c:v>9.8944851269557272</c:v>
                </c:pt>
                <c:pt idx="685">
                  <c:v>8.9857580367123724</c:v>
                </c:pt>
                <c:pt idx="686">
                  <c:v>9.4657574527387052</c:v>
                </c:pt>
                <c:pt idx="687">
                  <c:v>9.5852539997566808</c:v>
                </c:pt>
                <c:pt idx="688">
                  <c:v>8.4657634519654739</c:v>
                </c:pt>
                <c:pt idx="689">
                  <c:v>8.8281275563762147</c:v>
                </c:pt>
                <c:pt idx="690">
                  <c:v>7.4567072322950576</c:v>
                </c:pt>
                <c:pt idx="691">
                  <c:v>7.2056089756967792</c:v>
                </c:pt>
                <c:pt idx="692">
                  <c:v>7.5187026088670059</c:v>
                </c:pt>
                <c:pt idx="693">
                  <c:v>7.9382759221583816</c:v>
                </c:pt>
                <c:pt idx="694">
                  <c:v>8.7457535670153046</c:v>
                </c:pt>
                <c:pt idx="695">
                  <c:v>8.5327846321914134</c:v>
                </c:pt>
                <c:pt idx="696">
                  <c:v>8.6333682107817857</c:v>
                </c:pt>
                <c:pt idx="697">
                  <c:v>8.8824626344757931</c:v>
                </c:pt>
                <c:pt idx="698">
                  <c:v>7.153801157260081</c:v>
                </c:pt>
                <c:pt idx="699">
                  <c:v>7.5784224633151354</c:v>
                </c:pt>
                <c:pt idx="700">
                  <c:v>7.7084725506800256</c:v>
                </c:pt>
                <c:pt idx="701">
                  <c:v>7.4935544345458016</c:v>
                </c:pt>
                <c:pt idx="702">
                  <c:v>7.1459854060681538</c:v>
                </c:pt>
                <c:pt idx="703">
                  <c:v>7.6210123446123736</c:v>
                </c:pt>
                <c:pt idx="704">
                  <c:v>7.8428966816550449</c:v>
                </c:pt>
                <c:pt idx="705">
                  <c:v>7.8798368678414779</c:v>
                </c:pt>
                <c:pt idx="706">
                  <c:v>7.3342190182270333</c:v>
                </c:pt>
                <c:pt idx="707">
                  <c:v>6.4796037370372543</c:v>
                </c:pt>
                <c:pt idx="708">
                  <c:v>6.2875575736715854</c:v>
                </c:pt>
                <c:pt idx="709">
                  <c:v>6.6137103582168537</c:v>
                </c:pt>
                <c:pt idx="710">
                  <c:v>6.3858009672099083</c:v>
                </c:pt>
                <c:pt idx="711">
                  <c:v>5.7091847551740527</c:v>
                </c:pt>
                <c:pt idx="712">
                  <c:v>5.6807011041898265</c:v>
                </c:pt>
                <c:pt idx="713">
                  <c:v>6.13987642842139</c:v>
                </c:pt>
                <c:pt idx="714">
                  <c:v>5.897197521500197</c:v>
                </c:pt>
                <c:pt idx="715">
                  <c:v>8.7172900580389214</c:v>
                </c:pt>
                <c:pt idx="716">
                  <c:v>7.7874775209177072</c:v>
                </c:pt>
                <c:pt idx="717">
                  <c:v>8.291201558760962</c:v>
                </c:pt>
                <c:pt idx="718">
                  <c:v>7.2150239463002181</c:v>
                </c:pt>
                <c:pt idx="719">
                  <c:v>6.9492713514568694</c:v>
                </c:pt>
                <c:pt idx="720">
                  <c:v>7.7287106043991143</c:v>
                </c:pt>
                <c:pt idx="721">
                  <c:v>8.5197586110751065</c:v>
                </c:pt>
                <c:pt idx="722">
                  <c:v>8.9169731022311982</c:v>
                </c:pt>
                <c:pt idx="723">
                  <c:v>7.9400101704602806</c:v>
                </c:pt>
                <c:pt idx="724">
                  <c:v>7.8929978623950952</c:v>
                </c:pt>
                <c:pt idx="725">
                  <c:v>8.437913178315485</c:v>
                </c:pt>
                <c:pt idx="726">
                  <c:v>8.983372666966412</c:v>
                </c:pt>
                <c:pt idx="727">
                  <c:v>11.973360487656075</c:v>
                </c:pt>
                <c:pt idx="728">
                  <c:v>12.259780250233316</c:v>
                </c:pt>
                <c:pt idx="729">
                  <c:v>11.700391441926051</c:v>
                </c:pt>
                <c:pt idx="730">
                  <c:v>11.96805183007597</c:v>
                </c:pt>
                <c:pt idx="731">
                  <c:v>13.870001579776314</c:v>
                </c:pt>
                <c:pt idx="732">
                  <c:v>18.984349827632794</c:v>
                </c:pt>
                <c:pt idx="733">
                  <c:v>17.721251279125678</c:v>
                </c:pt>
                <c:pt idx="734">
                  <c:v>19.364799449794976</c:v>
                </c:pt>
                <c:pt idx="735">
                  <c:v>18.960700535230288</c:v>
                </c:pt>
                <c:pt idx="736">
                  <c:v>17.457170346123888</c:v>
                </c:pt>
                <c:pt idx="737">
                  <c:v>16.114606671224784</c:v>
                </c:pt>
                <c:pt idx="738">
                  <c:v>16.904438321106838</c:v>
                </c:pt>
                <c:pt idx="739">
                  <c:v>17.319072731395725</c:v>
                </c:pt>
                <c:pt idx="740">
                  <c:v>18.840883254363739</c:v>
                </c:pt>
                <c:pt idx="741">
                  <c:v>19.15534861417574</c:v>
                </c:pt>
                <c:pt idx="742">
                  <c:v>19.24117362889778</c:v>
                </c:pt>
                <c:pt idx="743">
                  <c:v>20.958228187035449</c:v>
                </c:pt>
                <c:pt idx="744">
                  <c:v>20.825585169903373</c:v>
                </c:pt>
                <c:pt idx="745">
                  <c:v>22.077966158743475</c:v>
                </c:pt>
                <c:pt idx="746">
                  <c:v>23.840671583698192</c:v>
                </c:pt>
                <c:pt idx="747">
                  <c:v>18.803253426124822</c:v>
                </c:pt>
                <c:pt idx="748">
                  <c:v>20.691722111705896</c:v>
                </c:pt>
                <c:pt idx="749">
                  <c:v>20.709557086260926</c:v>
                </c:pt>
                <c:pt idx="750">
                  <c:v>17.361853545096395</c:v>
                </c:pt>
                <c:pt idx="751">
                  <c:v>16.798060660823747</c:v>
                </c:pt>
                <c:pt idx="752">
                  <c:v>16.546541487139002</c:v>
                </c:pt>
                <c:pt idx="753">
                  <c:v>14.553043213327152</c:v>
                </c:pt>
                <c:pt idx="754">
                  <c:v>9.0950520655119895</c:v>
                </c:pt>
                <c:pt idx="755">
                  <c:v>11.873281776045854</c:v>
                </c:pt>
                <c:pt idx="756">
                  <c:v>14.656782854671935</c:v>
                </c:pt>
                <c:pt idx="757">
                  <c:v>13.640984636913137</c:v>
                </c:pt>
                <c:pt idx="758">
                  <c:v>13.504208713172027</c:v>
                </c:pt>
                <c:pt idx="759">
                  <c:v>11.599352852204824</c:v>
                </c:pt>
                <c:pt idx="760">
                  <c:v>11.593256634851777</c:v>
                </c:pt>
                <c:pt idx="761">
                  <c:v>13.47177178373833</c:v>
                </c:pt>
                <c:pt idx="762">
                  <c:v>13.235881350771956</c:v>
                </c:pt>
                <c:pt idx="763">
                  <c:v>15.327550402913385</c:v>
                </c:pt>
                <c:pt idx="764">
                  <c:v>15.133127787799433</c:v>
                </c:pt>
                <c:pt idx="765">
                  <c:v>15.043502099368784</c:v>
                </c:pt>
                <c:pt idx="766">
                  <c:v>16.813469137238524</c:v>
                </c:pt>
                <c:pt idx="767">
                  <c:v>16.107615212393128</c:v>
                </c:pt>
                <c:pt idx="768">
                  <c:v>15.44487140352008</c:v>
                </c:pt>
                <c:pt idx="769">
                  <c:v>16.162827895416058</c:v>
                </c:pt>
                <c:pt idx="770">
                  <c:v>16.473905592305901</c:v>
                </c:pt>
                <c:pt idx="771">
                  <c:v>19.487013039911336</c:v>
                </c:pt>
                <c:pt idx="772">
                  <c:v>19.561821599144192</c:v>
                </c:pt>
                <c:pt idx="773">
                  <c:v>19.919071114121486</c:v>
                </c:pt>
                <c:pt idx="774">
                  <c:v>25.031606899950877</c:v>
                </c:pt>
                <c:pt idx="775">
                  <c:v>26.863488220263971</c:v>
                </c:pt>
                <c:pt idx="776">
                  <c:v>27.593266709030765</c:v>
                </c:pt>
                <c:pt idx="777">
                  <c:v>26.426919653760446</c:v>
                </c:pt>
                <c:pt idx="778">
                  <c:v>26.278291722910627</c:v>
                </c:pt>
                <c:pt idx="779">
                  <c:v>27.376713449055554</c:v>
                </c:pt>
                <c:pt idx="780">
                  <c:v>30.272015029228175</c:v>
                </c:pt>
                <c:pt idx="781">
                  <c:v>29.437930459712707</c:v>
                </c:pt>
                <c:pt idx="782">
                  <c:v>25.421589514883063</c:v>
                </c:pt>
                <c:pt idx="783">
                  <c:v>27.474473915653633</c:v>
                </c:pt>
                <c:pt idx="784">
                  <c:v>28.936437679823307</c:v>
                </c:pt>
                <c:pt idx="785">
                  <c:v>27.712424408337846</c:v>
                </c:pt>
                <c:pt idx="786">
                  <c:v>31.046596442504185</c:v>
                </c:pt>
                <c:pt idx="787">
                  <c:v>34.457039049638247</c:v>
                </c:pt>
                <c:pt idx="788">
                  <c:v>37.628865636187228</c:v>
                </c:pt>
                <c:pt idx="789">
                  <c:v>41.07562066595279</c:v>
                </c:pt>
                <c:pt idx="790">
                  <c:v>42.561369474275374</c:v>
                </c:pt>
                <c:pt idx="791">
                  <c:v>40.353256710149715</c:v>
                </c:pt>
                <c:pt idx="792">
                  <c:v>41.736804462098974</c:v>
                </c:pt>
                <c:pt idx="793">
                  <c:v>45.405444768415926</c:v>
                </c:pt>
                <c:pt idx="794">
                  <c:v>41.54318936581727</c:v>
                </c:pt>
                <c:pt idx="795">
                  <c:v>35.419805510264489</c:v>
                </c:pt>
                <c:pt idx="796">
                  <c:v>34.771964901988518</c:v>
                </c:pt>
                <c:pt idx="797">
                  <c:v>35.568435324437878</c:v>
                </c:pt>
                <c:pt idx="798">
                  <c:v>42.841371475561168</c:v>
                </c:pt>
                <c:pt idx="799">
                  <c:v>49.338486348835495</c:v>
                </c:pt>
                <c:pt idx="800">
                  <c:v>47.28292900689636</c:v>
                </c:pt>
                <c:pt idx="801">
                  <c:v>53.283190483212032</c:v>
                </c:pt>
                <c:pt idx="802">
                  <c:v>51.584453444672157</c:v>
                </c:pt>
                <c:pt idx="803">
                  <c:v>53.896286003862492</c:v>
                </c:pt>
                <c:pt idx="804">
                  <c:v>53.873467225409911</c:v>
                </c:pt>
                <c:pt idx="805">
                  <c:v>74.255883810579164</c:v>
                </c:pt>
                <c:pt idx="806">
                  <c:v>77.866557779763923</c:v>
                </c:pt>
                <c:pt idx="807">
                  <c:v>75.206181375666191</c:v>
                </c:pt>
                <c:pt idx="808">
                  <c:v>80.426460261176317</c:v>
                </c:pt>
                <c:pt idx="809">
                  <c:v>92.058056547008547</c:v>
                </c:pt>
                <c:pt idx="810">
                  <c:v>103.4321854312103</c:v>
                </c:pt>
                <c:pt idx="811">
                  <c:v>108.00061582073388</c:v>
                </c:pt>
                <c:pt idx="812">
                  <c:v>150.99402347031238</c:v>
                </c:pt>
                <c:pt idx="813">
                  <c:v>227.15847396224177</c:v>
                </c:pt>
                <c:pt idx="814">
                  <c:v>193.32810981489598</c:v>
                </c:pt>
                <c:pt idx="815">
                  <c:v>201.78517268545812</c:v>
                </c:pt>
                <c:pt idx="816">
                  <c:v>213.11709306545103</c:v>
                </c:pt>
                <c:pt idx="817">
                  <c:v>188.40237622690179</c:v>
                </c:pt>
                <c:pt idx="818">
                  <c:v>191.91529877475941</c:v>
                </c:pt>
                <c:pt idx="819">
                  <c:v>218.32516264896225</c:v>
                </c:pt>
                <c:pt idx="820">
                  <c:v>252.88281578778196</c:v>
                </c:pt>
                <c:pt idx="821">
                  <c:v>217.41844082642598</c:v>
                </c:pt>
                <c:pt idx="822">
                  <c:v>189.17264435293848</c:v>
                </c:pt>
                <c:pt idx="823">
                  <c:v>170.41450921125841</c:v>
                </c:pt>
                <c:pt idx="824">
                  <c:v>127.85895026701067</c:v>
                </c:pt>
                <c:pt idx="825">
                  <c:v>169.67013985175907</c:v>
                </c:pt>
                <c:pt idx="826">
                  <c:v>164.10709879644131</c:v>
                </c:pt>
                <c:pt idx="827">
                  <c:v>138.52981099640272</c:v>
                </c:pt>
                <c:pt idx="828">
                  <c:v>139.4253516611663</c:v>
                </c:pt>
                <c:pt idx="829">
                  <c:v>145.52463110249201</c:v>
                </c:pt>
                <c:pt idx="830">
                  <c:v>149.72641503558995</c:v>
                </c:pt>
                <c:pt idx="831">
                  <c:v>157.51744945378985</c:v>
                </c:pt>
                <c:pt idx="832">
                  <c:v>194.41514700930421</c:v>
                </c:pt>
                <c:pt idx="833">
                  <c:v>143.92700879292383</c:v>
                </c:pt>
                <c:pt idx="834">
                  <c:v>132.97699136710463</c:v>
                </c:pt>
                <c:pt idx="835">
                  <c:v>139.81565054576669</c:v>
                </c:pt>
                <c:pt idx="836">
                  <c:v>110.50433914668577</c:v>
                </c:pt>
                <c:pt idx="837">
                  <c:v>119.93988253539244</c:v>
                </c:pt>
                <c:pt idx="838">
                  <c:v>77.160089736552962</c:v>
                </c:pt>
                <c:pt idx="839">
                  <c:v>73.080751117640929</c:v>
                </c:pt>
                <c:pt idx="840">
                  <c:v>76.794822299875449</c:v>
                </c:pt>
                <c:pt idx="841">
                  <c:v>78.541730538079065</c:v>
                </c:pt>
                <c:pt idx="842">
                  <c:v>69.353324320390485</c:v>
                </c:pt>
                <c:pt idx="843">
                  <c:v>68.530735496602091</c:v>
                </c:pt>
                <c:pt idx="844">
                  <c:v>74.697430103913234</c:v>
                </c:pt>
                <c:pt idx="845">
                  <c:v>73.357438138972725</c:v>
                </c:pt>
                <c:pt idx="846">
                  <c:v>72.186329595597584</c:v>
                </c:pt>
                <c:pt idx="847">
                  <c:v>73.759203003674457</c:v>
                </c:pt>
                <c:pt idx="848">
                  <c:v>58.197940106211412</c:v>
                </c:pt>
                <c:pt idx="849">
                  <c:v>59.499970224347933</c:v>
                </c:pt>
                <c:pt idx="850">
                  <c:v>47.252620239750442</c:v>
                </c:pt>
                <c:pt idx="851">
                  <c:v>43.736163726684623</c:v>
                </c:pt>
                <c:pt idx="852">
                  <c:v>25.143800347329034</c:v>
                </c:pt>
                <c:pt idx="853">
                  <c:v>30.908200194413951</c:v>
                </c:pt>
                <c:pt idx="854">
                  <c:v>29.840187828761561</c:v>
                </c:pt>
                <c:pt idx="855">
                  <c:v>34.873603475461515</c:v>
                </c:pt>
                <c:pt idx="856">
                  <c:v>38.838152308949397</c:v>
                </c:pt>
                <c:pt idx="857">
                  <c:v>40.500336087047131</c:v>
                </c:pt>
                <c:pt idx="858">
                  <c:v>37.508956479867351</c:v>
                </c:pt>
                <c:pt idx="859">
                  <c:v>45.313683172152111</c:v>
                </c:pt>
                <c:pt idx="860">
                  <c:v>51.708263423000183</c:v>
                </c:pt>
                <c:pt idx="861">
                  <c:v>52.377173329442975</c:v>
                </c:pt>
                <c:pt idx="862">
                  <c:v>64.30634304272975</c:v>
                </c:pt>
                <c:pt idx="863">
                  <c:v>56.242549127892907</c:v>
                </c:pt>
                <c:pt idx="864">
                  <c:v>49.014082877451088</c:v>
                </c:pt>
                <c:pt idx="865">
                  <c:v>51.89766985276114</c:v>
                </c:pt>
                <c:pt idx="866">
                  <c:v>52.528366628616013</c:v>
                </c:pt>
                <c:pt idx="867">
                  <c:v>56.146458926596523</c:v>
                </c:pt>
                <c:pt idx="868">
                  <c:v>52.697728147928963</c:v>
                </c:pt>
                <c:pt idx="869">
                  <c:v>58.284312939995473</c:v>
                </c:pt>
                <c:pt idx="870">
                  <c:v>59.705383662880692</c:v>
                </c:pt>
                <c:pt idx="871">
                  <c:v>64.912266868254008</c:v>
                </c:pt>
                <c:pt idx="872">
                  <c:v>55.993221145042824</c:v>
                </c:pt>
                <c:pt idx="873">
                  <c:v>47.517443902165532</c:v>
                </c:pt>
                <c:pt idx="874">
                  <c:v>42.062125896206744</c:v>
                </c:pt>
                <c:pt idx="875">
                  <c:v>41.533565082899358</c:v>
                </c:pt>
                <c:pt idx="876">
                  <c:v>40.332197018022612</c:v>
                </c:pt>
                <c:pt idx="877">
                  <c:v>40.228582448651586</c:v>
                </c:pt>
                <c:pt idx="878">
                  <c:v>32.123297165643571</c:v>
                </c:pt>
                <c:pt idx="879">
                  <c:v>32.353575637640645</c:v>
                </c:pt>
                <c:pt idx="880">
                  <c:v>32.634768762926115</c:v>
                </c:pt>
                <c:pt idx="881">
                  <c:v>34.902647805411256</c:v>
                </c:pt>
                <c:pt idx="882">
                  <c:v>37.177520278876862</c:v>
                </c:pt>
                <c:pt idx="883">
                  <c:v>37.296787837705445</c:v>
                </c:pt>
                <c:pt idx="884">
                  <c:v>35.607198871499001</c:v>
                </c:pt>
                <c:pt idx="885">
                  <c:v>36.82794869369971</c:v>
                </c:pt>
                <c:pt idx="886">
                  <c:v>31.250443263990764</c:v>
                </c:pt>
                <c:pt idx="887">
                  <c:v>28.375469873712486</c:v>
                </c:pt>
                <c:pt idx="888">
                  <c:v>29.245412268840642</c:v>
                </c:pt>
                <c:pt idx="889">
                  <c:v>23.437367691654689</c:v>
                </c:pt>
                <c:pt idx="890">
                  <c:v>22.885679979302619</c:v>
                </c:pt>
                <c:pt idx="891">
                  <c:v>25.282759198299381</c:v>
                </c:pt>
                <c:pt idx="892">
                  <c:v>21.1911031296871</c:v>
                </c:pt>
                <c:pt idx="893">
                  <c:v>20.922020710967995</c:v>
                </c:pt>
                <c:pt idx="894">
                  <c:v>19.83932444013713</c:v>
                </c:pt>
                <c:pt idx="895">
                  <c:v>20.631060806970993</c:v>
                </c:pt>
                <c:pt idx="896">
                  <c:v>21.014158529556795</c:v>
                </c:pt>
                <c:pt idx="897">
                  <c:v>21.828057467415221</c:v>
                </c:pt>
                <c:pt idx="898">
                  <c:v>27.588211098992758</c:v>
                </c:pt>
                <c:pt idx="899">
                  <c:v>27.625790584061683</c:v>
                </c:pt>
                <c:pt idx="900">
                  <c:v>28.747758182793504</c:v>
                </c:pt>
                <c:pt idx="901">
                  <c:v>27.621269437319661</c:v>
                </c:pt>
                <c:pt idx="902">
                  <c:v>29.438226794756737</c:v>
                </c:pt>
                <c:pt idx="903">
                  <c:v>30.371952765654935</c:v>
                </c:pt>
                <c:pt idx="904">
                  <c:v>34.399377571394957</c:v>
                </c:pt>
                <c:pt idx="905">
                  <c:v>35.04063979346013</c:v>
                </c:pt>
                <c:pt idx="906">
                  <c:v>41.04241883923693</c:v>
                </c:pt>
                <c:pt idx="907">
                  <c:v>33.821152403280855</c:v>
                </c:pt>
                <c:pt idx="908">
                  <c:v>37.140842094321435</c:v>
                </c:pt>
                <c:pt idx="909">
                  <c:v>34.772447210626481</c:v>
                </c:pt>
                <c:pt idx="910">
                  <c:v>36.712932009186893</c:v>
                </c:pt>
                <c:pt idx="911">
                  <c:v>35.735073985408533</c:v>
                </c:pt>
                <c:pt idx="912">
                  <c:v>36.638955514943348</c:v>
                </c:pt>
                <c:pt idx="913">
                  <c:v>40.65517883210493</c:v>
                </c:pt>
                <c:pt idx="914">
                  <c:v>40.281881589084641</c:v>
                </c:pt>
                <c:pt idx="915">
                  <c:v>37.538287255265651</c:v>
                </c:pt>
                <c:pt idx="916">
                  <c:v>36.419081159978802</c:v>
                </c:pt>
                <c:pt idx="917">
                  <c:v>37.119213561579102</c:v>
                </c:pt>
                <c:pt idx="918">
                  <c:v>34.868439951288416</c:v>
                </c:pt>
                <c:pt idx="919">
                  <c:v>30.212750844036449</c:v>
                </c:pt>
                <c:pt idx="920">
                  <c:v>32.164826814147524</c:v>
                </c:pt>
                <c:pt idx="921">
                  <c:v>30.631155762698075</c:v>
                </c:pt>
                <c:pt idx="922">
                  <c:v>29.602183948307463</c:v>
                </c:pt>
                <c:pt idx="923">
                  <c:v>27.650826739283808</c:v>
                </c:pt>
                <c:pt idx="924">
                  <c:v>28.711364498324269</c:v>
                </c:pt>
                <c:pt idx="925">
                  <c:v>29.863474525630732</c:v>
                </c:pt>
                <c:pt idx="926">
                  <c:v>27.178214823567501</c:v>
                </c:pt>
                <c:pt idx="927">
                  <c:v>23.898897185356713</c:v>
                </c:pt>
                <c:pt idx="928">
                  <c:v>24.077441779487501</c:v>
                </c:pt>
                <c:pt idx="929">
                  <c:v>23.389156533873731</c:v>
                </c:pt>
                <c:pt idx="930">
                  <c:v>23.325701058259764</c:v>
                </c:pt>
                <c:pt idx="931">
                  <c:v>22.905474850042587</c:v>
                </c:pt>
                <c:pt idx="932">
                  <c:v>23.439675541540165</c:v>
                </c:pt>
                <c:pt idx="933">
                  <c:v>23.727404542147799</c:v>
                </c:pt>
                <c:pt idx="934">
                  <c:v>23.54404955151568</c:v>
                </c:pt>
                <c:pt idx="935">
                  <c:v>24.283337162534501</c:v>
                </c:pt>
                <c:pt idx="936">
                  <c:v>24.403721248299664</c:v>
                </c:pt>
                <c:pt idx="937">
                  <c:v>24.550114273078886</c:v>
                </c:pt>
                <c:pt idx="938">
                  <c:v>24.200955220842946</c:v>
                </c:pt>
                <c:pt idx="939">
                  <c:v>19.631820353744835</c:v>
                </c:pt>
                <c:pt idx="940">
                  <c:v>17.780772852133264</c:v>
                </c:pt>
                <c:pt idx="941">
                  <c:v>16.519300329152408</c:v>
                </c:pt>
                <c:pt idx="942">
                  <c:v>18.206450435961159</c:v>
                </c:pt>
                <c:pt idx="943">
                  <c:v>17.007337206635192</c:v>
                </c:pt>
                <c:pt idx="944">
                  <c:v>18.462507051213052</c:v>
                </c:pt>
                <c:pt idx="945">
                  <c:v>18.648748980682821</c:v>
                </c:pt>
                <c:pt idx="946">
                  <c:v>18.678843268098525</c:v>
                </c:pt>
                <c:pt idx="947">
                  <c:v>18.414559935205066</c:v>
                </c:pt>
                <c:pt idx="948">
                  <c:v>14.873919654737509</c:v>
                </c:pt>
                <c:pt idx="949">
                  <c:v>15.674083917223539</c:v>
                </c:pt>
                <c:pt idx="950">
                  <c:v>15.224962029022901</c:v>
                </c:pt>
                <c:pt idx="951">
                  <c:v>15.078646858616116</c:v>
                </c:pt>
                <c:pt idx="952">
                  <c:v>14.731743094758508</c:v>
                </c:pt>
                <c:pt idx="953">
                  <c:v>13.763620637686692</c:v>
                </c:pt>
                <c:pt idx="954">
                  <c:v>17.3133170832632</c:v>
                </c:pt>
                <c:pt idx="955">
                  <c:v>17.081864310981668</c:v>
                </c:pt>
                <c:pt idx="956">
                  <c:v>16.690524225480953</c:v>
                </c:pt>
                <c:pt idx="957">
                  <c:v>16.988756085190101</c:v>
                </c:pt>
                <c:pt idx="958">
                  <c:v>17.65638845877384</c:v>
                </c:pt>
                <c:pt idx="959">
                  <c:v>15.871880510559677</c:v>
                </c:pt>
                <c:pt idx="960">
                  <c:v>15.731195010981461</c:v>
                </c:pt>
                <c:pt idx="961">
                  <c:v>14.885769044814342</c:v>
                </c:pt>
                <c:pt idx="962">
                  <c:v>14.898136550341036</c:v>
                </c:pt>
                <c:pt idx="963">
                  <c:v>17.353730859717352</c:v>
                </c:pt>
                <c:pt idx="964">
                  <c:v>20.662177264731486</c:v>
                </c:pt>
                <c:pt idx="965">
                  <c:v>21.164316428493727</c:v>
                </c:pt>
                <c:pt idx="966">
                  <c:v>21.496632620183966</c:v>
                </c:pt>
                <c:pt idx="967">
                  <c:v>20.844524600371848</c:v>
                </c:pt>
                <c:pt idx="968">
                  <c:v>23.12047394727028</c:v>
                </c:pt>
                <c:pt idx="969">
                  <c:v>26.174462533092957</c:v>
                </c:pt>
                <c:pt idx="970">
                  <c:v>25.345953480489634</c:v>
                </c:pt>
                <c:pt idx="971">
                  <c:v>26.091130994389768</c:v>
                </c:pt>
                <c:pt idx="972">
                  <c:v>25.736293698883383</c:v>
                </c:pt>
                <c:pt idx="973">
                  <c:v>25.092990874376365</c:v>
                </c:pt>
                <c:pt idx="974">
                  <c:v>22.794242623398535</c:v>
                </c:pt>
                <c:pt idx="975">
                  <c:v>21.703130262956272</c:v>
                </c:pt>
                <c:pt idx="976">
                  <c:v>21.591008851341318</c:v>
                </c:pt>
                <c:pt idx="977">
                  <c:v>20.689267666440109</c:v>
                </c:pt>
                <c:pt idx="978">
                  <c:v>18.174230486078816</c:v>
                </c:pt>
                <c:pt idx="979">
                  <c:v>18.502745334677478</c:v>
                </c:pt>
                <c:pt idx="980">
                  <c:v>15.032416298022895</c:v>
                </c:pt>
                <c:pt idx="981">
                  <c:v>15.656610986852613</c:v>
                </c:pt>
                <c:pt idx="982">
                  <c:v>15.321212415602096</c:v>
                </c:pt>
                <c:pt idx="983">
                  <c:v>14.5367906016464</c:v>
                </c:pt>
                <c:pt idx="984">
                  <c:v>13.810696986588523</c:v>
                </c:pt>
                <c:pt idx="985">
                  <c:v>15.160660197893664</c:v>
                </c:pt>
                <c:pt idx="986">
                  <c:v>15.326085041682651</c:v>
                </c:pt>
                <c:pt idx="987">
                  <c:v>15.6675218988449</c:v>
                </c:pt>
                <c:pt idx="988">
                  <c:v>15.421186121208615</c:v>
                </c:pt>
                <c:pt idx="989">
                  <c:v>15.377199693674452</c:v>
                </c:pt>
                <c:pt idx="990">
                  <c:v>15.298209660771187</c:v>
                </c:pt>
                <c:pt idx="991">
                  <c:v>15.261407289982547</c:v>
                </c:pt>
                <c:pt idx="992">
                  <c:v>16.223793230358737</c:v>
                </c:pt>
                <c:pt idx="993">
                  <c:v>16.801063693787992</c:v>
                </c:pt>
                <c:pt idx="994">
                  <c:v>18.62289668478007</c:v>
                </c:pt>
                <c:pt idx="995">
                  <c:v>18.17402741731069</c:v>
                </c:pt>
                <c:pt idx="996">
                  <c:v>17.183020119000972</c:v>
                </c:pt>
                <c:pt idx="997">
                  <c:v>18.393398894873886</c:v>
                </c:pt>
                <c:pt idx="998">
                  <c:v>19.98163464144324</c:v>
                </c:pt>
                <c:pt idx="999">
                  <c:v>17.528104092402362</c:v>
                </c:pt>
                <c:pt idx="1000">
                  <c:v>15.13863941868774</c:v>
                </c:pt>
                <c:pt idx="1001">
                  <c:v>14.936940770432765</c:v>
                </c:pt>
                <c:pt idx="1002">
                  <c:v>14.349805807304072</c:v>
                </c:pt>
                <c:pt idx="1003">
                  <c:v>14.193815026850194</c:v>
                </c:pt>
                <c:pt idx="1004">
                  <c:v>14.458955368172976</c:v>
                </c:pt>
                <c:pt idx="1005">
                  <c:v>15.123712264019655</c:v>
                </c:pt>
                <c:pt idx="1006">
                  <c:v>15.555537668972187</c:v>
                </c:pt>
                <c:pt idx="1007">
                  <c:v>14.147443458718991</c:v>
                </c:pt>
                <c:pt idx="1008">
                  <c:v>14.345180665065129</c:v>
                </c:pt>
                <c:pt idx="1009">
                  <c:v>14.805300012639215</c:v>
                </c:pt>
                <c:pt idx="1010">
                  <c:v>14.898713271042318</c:v>
                </c:pt>
                <c:pt idx="1011">
                  <c:v>16.485853430791511</c:v>
                </c:pt>
                <c:pt idx="1012">
                  <c:v>15.864020480416434</c:v>
                </c:pt>
                <c:pt idx="1013">
                  <c:v>14.611705075602234</c:v>
                </c:pt>
                <c:pt idx="1014">
                  <c:v>15.189243015114823</c:v>
                </c:pt>
                <c:pt idx="1015">
                  <c:v>15.983880441107916</c:v>
                </c:pt>
                <c:pt idx="1016">
                  <c:v>16.101664316291469</c:v>
                </c:pt>
                <c:pt idx="1017">
                  <c:v>15.467189290303256</c:v>
                </c:pt>
                <c:pt idx="1018">
                  <c:v>15.326891634703529</c:v>
                </c:pt>
                <c:pt idx="1019">
                  <c:v>14.925400540090113</c:v>
                </c:pt>
                <c:pt idx="1020">
                  <c:v>15.528725329679864</c:v>
                </c:pt>
                <c:pt idx="1021">
                  <c:v>15.415943637119026</c:v>
                </c:pt>
                <c:pt idx="1022">
                  <c:v>15.866219502931026</c:v>
                </c:pt>
                <c:pt idx="1023">
                  <c:v>15.633141649334258</c:v>
                </c:pt>
                <c:pt idx="1024">
                  <c:v>15.443536297258833</c:v>
                </c:pt>
                <c:pt idx="1025">
                  <c:v>13.727871398342968</c:v>
                </c:pt>
                <c:pt idx="1026">
                  <c:v>13.752250471450303</c:v>
                </c:pt>
                <c:pt idx="1027">
                  <c:v>14.632369633986219</c:v>
                </c:pt>
                <c:pt idx="1028">
                  <c:v>14.811789223132068</c:v>
                </c:pt>
                <c:pt idx="1029">
                  <c:v>14.810023982498628</c:v>
                </c:pt>
                <c:pt idx="1030">
                  <c:v>14.653021962315378</c:v>
                </c:pt>
                <c:pt idx="1031">
                  <c:v>14.624423362584665</c:v>
                </c:pt>
                <c:pt idx="1032">
                  <c:v>14.666126859471957</c:v>
                </c:pt>
                <c:pt idx="1033">
                  <c:v>14.664378978599665</c:v>
                </c:pt>
                <c:pt idx="1034">
                  <c:v>14.776763509425939</c:v>
                </c:pt>
                <c:pt idx="1035">
                  <c:v>14.727830257410691</c:v>
                </c:pt>
                <c:pt idx="1036">
                  <c:v>14.658801952846471</c:v>
                </c:pt>
                <c:pt idx="1037">
                  <c:v>13.969191920721267</c:v>
                </c:pt>
                <c:pt idx="1038">
                  <c:v>13.987172003717992</c:v>
                </c:pt>
                <c:pt idx="1039">
                  <c:v>14.208277197424549</c:v>
                </c:pt>
                <c:pt idx="1040">
                  <c:v>14.292424268192056</c:v>
                </c:pt>
                <c:pt idx="1041">
                  <c:v>14.436409460315957</c:v>
                </c:pt>
                <c:pt idx="1042">
                  <c:v>14.630850896112113</c:v>
                </c:pt>
                <c:pt idx="1043">
                  <c:v>14.742978475189844</c:v>
                </c:pt>
                <c:pt idx="1044">
                  <c:v>15.171523908200902</c:v>
                </c:pt>
                <c:pt idx="1045">
                  <c:v>14.71963656717239</c:v>
                </c:pt>
                <c:pt idx="1046">
                  <c:v>14.361939912408872</c:v>
                </c:pt>
                <c:pt idx="1047">
                  <c:v>14.310386405971524</c:v>
                </c:pt>
                <c:pt idx="1048">
                  <c:v>14.129946531149143</c:v>
                </c:pt>
                <c:pt idx="1049">
                  <c:v>9.977920991713626</c:v>
                </c:pt>
                <c:pt idx="1050">
                  <c:v>10.178171994019488</c:v>
                </c:pt>
                <c:pt idx="1051">
                  <c:v>10.259430283531014</c:v>
                </c:pt>
                <c:pt idx="1052">
                  <c:v>7.9435944556360178</c:v>
                </c:pt>
                <c:pt idx="1053">
                  <c:v>5.9967231369541807</c:v>
                </c:pt>
                <c:pt idx="1054">
                  <c:v>6.4186711147045612</c:v>
                </c:pt>
                <c:pt idx="1055">
                  <c:v>5.8302598642832137</c:v>
                </c:pt>
                <c:pt idx="1056">
                  <c:v>4.2340401228030098</c:v>
                </c:pt>
                <c:pt idx="1057">
                  <c:v>4.459964484139082</c:v>
                </c:pt>
                <c:pt idx="1058">
                  <c:v>5.8708241258728231</c:v>
                </c:pt>
                <c:pt idx="1059">
                  <c:v>5.5661180070821157</c:v>
                </c:pt>
                <c:pt idx="1060">
                  <c:v>4.9152756158542381</c:v>
                </c:pt>
                <c:pt idx="1061">
                  <c:v>4.5886275531390828</c:v>
                </c:pt>
                <c:pt idx="1062">
                  <c:v>4.6832617716057543</c:v>
                </c:pt>
                <c:pt idx="1063">
                  <c:v>4.0946520052342876</c:v>
                </c:pt>
                <c:pt idx="1064">
                  <c:v>3.4032219316562742</c:v>
                </c:pt>
                <c:pt idx="1065">
                  <c:v>3.5617804800398676</c:v>
                </c:pt>
                <c:pt idx="1066">
                  <c:v>3.4503526901679331</c:v>
                </c:pt>
                <c:pt idx="1067">
                  <c:v>3.6562704379247841</c:v>
                </c:pt>
                <c:pt idx="1068">
                  <c:v>3.221879932302349</c:v>
                </c:pt>
                <c:pt idx="1069">
                  <c:v>3.0752637281023691</c:v>
                </c:pt>
                <c:pt idx="1070">
                  <c:v>3.8423484709107321</c:v>
                </c:pt>
                <c:pt idx="1071">
                  <c:v>3.7594056964647362</c:v>
                </c:pt>
                <c:pt idx="1072">
                  <c:v>4.1794086811863629</c:v>
                </c:pt>
                <c:pt idx="1073">
                  <c:v>4.598453389317676</c:v>
                </c:pt>
                <c:pt idx="1074">
                  <c:v>4.3487151508326027</c:v>
                </c:pt>
                <c:pt idx="1075">
                  <c:v>5.0299253848728602</c:v>
                </c:pt>
                <c:pt idx="1076">
                  <c:v>4.2711708941393391</c:v>
                </c:pt>
                <c:pt idx="1077">
                  <c:v>3.7935669778821279</c:v>
                </c:pt>
                <c:pt idx="1078">
                  <c:v>4.4881556365627411</c:v>
                </c:pt>
                <c:pt idx="1079">
                  <c:v>3.9799778247920994</c:v>
                </c:pt>
                <c:pt idx="1080">
                  <c:v>4.3694724641552538</c:v>
                </c:pt>
                <c:pt idx="1081">
                  <c:v>4.209476675078478</c:v>
                </c:pt>
                <c:pt idx="1082">
                  <c:v>4.1763725577699455</c:v>
                </c:pt>
                <c:pt idx="1083">
                  <c:v>4.7105367121456121</c:v>
                </c:pt>
                <c:pt idx="1084">
                  <c:v>4.7134170258952839</c:v>
                </c:pt>
                <c:pt idx="1085">
                  <c:v>4.7266255025740476</c:v>
                </c:pt>
                <c:pt idx="1086">
                  <c:v>3.81256366506712</c:v>
                </c:pt>
                <c:pt idx="1087">
                  <c:v>3.8705913875530196</c:v>
                </c:pt>
                <c:pt idx="1088">
                  <c:v>3.9126122568703403</c:v>
                </c:pt>
                <c:pt idx="1089">
                  <c:v>3.6658833849182164</c:v>
                </c:pt>
                <c:pt idx="1090">
                  <c:v>3.7016335408386056</c:v>
                </c:pt>
                <c:pt idx="1091">
                  <c:v>3.795123589875907</c:v>
                </c:pt>
                <c:pt idx="1092">
                  <c:v>3.7363861248889161</c:v>
                </c:pt>
                <c:pt idx="1093">
                  <c:v>3.7315628136709367</c:v>
                </c:pt>
                <c:pt idx="1094">
                  <c:v>3.6186067896281653</c:v>
                </c:pt>
                <c:pt idx="1095">
                  <c:v>3.648114923075402</c:v>
                </c:pt>
                <c:pt idx="1096">
                  <c:v>3.6146150619296611</c:v>
                </c:pt>
                <c:pt idx="1097">
                  <c:v>3.3560829942693173</c:v>
                </c:pt>
                <c:pt idx="1098">
                  <c:v>3.3355201204518599</c:v>
                </c:pt>
                <c:pt idx="1099">
                  <c:v>3.4155215946427582</c:v>
                </c:pt>
                <c:pt idx="1100">
                  <c:v>3.3860620974805982</c:v>
                </c:pt>
                <c:pt idx="1101">
                  <c:v>3.446400825297796</c:v>
                </c:pt>
                <c:pt idx="1102">
                  <c:v>3.380991193553847</c:v>
                </c:pt>
                <c:pt idx="1103">
                  <c:v>3.3950352118558147</c:v>
                </c:pt>
                <c:pt idx="1104">
                  <c:v>3.2701366827466058</c:v>
                </c:pt>
                <c:pt idx="1105">
                  <c:v>3.2725877420988239</c:v>
                </c:pt>
                <c:pt idx="1106">
                  <c:v>3.812117449600573</c:v>
                </c:pt>
                <c:pt idx="1107">
                  <c:v>3.7924116668201613</c:v>
                </c:pt>
                <c:pt idx="1108">
                  <c:v>3.7919596944708283</c:v>
                </c:pt>
                <c:pt idx="1109">
                  <c:v>3.7091831198132788</c:v>
                </c:pt>
                <c:pt idx="1110">
                  <c:v>3.7057258298431441</c:v>
                </c:pt>
                <c:pt idx="1111">
                  <c:v>3.7052841885456149</c:v>
                </c:pt>
                <c:pt idx="1112">
                  <c:v>4.4927184385333279</c:v>
                </c:pt>
                <c:pt idx="1113">
                  <c:v>4.5020885904234724</c:v>
                </c:pt>
                <c:pt idx="1114">
                  <c:v>4.4123142243657192</c:v>
                </c:pt>
                <c:pt idx="1115">
                  <c:v>4.4772209037815545</c:v>
                </c:pt>
                <c:pt idx="1116">
                  <c:v>4.22523598035544</c:v>
                </c:pt>
                <c:pt idx="1117">
                  <c:v>4.1287521349859242</c:v>
                </c:pt>
                <c:pt idx="1118">
                  <c:v>3.9827985971075623</c:v>
                </c:pt>
                <c:pt idx="1119">
                  <c:v>4.1531058579392131</c:v>
                </c:pt>
                <c:pt idx="1120">
                  <c:v>4.2223494023910204</c:v>
                </c:pt>
                <c:pt idx="1121">
                  <c:v>3.9364684448701053</c:v>
                </c:pt>
                <c:pt idx="1122">
                  <c:v>4.2381755139048343</c:v>
                </c:pt>
                <c:pt idx="1123">
                  <c:v>4.2536555932508584</c:v>
                </c:pt>
                <c:pt idx="1124">
                  <c:v>4.3139994220933584</c:v>
                </c:pt>
                <c:pt idx="1125">
                  <c:v>4.3618608238548964</c:v>
                </c:pt>
                <c:pt idx="1126">
                  <c:v>4.2371108208735961</c:v>
                </c:pt>
                <c:pt idx="1127">
                  <c:v>4.2493859582771245</c:v>
                </c:pt>
                <c:pt idx="1128">
                  <c:v>4.2488795246081246</c:v>
                </c:pt>
                <c:pt idx="1129">
                  <c:v>4.2547713036312045</c:v>
                </c:pt>
                <c:pt idx="1130">
                  <c:v>4.3823082982192192</c:v>
                </c:pt>
                <c:pt idx="1131">
                  <c:v>4.5171324303702676</c:v>
                </c:pt>
                <c:pt idx="1132">
                  <c:v>4.5858265513004257</c:v>
                </c:pt>
                <c:pt idx="1133">
                  <c:v>4.6284590435806772</c:v>
                </c:pt>
                <c:pt idx="1134">
                  <c:v>4.5144619729303619</c:v>
                </c:pt>
                <c:pt idx="1135">
                  <c:v>4.5600516379899689</c:v>
                </c:pt>
                <c:pt idx="1136">
                  <c:v>4.3531766280490034</c:v>
                </c:pt>
                <c:pt idx="1137">
                  <c:v>4.3849955501027731</c:v>
                </c:pt>
                <c:pt idx="1138">
                  <c:v>4.608402365458641</c:v>
                </c:pt>
                <c:pt idx="1139">
                  <c:v>4.6078531449027578</c:v>
                </c:pt>
                <c:pt idx="1140">
                  <c:v>4.7702472561319835</c:v>
                </c:pt>
                <c:pt idx="1141">
                  <c:v>4.8835280501509475</c:v>
                </c:pt>
                <c:pt idx="1142">
                  <c:v>6.4193460211964934</c:v>
                </c:pt>
                <c:pt idx="1143">
                  <c:v>7.4251885887732705</c:v>
                </c:pt>
                <c:pt idx="1144">
                  <c:v>6.5363886316959938</c:v>
                </c:pt>
                <c:pt idx="1145">
                  <c:v>7.0195843134821025</c:v>
                </c:pt>
                <c:pt idx="1146">
                  <c:v>7.5545185551036536</c:v>
                </c:pt>
                <c:pt idx="1147">
                  <c:v>7.5829445268704259</c:v>
                </c:pt>
                <c:pt idx="1148">
                  <c:v>8.148647785780657</c:v>
                </c:pt>
                <c:pt idx="1149">
                  <c:v>7.1303040014550447</c:v>
                </c:pt>
                <c:pt idx="1150">
                  <c:v>7.0929345396538066</c:v>
                </c:pt>
                <c:pt idx="1151">
                  <c:v>6.9447473145272083</c:v>
                </c:pt>
                <c:pt idx="1152">
                  <c:v>7.4643633281978996</c:v>
                </c:pt>
                <c:pt idx="1153">
                  <c:v>7.5505717938920114</c:v>
                </c:pt>
                <c:pt idx="1154">
                  <c:v>7.7373709571406248</c:v>
                </c:pt>
                <c:pt idx="1155">
                  <c:v>8.0248831900282429</c:v>
                </c:pt>
                <c:pt idx="1156">
                  <c:v>8.6299116304651324</c:v>
                </c:pt>
                <c:pt idx="1157">
                  <c:v>8.1211707845770409</c:v>
                </c:pt>
                <c:pt idx="1158">
                  <c:v>8.2842910396892435</c:v>
                </c:pt>
                <c:pt idx="1159">
                  <c:v>7.0448418962394044</c:v>
                </c:pt>
                <c:pt idx="1160">
                  <c:v>7.2106179242073809</c:v>
                </c:pt>
                <c:pt idx="1161">
                  <c:v>7.4610968007968088</c:v>
                </c:pt>
                <c:pt idx="1162">
                  <c:v>7.6539792276043412</c:v>
                </c:pt>
                <c:pt idx="1163">
                  <c:v>7.9202772377799864</c:v>
                </c:pt>
                <c:pt idx="1164">
                  <c:v>8.7473601219927222</c:v>
                </c:pt>
                <c:pt idx="1165">
                  <c:v>8.9670160206177645</c:v>
                </c:pt>
                <c:pt idx="1166">
                  <c:v>9.2772179737864953</c:v>
                </c:pt>
                <c:pt idx="1167">
                  <c:v>9.4504408533358202</c:v>
                </c:pt>
                <c:pt idx="1168">
                  <c:v>9.9724760310130556</c:v>
                </c:pt>
                <c:pt idx="1169">
                  <c:v>10.964850864825427</c:v>
                </c:pt>
                <c:pt idx="1170">
                  <c:v>16.421485668784591</c:v>
                </c:pt>
                <c:pt idx="1171">
                  <c:v>15.738988228049147</c:v>
                </c:pt>
                <c:pt idx="1172">
                  <c:v>17.536641219817298</c:v>
                </c:pt>
                <c:pt idx="1173">
                  <c:v>16.087450432127589</c:v>
                </c:pt>
                <c:pt idx="1174">
                  <c:v>13.233739003220641</c:v>
                </c:pt>
                <c:pt idx="1175">
                  <c:v>15.65893437045473</c:v>
                </c:pt>
                <c:pt idx="1176">
                  <c:v>16.452457606301447</c:v>
                </c:pt>
                <c:pt idx="1177">
                  <c:v>16.090245422407012</c:v>
                </c:pt>
                <c:pt idx="1178">
                  <c:v>15.504359475971089</c:v>
                </c:pt>
                <c:pt idx="1179">
                  <c:v>16.597143760454898</c:v>
                </c:pt>
                <c:pt idx="1180">
                  <c:v>19.355586214069088</c:v>
                </c:pt>
                <c:pt idx="1181">
                  <c:v>19.263976251259617</c:v>
                </c:pt>
                <c:pt idx="1182">
                  <c:v>18.930789300414919</c:v>
                </c:pt>
                <c:pt idx="1183">
                  <c:v>18.297792306696181</c:v>
                </c:pt>
                <c:pt idx="1184">
                  <c:v>18.743728573646777</c:v>
                </c:pt>
                <c:pt idx="1185">
                  <c:v>14.331362247800778</c:v>
                </c:pt>
                <c:pt idx="1186">
                  <c:v>15.11789397074544</c:v>
                </c:pt>
                <c:pt idx="1187">
                  <c:v>14.251039895944915</c:v>
                </c:pt>
                <c:pt idx="1188">
                  <c:v>15.738725333901401</c:v>
                </c:pt>
                <c:pt idx="1189">
                  <c:v>15.733098871201403</c:v>
                </c:pt>
                <c:pt idx="1190">
                  <c:v>15.378926240800771</c:v>
                </c:pt>
                <c:pt idx="1191">
                  <c:v>16.455596399707829</c:v>
                </c:pt>
                <c:pt idx="1192">
                  <c:v>16.802044681626132</c:v>
                </c:pt>
                <c:pt idx="1193">
                  <c:v>17.451274894784365</c:v>
                </c:pt>
                <c:pt idx="1194">
                  <c:v>21.299797551289558</c:v>
                </c:pt>
                <c:pt idx="1195">
                  <c:v>20.140906283105789</c:v>
                </c:pt>
                <c:pt idx="1196">
                  <c:v>20.559987263952603</c:v>
                </c:pt>
                <c:pt idx="1197">
                  <c:v>22.486519720185981</c:v>
                </c:pt>
                <c:pt idx="1198">
                  <c:v>24.195738894906214</c:v>
                </c:pt>
                <c:pt idx="1199">
                  <c:v>29.285724713419906</c:v>
                </c:pt>
                <c:pt idx="1200">
                  <c:v>31.982503247542606</c:v>
                </c:pt>
                <c:pt idx="1201">
                  <c:v>45.793933618675631</c:v>
                </c:pt>
                <c:pt idx="1202">
                  <c:v>26.041931254095321</c:v>
                </c:pt>
                <c:pt idx="1203">
                  <c:v>33.047052472913208</c:v>
                </c:pt>
                <c:pt idx="1204">
                  <c:v>21.447938921693297</c:v>
                </c:pt>
                <c:pt idx="1205">
                  <c:v>23.977900368622908</c:v>
                </c:pt>
                <c:pt idx="1206">
                  <c:v>25.647499137560416</c:v>
                </c:pt>
                <c:pt idx="1207">
                  <c:v>25.274753393513137</c:v>
                </c:pt>
                <c:pt idx="1208">
                  <c:v>30.457259242624751</c:v>
                </c:pt>
                <c:pt idx="1209">
                  <c:v>31.994776228773716</c:v>
                </c:pt>
                <c:pt idx="1210">
                  <c:v>29.502413306637724</c:v>
                </c:pt>
                <c:pt idx="1211">
                  <c:v>26.804168986219498</c:v>
                </c:pt>
                <c:pt idx="1212">
                  <c:v>26.874083188726395</c:v>
                </c:pt>
                <c:pt idx="1213">
                  <c:v>23.172107394672153</c:v>
                </c:pt>
                <c:pt idx="1214">
                  <c:v>18.055515976555391</c:v>
                </c:pt>
                <c:pt idx="1215">
                  <c:v>18.420313418732608</c:v>
                </c:pt>
                <c:pt idx="1216">
                  <c:v>21.3447431931681</c:v>
                </c:pt>
                <c:pt idx="1217">
                  <c:v>20.985325968096255</c:v>
                </c:pt>
                <c:pt idx="1218">
                  <c:v>19.858620016512745</c:v>
                </c:pt>
                <c:pt idx="1219">
                  <c:v>19.861892683220258</c:v>
                </c:pt>
                <c:pt idx="1220">
                  <c:v>17.710873232130343</c:v>
                </c:pt>
                <c:pt idx="1221">
                  <c:v>18.346724507072665</c:v>
                </c:pt>
                <c:pt idx="1222">
                  <c:v>18.609616823925709</c:v>
                </c:pt>
                <c:pt idx="1223">
                  <c:v>16.78378969227267</c:v>
                </c:pt>
                <c:pt idx="1224">
                  <c:v>17.499865076888636</c:v>
                </c:pt>
                <c:pt idx="1225">
                  <c:v>18.863639899803616</c:v>
                </c:pt>
                <c:pt idx="1226">
                  <c:v>20.119729724301568</c:v>
                </c:pt>
                <c:pt idx="1227">
                  <c:v>20.727204691954348</c:v>
                </c:pt>
                <c:pt idx="1228">
                  <c:v>25.887568977919489</c:v>
                </c:pt>
                <c:pt idx="1229">
                  <c:v>25.509023503438161</c:v>
                </c:pt>
                <c:pt idx="1230">
                  <c:v>25.764959444111412</c:v>
                </c:pt>
                <c:pt idx="1231">
                  <c:v>24.885914781566768</c:v>
                </c:pt>
                <c:pt idx="1232">
                  <c:v>25.986917333012151</c:v>
                </c:pt>
                <c:pt idx="1233">
                  <c:v>24.276786994482102</c:v>
                </c:pt>
                <c:pt idx="1234">
                  <c:v>21.738504148516419</c:v>
                </c:pt>
                <c:pt idx="1235">
                  <c:v>18.543987100241498</c:v>
                </c:pt>
                <c:pt idx="1236">
                  <c:v>18.456133751351469</c:v>
                </c:pt>
                <c:pt idx="1237">
                  <c:v>19.84225099260502</c:v>
                </c:pt>
                <c:pt idx="1238">
                  <c:v>20.637192647298235</c:v>
                </c:pt>
                <c:pt idx="1239">
                  <c:v>20.708055964597921</c:v>
                </c:pt>
                <c:pt idx="1240">
                  <c:v>18.253684825869335</c:v>
                </c:pt>
                <c:pt idx="1241">
                  <c:v>18.489710640315828</c:v>
                </c:pt>
                <c:pt idx="1242">
                  <c:v>19.478337302692012</c:v>
                </c:pt>
                <c:pt idx="1243">
                  <c:v>19.148991172376309</c:v>
                </c:pt>
                <c:pt idx="1244">
                  <c:v>18.529073257095945</c:v>
                </c:pt>
                <c:pt idx="1245">
                  <c:v>16.534041440265224</c:v>
                </c:pt>
                <c:pt idx="1246">
                  <c:v>15.93912736695196</c:v>
                </c:pt>
                <c:pt idx="1247">
                  <c:v>16.198655525936463</c:v>
                </c:pt>
                <c:pt idx="1248">
                  <c:v>20.052901452279439</c:v>
                </c:pt>
                <c:pt idx="1249">
                  <c:v>20.193493840806074</c:v>
                </c:pt>
                <c:pt idx="1250">
                  <c:v>19.401984876136591</c:v>
                </c:pt>
                <c:pt idx="1251">
                  <c:v>18.815654566904819</c:v>
                </c:pt>
                <c:pt idx="1252">
                  <c:v>18.478900239260202</c:v>
                </c:pt>
                <c:pt idx="1253">
                  <c:v>17.384713240570871</c:v>
                </c:pt>
                <c:pt idx="1254">
                  <c:v>17.60254532926044</c:v>
                </c:pt>
                <c:pt idx="1255">
                  <c:v>18.567816042589747</c:v>
                </c:pt>
                <c:pt idx="1256">
                  <c:v>18.100736732934731</c:v>
                </c:pt>
                <c:pt idx="1257">
                  <c:v>17.64588469675757</c:v>
                </c:pt>
                <c:pt idx="1258">
                  <c:v>18.189439129384088</c:v>
                </c:pt>
                <c:pt idx="1259">
                  <c:v>17.858066320377382</c:v>
                </c:pt>
                <c:pt idx="1260">
                  <c:v>17.633321232571568</c:v>
                </c:pt>
                <c:pt idx="1261">
                  <c:v>17.770108985409017</c:v>
                </c:pt>
                <c:pt idx="1262">
                  <c:v>16.509297504065067</c:v>
                </c:pt>
                <c:pt idx="1263">
                  <c:v>11.579249226205299</c:v>
                </c:pt>
                <c:pt idx="1264">
                  <c:v>11.508172428613479</c:v>
                </c:pt>
                <c:pt idx="1265">
                  <c:v>10.889671822371124</c:v>
                </c:pt>
                <c:pt idx="1266">
                  <c:v>10.502909676700387</c:v>
                </c:pt>
                <c:pt idx="1267">
                  <c:v>11.279326252362955</c:v>
                </c:pt>
                <c:pt idx="1268">
                  <c:v>11.253741311782399</c:v>
                </c:pt>
                <c:pt idx="1269">
                  <c:v>11.107129750614479</c:v>
                </c:pt>
                <c:pt idx="1270">
                  <c:v>10.809170165758573</c:v>
                </c:pt>
                <c:pt idx="1271">
                  <c:v>10.966036432113661</c:v>
                </c:pt>
                <c:pt idx="1272">
                  <c:v>11.049701622713505</c:v>
                </c:pt>
                <c:pt idx="1273">
                  <c:v>10.840565602645029</c:v>
                </c:pt>
                <c:pt idx="1274">
                  <c:v>12.078160864410611</c:v>
                </c:pt>
                <c:pt idx="1275">
                  <c:v>11.959917198356809</c:v>
                </c:pt>
                <c:pt idx="1276">
                  <c:v>11.298512594245469</c:v>
                </c:pt>
                <c:pt idx="1277">
                  <c:v>11.294473470470937</c:v>
                </c:pt>
                <c:pt idx="1278">
                  <c:v>10.797302083117696</c:v>
                </c:pt>
                <c:pt idx="1279">
                  <c:v>10.177411486043635</c:v>
                </c:pt>
                <c:pt idx="1280">
                  <c:v>10.466783228460315</c:v>
                </c:pt>
                <c:pt idx="1281">
                  <c:v>10.178649486328313</c:v>
                </c:pt>
                <c:pt idx="1282">
                  <c:v>10.832325949745838</c:v>
                </c:pt>
                <c:pt idx="1283">
                  <c:v>10.771924359174994</c:v>
                </c:pt>
                <c:pt idx="1284">
                  <c:v>8.8766424934278678</c:v>
                </c:pt>
                <c:pt idx="1285">
                  <c:v>8.86493389068856</c:v>
                </c:pt>
                <c:pt idx="1286">
                  <c:v>11.737497829833154</c:v>
                </c:pt>
                <c:pt idx="1287">
                  <c:v>13.923571984561814</c:v>
                </c:pt>
                <c:pt idx="1288">
                  <c:v>13.303550755068454</c:v>
                </c:pt>
                <c:pt idx="1289">
                  <c:v>13.164831600893814</c:v>
                </c:pt>
                <c:pt idx="1290">
                  <c:v>13.265567791574801</c:v>
                </c:pt>
                <c:pt idx="1291">
                  <c:v>13.075723787816401</c:v>
                </c:pt>
                <c:pt idx="1292">
                  <c:v>14.001055759420449</c:v>
                </c:pt>
                <c:pt idx="1293">
                  <c:v>13.586542468696749</c:v>
                </c:pt>
                <c:pt idx="1294">
                  <c:v>13.398917296226957</c:v>
                </c:pt>
                <c:pt idx="1295">
                  <c:v>12.997849197913885</c:v>
                </c:pt>
                <c:pt idx="1296">
                  <c:v>11.917681250487338</c:v>
                </c:pt>
                <c:pt idx="1297">
                  <c:v>11.646430703910509</c:v>
                </c:pt>
                <c:pt idx="1298">
                  <c:v>11.868985833570122</c:v>
                </c:pt>
                <c:pt idx="1299">
                  <c:v>11.75051023304737</c:v>
                </c:pt>
                <c:pt idx="1300">
                  <c:v>11.455934298214851</c:v>
                </c:pt>
                <c:pt idx="1301">
                  <c:v>10.962922565023048</c:v>
                </c:pt>
                <c:pt idx="1302">
                  <c:v>10.218582594166891</c:v>
                </c:pt>
                <c:pt idx="1303">
                  <c:v>9.9517843500649974</c:v>
                </c:pt>
                <c:pt idx="1304">
                  <c:v>9.9505983154917708</c:v>
                </c:pt>
                <c:pt idx="1305">
                  <c:v>8.6466889114887309</c:v>
                </c:pt>
                <c:pt idx="1306">
                  <c:v>8.0554408139809954</c:v>
                </c:pt>
                <c:pt idx="1307">
                  <c:v>7.6918751538418988</c:v>
                </c:pt>
                <c:pt idx="1308">
                  <c:v>7.5519457508750936</c:v>
                </c:pt>
                <c:pt idx="1309">
                  <c:v>8.6112349650988875</c:v>
                </c:pt>
                <c:pt idx="1310">
                  <c:v>9.0050070313661621</c:v>
                </c:pt>
                <c:pt idx="1311">
                  <c:v>7.9345475718262577</c:v>
                </c:pt>
                <c:pt idx="1312">
                  <c:v>7.9434045859844247</c:v>
                </c:pt>
                <c:pt idx="1313">
                  <c:v>7.6743856492878644</c:v>
                </c:pt>
                <c:pt idx="1314">
                  <c:v>8.1007566271597327</c:v>
                </c:pt>
                <c:pt idx="1315">
                  <c:v>8.1921717050894767</c:v>
                </c:pt>
                <c:pt idx="1316">
                  <c:v>7.8840950921983062</c:v>
                </c:pt>
                <c:pt idx="1317">
                  <c:v>7.6586661171923875</c:v>
                </c:pt>
                <c:pt idx="1318">
                  <c:v>7.558364485917318</c:v>
                </c:pt>
                <c:pt idx="1319">
                  <c:v>7.7389956922528924</c:v>
                </c:pt>
                <c:pt idx="1320">
                  <c:v>7.7251846400906565</c:v>
                </c:pt>
                <c:pt idx="1321">
                  <c:v>6.8566876838875741</c:v>
                </c:pt>
                <c:pt idx="1322">
                  <c:v>6.2989256273180487</c:v>
                </c:pt>
                <c:pt idx="1323">
                  <c:v>7.3589812038697753</c:v>
                </c:pt>
                <c:pt idx="1324">
                  <c:v>7.4174437243981997</c:v>
                </c:pt>
                <c:pt idx="1325">
                  <c:v>7.5419718558169988</c:v>
                </c:pt>
                <c:pt idx="1326">
                  <c:v>7.9627772103574816</c:v>
                </c:pt>
                <c:pt idx="1327">
                  <c:v>7.5755050583751729</c:v>
                </c:pt>
                <c:pt idx="1328">
                  <c:v>7.6275034639877175</c:v>
                </c:pt>
                <c:pt idx="1329">
                  <c:v>7.5535518876964112</c:v>
                </c:pt>
                <c:pt idx="1330">
                  <c:v>7.59192313356077</c:v>
                </c:pt>
                <c:pt idx="1331">
                  <c:v>7.4294736168802133</c:v>
                </c:pt>
                <c:pt idx="1332">
                  <c:v>6.8763423792259966</c:v>
                </c:pt>
                <c:pt idx="1333">
                  <c:v>7.7519035773966714</c:v>
                </c:pt>
                <c:pt idx="1334">
                  <c:v>8.2373420330091172</c:v>
                </c:pt>
                <c:pt idx="1335">
                  <c:v>9.6666264861504203</c:v>
                </c:pt>
                <c:pt idx="1336">
                  <c:v>9.2820506568594627</c:v>
                </c:pt>
                <c:pt idx="1337">
                  <c:v>8.7662059061928552</c:v>
                </c:pt>
                <c:pt idx="1338">
                  <c:v>9.3158342327453241</c:v>
                </c:pt>
                <c:pt idx="1339">
                  <c:v>9.4760643196725738</c:v>
                </c:pt>
                <c:pt idx="1340">
                  <c:v>10.766572718164273</c:v>
                </c:pt>
                <c:pt idx="1341">
                  <c:v>11.07142925110578</c:v>
                </c:pt>
                <c:pt idx="1342">
                  <c:v>10.831635880921374</c:v>
                </c:pt>
                <c:pt idx="1343">
                  <c:v>11.174759691386212</c:v>
                </c:pt>
                <c:pt idx="1344">
                  <c:v>10.690580615729756</c:v>
                </c:pt>
                <c:pt idx="1345">
                  <c:v>10.548070911051527</c:v>
                </c:pt>
                <c:pt idx="1346">
                  <c:v>9.7974252214039197</c:v>
                </c:pt>
                <c:pt idx="1347">
                  <c:v>10.06645013479295</c:v>
                </c:pt>
                <c:pt idx="1348">
                  <c:v>11.302021287024987</c:v>
                </c:pt>
                <c:pt idx="1349">
                  <c:v>11.544560072249711</c:v>
                </c:pt>
                <c:pt idx="1350">
                  <c:v>12.421197892028569</c:v>
                </c:pt>
                <c:pt idx="1351">
                  <c:v>12.954585676624925</c:v>
                </c:pt>
                <c:pt idx="1352">
                  <c:v>12.182827869504083</c:v>
                </c:pt>
                <c:pt idx="1353">
                  <c:v>12.103443109895162</c:v>
                </c:pt>
                <c:pt idx="1354">
                  <c:v>11.704439394108356</c:v>
                </c:pt>
                <c:pt idx="1355">
                  <c:v>13.158184932867725</c:v>
                </c:pt>
                <c:pt idx="1356">
                  <c:v>13.34094047497878</c:v>
                </c:pt>
                <c:pt idx="1357">
                  <c:v>13.211503915330391</c:v>
                </c:pt>
                <c:pt idx="1358">
                  <c:v>13.477563000843142</c:v>
                </c:pt>
                <c:pt idx="1359">
                  <c:v>14.756421297840388</c:v>
                </c:pt>
                <c:pt idx="1360">
                  <c:v>15.127156707927922</c:v>
                </c:pt>
                <c:pt idx="1361">
                  <c:v>14.46763447890619</c:v>
                </c:pt>
                <c:pt idx="1362">
                  <c:v>14.988903601429566</c:v>
                </c:pt>
                <c:pt idx="1363">
                  <c:v>14.262216385080706</c:v>
                </c:pt>
                <c:pt idx="1364">
                  <c:v>14.200973774505071</c:v>
                </c:pt>
                <c:pt idx="1365">
                  <c:v>12.476355980058274</c:v>
                </c:pt>
                <c:pt idx="1366">
                  <c:v>12.792396760632736</c:v>
                </c:pt>
                <c:pt idx="1367">
                  <c:v>12.426245162034991</c:v>
                </c:pt>
                <c:pt idx="1368">
                  <c:v>11.640792487044342</c:v>
                </c:pt>
                <c:pt idx="1369">
                  <c:v>10.283581064116376</c:v>
                </c:pt>
                <c:pt idx="1370">
                  <c:v>10.422471441915867</c:v>
                </c:pt>
                <c:pt idx="1371">
                  <c:v>9.8461901097554723</c:v>
                </c:pt>
                <c:pt idx="1372">
                  <c:v>10.464423434551376</c:v>
                </c:pt>
                <c:pt idx="1373">
                  <c:v>9.9925958100486003</c:v>
                </c:pt>
                <c:pt idx="1374">
                  <c:v>9.9631156745908758</c:v>
                </c:pt>
                <c:pt idx="1375">
                  <c:v>10.94346862786773</c:v>
                </c:pt>
                <c:pt idx="1376">
                  <c:v>10.890419666629715</c:v>
                </c:pt>
                <c:pt idx="1377">
                  <c:v>7.7313320441894211</c:v>
                </c:pt>
                <c:pt idx="1378">
                  <c:v>8.0150783044404488</c:v>
                </c:pt>
                <c:pt idx="1379">
                  <c:v>7.7368070040985701</c:v>
                </c:pt>
                <c:pt idx="1380">
                  <c:v>4.0875467243337882</c:v>
                </c:pt>
                <c:pt idx="1381">
                  <c:v>3.17929433936182</c:v>
                </c:pt>
                <c:pt idx="1382">
                  <c:v>2.6820912091740094</c:v>
                </c:pt>
                <c:pt idx="1383">
                  <c:v>3.1815331615458025</c:v>
                </c:pt>
                <c:pt idx="1384">
                  <c:v>3.1131374090386554</c:v>
                </c:pt>
                <c:pt idx="1385">
                  <c:v>4.1836889406334006</c:v>
                </c:pt>
                <c:pt idx="1386">
                  <c:v>4.1310698489861313</c:v>
                </c:pt>
                <c:pt idx="1387">
                  <c:v>4.2393565317667194</c:v>
                </c:pt>
                <c:pt idx="1388">
                  <c:v>4.8199756726321574</c:v>
                </c:pt>
                <c:pt idx="1389">
                  <c:v>4.6988604003029044</c:v>
                </c:pt>
                <c:pt idx="1390">
                  <c:v>4.7467819229503423</c:v>
                </c:pt>
                <c:pt idx="1391">
                  <c:v>4.7262834313516793</c:v>
                </c:pt>
                <c:pt idx="1392">
                  <c:v>4.2981984033922549</c:v>
                </c:pt>
                <c:pt idx="1393">
                  <c:v>4.4260695290848826</c:v>
                </c:pt>
                <c:pt idx="1394">
                  <c:v>4.0603947823453561</c:v>
                </c:pt>
                <c:pt idx="1395">
                  <c:v>4.9241999004530603</c:v>
                </c:pt>
                <c:pt idx="1396">
                  <c:v>4.8340317284239163</c:v>
                </c:pt>
                <c:pt idx="1397">
                  <c:v>5.5931391020020627</c:v>
                </c:pt>
                <c:pt idx="1398">
                  <c:v>5.6019916245762582</c:v>
                </c:pt>
                <c:pt idx="1399">
                  <c:v>5.5941794440524273</c:v>
                </c:pt>
                <c:pt idx="1400">
                  <c:v>5.5292605200992613</c:v>
                </c:pt>
                <c:pt idx="1401">
                  <c:v>4.7580529528086286</c:v>
                </c:pt>
                <c:pt idx="1402">
                  <c:v>4.9565805012957043</c:v>
                </c:pt>
                <c:pt idx="1403">
                  <c:v>4.6568444561400337</c:v>
                </c:pt>
                <c:pt idx="1404">
                  <c:v>5.1645235652989596</c:v>
                </c:pt>
                <c:pt idx="1405">
                  <c:v>5.1457132799966283</c:v>
                </c:pt>
                <c:pt idx="1406">
                  <c:v>4.7126643730157003</c:v>
                </c:pt>
                <c:pt idx="1407">
                  <c:v>4.8314514027299458</c:v>
                </c:pt>
                <c:pt idx="1408">
                  <c:v>5.1867654800805258</c:v>
                </c:pt>
                <c:pt idx="1409">
                  <c:v>5.8662605120476696</c:v>
                </c:pt>
                <c:pt idx="1410">
                  <c:v>5.8196895296165376</c:v>
                </c:pt>
                <c:pt idx="1411">
                  <c:v>6.0988736085279607</c:v>
                </c:pt>
                <c:pt idx="1412">
                  <c:v>6.0981467564677665</c:v>
                </c:pt>
                <c:pt idx="1413">
                  <c:v>7.743243664222109</c:v>
                </c:pt>
                <c:pt idx="1414">
                  <c:v>7.9184703358136641</c:v>
                </c:pt>
                <c:pt idx="1415">
                  <c:v>7.7561148370524613</c:v>
                </c:pt>
                <c:pt idx="1416">
                  <c:v>7.9295544111013738</c:v>
                </c:pt>
                <c:pt idx="1417">
                  <c:v>8.0204788025219091</c:v>
                </c:pt>
                <c:pt idx="1418">
                  <c:v>8.6578372083835191</c:v>
                </c:pt>
                <c:pt idx="1419">
                  <c:v>9.9007579454163483</c:v>
                </c:pt>
                <c:pt idx="1420">
                  <c:v>9.9460912794272467</c:v>
                </c:pt>
                <c:pt idx="1421">
                  <c:v>7.4941862348539985</c:v>
                </c:pt>
                <c:pt idx="1422">
                  <c:v>7.629486230991076</c:v>
                </c:pt>
                <c:pt idx="1423">
                  <c:v>8.3075108835635803</c:v>
                </c:pt>
                <c:pt idx="1424">
                  <c:v>9.1575354529642947</c:v>
                </c:pt>
                <c:pt idx="1425">
                  <c:v>8.502622723006823</c:v>
                </c:pt>
                <c:pt idx="1426">
                  <c:v>9.1629928619580117</c:v>
                </c:pt>
                <c:pt idx="1427">
                  <c:v>9.0383695868410268</c:v>
                </c:pt>
                <c:pt idx="1428">
                  <c:v>8.8123824191514117</c:v>
                </c:pt>
                <c:pt idx="1429">
                  <c:v>7.9346687884572598</c:v>
                </c:pt>
                <c:pt idx="1430">
                  <c:v>8.0922063400294508</c:v>
                </c:pt>
                <c:pt idx="1431">
                  <c:v>7.390530997610461</c:v>
                </c:pt>
                <c:pt idx="1432">
                  <c:v>8.0480295925032603</c:v>
                </c:pt>
                <c:pt idx="1433">
                  <c:v>8.5879346121172659</c:v>
                </c:pt>
                <c:pt idx="1434">
                  <c:v>8.4281829381017666</c:v>
                </c:pt>
                <c:pt idx="1435">
                  <c:v>8.7423594059243239</c:v>
                </c:pt>
                <c:pt idx="1436">
                  <c:v>8.615543155659136</c:v>
                </c:pt>
                <c:pt idx="1437">
                  <c:v>8.7478768030637575</c:v>
                </c:pt>
                <c:pt idx="1438">
                  <c:v>9.1842474330199426</c:v>
                </c:pt>
                <c:pt idx="1439">
                  <c:v>9.0103830954143458</c:v>
                </c:pt>
                <c:pt idx="1440">
                  <c:v>8.9636701096531421</c:v>
                </c:pt>
                <c:pt idx="1441">
                  <c:v>9.0117674485222583</c:v>
                </c:pt>
                <c:pt idx="1442">
                  <c:v>9.2397665831917966</c:v>
                </c:pt>
                <c:pt idx="1443">
                  <c:v>8.0790617082999585</c:v>
                </c:pt>
                <c:pt idx="1444">
                  <c:v>8.360195549711138</c:v>
                </c:pt>
                <c:pt idx="1445">
                  <c:v>8.3237891615404358</c:v>
                </c:pt>
                <c:pt idx="1446">
                  <c:v>8.4728575977302345</c:v>
                </c:pt>
                <c:pt idx="1447">
                  <c:v>8.1214239348430244</c:v>
                </c:pt>
                <c:pt idx="1448">
                  <c:v>8.2631368007404014</c:v>
                </c:pt>
                <c:pt idx="1449">
                  <c:v>8.0961064219202825</c:v>
                </c:pt>
                <c:pt idx="1450">
                  <c:v>8.5669477765619941</c:v>
                </c:pt>
                <c:pt idx="1451">
                  <c:v>8.7151687695470184</c:v>
                </c:pt>
                <c:pt idx="1452">
                  <c:v>8.0496013699629358</c:v>
                </c:pt>
                <c:pt idx="1453">
                  <c:v>7.9886487678594484</c:v>
                </c:pt>
                <c:pt idx="1454">
                  <c:v>7.7839635716528779</c:v>
                </c:pt>
                <c:pt idx="1455">
                  <c:v>7.7463357608066952</c:v>
                </c:pt>
                <c:pt idx="1456">
                  <c:v>7.7186719750402233</c:v>
                </c:pt>
                <c:pt idx="1457">
                  <c:v>7.9499652657317652</c:v>
                </c:pt>
                <c:pt idx="1458">
                  <c:v>7.5021394607858918</c:v>
                </c:pt>
                <c:pt idx="1459">
                  <c:v>7.984886013412007</c:v>
                </c:pt>
                <c:pt idx="1460">
                  <c:v>7.8782048683769945</c:v>
                </c:pt>
                <c:pt idx="1461">
                  <c:v>8.2434625648844051</c:v>
                </c:pt>
                <c:pt idx="1462">
                  <c:v>7.8101870299204847</c:v>
                </c:pt>
                <c:pt idx="1463">
                  <c:v>7.8360461281013531</c:v>
                </c:pt>
                <c:pt idx="1464">
                  <c:v>7.8305621890507666</c:v>
                </c:pt>
                <c:pt idx="1465">
                  <c:v>7.8966749326423313</c:v>
                </c:pt>
                <c:pt idx="1466">
                  <c:v>7.6910695074442987</c:v>
                </c:pt>
                <c:pt idx="1467">
                  <c:v>7.6077773857009428</c:v>
                </c:pt>
                <c:pt idx="1468">
                  <c:v>7.6940781861110912</c:v>
                </c:pt>
                <c:pt idx="1469">
                  <c:v>7.6939843800594403</c:v>
                </c:pt>
                <c:pt idx="1470">
                  <c:v>8.0331512214730143</c:v>
                </c:pt>
                <c:pt idx="1471">
                  <c:v>8.0729044077305545</c:v>
                </c:pt>
                <c:pt idx="1472">
                  <c:v>8.4745872083788711</c:v>
                </c:pt>
                <c:pt idx="1473">
                  <c:v>8.4206347809593041</c:v>
                </c:pt>
                <c:pt idx="1474">
                  <c:v>10.786166013839837</c:v>
                </c:pt>
                <c:pt idx="1475">
                  <c:v>11.078049645879672</c:v>
                </c:pt>
                <c:pt idx="1476">
                  <c:v>11.490724121104849</c:v>
                </c:pt>
                <c:pt idx="1477">
                  <c:v>11.379947576253814</c:v>
                </c:pt>
                <c:pt idx="1478">
                  <c:v>11.858903338286988</c:v>
                </c:pt>
                <c:pt idx="1479">
                  <c:v>11.870999367835269</c:v>
                </c:pt>
                <c:pt idx="1480">
                  <c:v>11.372703068145508</c:v>
                </c:pt>
                <c:pt idx="1481">
                  <c:v>12.314961634637799</c:v>
                </c:pt>
                <c:pt idx="1482">
                  <c:v>12.709255144483548</c:v>
                </c:pt>
                <c:pt idx="1483">
                  <c:v>11.748410789167057</c:v>
                </c:pt>
                <c:pt idx="1484">
                  <c:v>12.623404514273364</c:v>
                </c:pt>
                <c:pt idx="1485">
                  <c:v>11.422054966243968</c:v>
                </c:pt>
                <c:pt idx="1486">
                  <c:v>11.867687590520529</c:v>
                </c:pt>
                <c:pt idx="1487">
                  <c:v>11.726363776548805</c:v>
                </c:pt>
                <c:pt idx="1488">
                  <c:v>12.407346027298958</c:v>
                </c:pt>
                <c:pt idx="1489">
                  <c:v>13.583031981450871</c:v>
                </c:pt>
                <c:pt idx="1490">
                  <c:v>12.6293069487186</c:v>
                </c:pt>
                <c:pt idx="1491">
                  <c:v>11.911283294889969</c:v>
                </c:pt>
                <c:pt idx="1492">
                  <c:v>12.33237220009366</c:v>
                </c:pt>
                <c:pt idx="1493">
                  <c:v>11.927532000064543</c:v>
                </c:pt>
                <c:pt idx="1494">
                  <c:v>12.082526595731192</c:v>
                </c:pt>
                <c:pt idx="1495">
                  <c:v>11.076782915455317</c:v>
                </c:pt>
                <c:pt idx="1496">
                  <c:v>11.441567947190505</c:v>
                </c:pt>
                <c:pt idx="1497">
                  <c:v>10.871055785803291</c:v>
                </c:pt>
                <c:pt idx="1498">
                  <c:v>11.424323989225753</c:v>
                </c:pt>
                <c:pt idx="1499">
                  <c:v>11.829692625358653</c:v>
                </c:pt>
                <c:pt idx="1500">
                  <c:v>12.306258444588202</c:v>
                </c:pt>
                <c:pt idx="1501">
                  <c:v>11.053401232325761</c:v>
                </c:pt>
                <c:pt idx="1502">
                  <c:v>9.6154532360719571</c:v>
                </c:pt>
                <c:pt idx="1503">
                  <c:v>9.4403451505715879</c:v>
                </c:pt>
                <c:pt idx="1504">
                  <c:v>8.3561505696724065</c:v>
                </c:pt>
                <c:pt idx="1505">
                  <c:v>8.8675754204405575</c:v>
                </c:pt>
                <c:pt idx="1506">
                  <c:v>8.8637417383614032</c:v>
                </c:pt>
                <c:pt idx="1507">
                  <c:v>8.8987746181188268</c:v>
                </c:pt>
                <c:pt idx="1508">
                  <c:v>9.5156988272671406</c:v>
                </c:pt>
                <c:pt idx="1509">
                  <c:v>9.7071265646279183</c:v>
                </c:pt>
                <c:pt idx="1510">
                  <c:v>10.071685052934878</c:v>
                </c:pt>
                <c:pt idx="1511">
                  <c:v>9.9581635020294197</c:v>
                </c:pt>
                <c:pt idx="1512">
                  <c:v>9.8364820067892733</c:v>
                </c:pt>
                <c:pt idx="1513">
                  <c:v>9.1029755284077147</c:v>
                </c:pt>
                <c:pt idx="1514">
                  <c:v>9.1103118319497014</c:v>
                </c:pt>
                <c:pt idx="1515">
                  <c:v>8.7301429994944701</c:v>
                </c:pt>
                <c:pt idx="1516">
                  <c:v>9.3693924668032267</c:v>
                </c:pt>
                <c:pt idx="1517">
                  <c:v>9.5446600197808351</c:v>
                </c:pt>
                <c:pt idx="1518">
                  <c:v>9.7766216280578231</c:v>
                </c:pt>
                <c:pt idx="1519">
                  <c:v>9.519813030921318</c:v>
                </c:pt>
                <c:pt idx="1520">
                  <c:v>9.444157056475019</c:v>
                </c:pt>
                <c:pt idx="1521">
                  <c:v>9.2260815817640669</c:v>
                </c:pt>
                <c:pt idx="1522">
                  <c:v>9.0557163096411522</c:v>
                </c:pt>
                <c:pt idx="1523">
                  <c:v>9.4995149651438666</c:v>
                </c:pt>
                <c:pt idx="1524">
                  <c:v>9.1893992932871775</c:v>
                </c:pt>
                <c:pt idx="1525">
                  <c:v>9.3374100945031717</c:v>
                </c:pt>
                <c:pt idx="1526">
                  <c:v>9.7502986171152042</c:v>
                </c:pt>
                <c:pt idx="1527">
                  <c:v>10.03591850665808</c:v>
                </c:pt>
                <c:pt idx="1528">
                  <c:v>10.963589563082131</c:v>
                </c:pt>
                <c:pt idx="1529">
                  <c:v>10.597231405718427</c:v>
                </c:pt>
                <c:pt idx="1530">
                  <c:v>10.538676643645509</c:v>
                </c:pt>
                <c:pt idx="1531">
                  <c:v>10.883205619832415</c:v>
                </c:pt>
                <c:pt idx="1532">
                  <c:v>10.451153636458306</c:v>
                </c:pt>
                <c:pt idx="1533">
                  <c:v>11.156579095435429</c:v>
                </c:pt>
                <c:pt idx="1534">
                  <c:v>11.603313512849025</c:v>
                </c:pt>
                <c:pt idx="1535">
                  <c:v>13.082693016496966</c:v>
                </c:pt>
                <c:pt idx="1536">
                  <c:v>13.929278835880654</c:v>
                </c:pt>
                <c:pt idx="1537">
                  <c:v>13.590146490373243</c:v>
                </c:pt>
                <c:pt idx="1538">
                  <c:v>13.731494456125525</c:v>
                </c:pt>
                <c:pt idx="1539">
                  <c:v>15.172227905784862</c:v>
                </c:pt>
                <c:pt idx="1540">
                  <c:v>14.086818300991869</c:v>
                </c:pt>
                <c:pt idx="1541">
                  <c:v>14.924651084506033</c:v>
                </c:pt>
                <c:pt idx="1542">
                  <c:v>14.826905368175666</c:v>
                </c:pt>
                <c:pt idx="1543">
                  <c:v>14.945560947699574</c:v>
                </c:pt>
                <c:pt idx="1544">
                  <c:v>15.057569402114931</c:v>
                </c:pt>
                <c:pt idx="1545">
                  <c:v>15.819538250729815</c:v>
                </c:pt>
                <c:pt idx="1546">
                  <c:v>18.198254467495069</c:v>
                </c:pt>
                <c:pt idx="1547">
                  <c:v>19.099825858370124</c:v>
                </c:pt>
                <c:pt idx="1548">
                  <c:v>18.632346461306533</c:v>
                </c:pt>
                <c:pt idx="1549">
                  <c:v>18.392749050998667</c:v>
                </c:pt>
                <c:pt idx="1550">
                  <c:v>19.451777470237698</c:v>
                </c:pt>
                <c:pt idx="1551">
                  <c:v>20.516068559327948</c:v>
                </c:pt>
                <c:pt idx="1552">
                  <c:v>20.579983779894256</c:v>
                </c:pt>
                <c:pt idx="1553">
                  <c:v>22.154816906039287</c:v>
                </c:pt>
                <c:pt idx="1554">
                  <c:v>24.365456494733369</c:v>
                </c:pt>
                <c:pt idx="1555">
                  <c:v>24.200180751890464</c:v>
                </c:pt>
                <c:pt idx="1556">
                  <c:v>25.356933014956098</c:v>
                </c:pt>
                <c:pt idx="1557">
                  <c:v>27.087865574180224</c:v>
                </c:pt>
                <c:pt idx="1558">
                  <c:v>26.351473972769774</c:v>
                </c:pt>
                <c:pt idx="1559">
                  <c:v>28.479810336470162</c:v>
                </c:pt>
                <c:pt idx="1560">
                  <c:v>27.887618088646036</c:v>
                </c:pt>
                <c:pt idx="1561">
                  <c:v>21.338583317465496</c:v>
                </c:pt>
                <c:pt idx="1562">
                  <c:v>28.399546049643504</c:v>
                </c:pt>
                <c:pt idx="1563">
                  <c:v>27.090481258886545</c:v>
                </c:pt>
                <c:pt idx="1564">
                  <c:v>27.129125782022616</c:v>
                </c:pt>
                <c:pt idx="1565">
                  <c:v>27.889412087786194</c:v>
                </c:pt>
                <c:pt idx="1566">
                  <c:v>26.550425594576247</c:v>
                </c:pt>
                <c:pt idx="1567">
                  <c:v>26.734226779106717</c:v>
                </c:pt>
                <c:pt idx="1568">
                  <c:v>25.770422736763148</c:v>
                </c:pt>
                <c:pt idx="1569">
                  <c:v>24.711089522823645</c:v>
                </c:pt>
                <c:pt idx="1570">
                  <c:v>24.717020351511138</c:v>
                </c:pt>
                <c:pt idx="1571">
                  <c:v>23.586773743651502</c:v>
                </c:pt>
                <c:pt idx="1572">
                  <c:v>26.914797257864926</c:v>
                </c:pt>
                <c:pt idx="1573">
                  <c:v>27.812260671098556</c:v>
                </c:pt>
                <c:pt idx="1574">
                  <c:v>31.883585691113556</c:v>
                </c:pt>
                <c:pt idx="1575">
                  <c:v>37.866647194705905</c:v>
                </c:pt>
                <c:pt idx="1576">
                  <c:v>37.73692524923338</c:v>
                </c:pt>
                <c:pt idx="1577">
                  <c:v>37.495252248664869</c:v>
                </c:pt>
                <c:pt idx="1578">
                  <c:v>39.570445740618837</c:v>
                </c:pt>
                <c:pt idx="1579">
                  <c:v>39.365523714334749</c:v>
                </c:pt>
                <c:pt idx="1580">
                  <c:v>39.150064698244321</c:v>
                </c:pt>
                <c:pt idx="1581">
                  <c:v>50.44924088022659</c:v>
                </c:pt>
                <c:pt idx="1582">
                  <c:v>50.81683585605137</c:v>
                </c:pt>
                <c:pt idx="1583">
                  <c:v>58.084638594267261</c:v>
                </c:pt>
                <c:pt idx="1584">
                  <c:v>58.93091802290165</c:v>
                </c:pt>
                <c:pt idx="1585">
                  <c:v>67.727852324247905</c:v>
                </c:pt>
                <c:pt idx="1586">
                  <c:v>80.367218616051233</c:v>
                </c:pt>
                <c:pt idx="1587">
                  <c:v>89.993858086376704</c:v>
                </c:pt>
                <c:pt idx="1588">
                  <c:v>104.93643005464997</c:v>
                </c:pt>
                <c:pt idx="1589">
                  <c:v>104.31258757993102</c:v>
                </c:pt>
                <c:pt idx="1590">
                  <c:v>74.135426474795693</c:v>
                </c:pt>
                <c:pt idx="1591">
                  <c:v>77.223301691735728</c:v>
                </c:pt>
                <c:pt idx="1592">
                  <c:v>85.57006770271839</c:v>
                </c:pt>
                <c:pt idx="1593">
                  <c:v>100.76631533865685</c:v>
                </c:pt>
                <c:pt idx="1594">
                  <c:v>80.657071636148373</c:v>
                </c:pt>
                <c:pt idx="1595">
                  <c:v>84.938564170251922</c:v>
                </c:pt>
                <c:pt idx="1596">
                  <c:v>77.655402964565894</c:v>
                </c:pt>
                <c:pt idx="1597">
                  <c:v>63.745018784474951</c:v>
                </c:pt>
                <c:pt idx="1598">
                  <c:v>70.287961688331123</c:v>
                </c:pt>
                <c:pt idx="1599">
                  <c:v>69.758228667039518</c:v>
                </c:pt>
                <c:pt idx="1600">
                  <c:v>63.465824368589324</c:v>
                </c:pt>
                <c:pt idx="1601">
                  <c:v>60.877223354071049</c:v>
                </c:pt>
                <c:pt idx="1602">
                  <c:v>65.312033102222173</c:v>
                </c:pt>
                <c:pt idx="1603">
                  <c:v>73.529220608049528</c:v>
                </c:pt>
                <c:pt idx="1604">
                  <c:v>69.87650897032556</c:v>
                </c:pt>
                <c:pt idx="1605">
                  <c:v>78.843033477547664</c:v>
                </c:pt>
                <c:pt idx="1606">
                  <c:v>84.16666351460934</c:v>
                </c:pt>
                <c:pt idx="1607">
                  <c:v>86.510185005688967</c:v>
                </c:pt>
                <c:pt idx="1608">
                  <c:v>87.024888632773099</c:v>
                </c:pt>
                <c:pt idx="1609">
                  <c:v>117.88963272136178</c:v>
                </c:pt>
                <c:pt idx="1610">
                  <c:v>133.80254894244976</c:v>
                </c:pt>
                <c:pt idx="1611">
                  <c:v>118.00912119622637</c:v>
                </c:pt>
                <c:pt idx="1612">
                  <c:v>131.64605738229091</c:v>
                </c:pt>
                <c:pt idx="1613">
                  <c:v>134.42902268675837</c:v>
                </c:pt>
                <c:pt idx="1614">
                  <c:v>139.3755692435395</c:v>
                </c:pt>
                <c:pt idx="1615">
                  <c:v>161.33488708702623</c:v>
                </c:pt>
                <c:pt idx="1616">
                  <c:v>159.02280615866653</c:v>
                </c:pt>
                <c:pt idx="1617">
                  <c:v>179.2638241895832</c:v>
                </c:pt>
                <c:pt idx="1618">
                  <c:v>166.97861216008945</c:v>
                </c:pt>
                <c:pt idx="1619">
                  <c:v>127.64349012171424</c:v>
                </c:pt>
                <c:pt idx="1620">
                  <c:v>136.22610666765274</c:v>
                </c:pt>
                <c:pt idx="1621">
                  <c:v>134.02578919060426</c:v>
                </c:pt>
                <c:pt idx="1622">
                  <c:v>117.25684605811075</c:v>
                </c:pt>
                <c:pt idx="1623">
                  <c:v>130.03497161035816</c:v>
                </c:pt>
                <c:pt idx="1624">
                  <c:v>124.54593038197679</c:v>
                </c:pt>
                <c:pt idx="1625">
                  <c:v>140.5253325927662</c:v>
                </c:pt>
                <c:pt idx="1626">
                  <c:v>126.15349709639234</c:v>
                </c:pt>
                <c:pt idx="1627">
                  <c:v>132.54833738605225</c:v>
                </c:pt>
                <c:pt idx="1628">
                  <c:v>146.41318563708577</c:v>
                </c:pt>
                <c:pt idx="1629">
                  <c:v>160.87501746087892</c:v>
                </c:pt>
                <c:pt idx="1630">
                  <c:v>172.09463697881162</c:v>
                </c:pt>
                <c:pt idx="1631">
                  <c:v>180.19024144320741</c:v>
                </c:pt>
                <c:pt idx="1632">
                  <c:v>175.12781396926593</c:v>
                </c:pt>
                <c:pt idx="1633">
                  <c:v>173.94144593628735</c:v>
                </c:pt>
                <c:pt idx="1634">
                  <c:v>167.70309351184204</c:v>
                </c:pt>
                <c:pt idx="1635">
                  <c:v>180.09608569804712</c:v>
                </c:pt>
                <c:pt idx="1636">
                  <c:v>176.08419623112326</c:v>
                </c:pt>
                <c:pt idx="1637">
                  <c:v>186.14200117390772</c:v>
                </c:pt>
                <c:pt idx="1638">
                  <c:v>163.3970377299286</c:v>
                </c:pt>
                <c:pt idx="1639">
                  <c:v>158.83957945340094</c:v>
                </c:pt>
                <c:pt idx="1640">
                  <c:v>157.27633128480997</c:v>
                </c:pt>
                <c:pt idx="1641">
                  <c:v>142.52615104035115</c:v>
                </c:pt>
                <c:pt idx="1642">
                  <c:v>151.51966516505956</c:v>
                </c:pt>
                <c:pt idx="1643">
                  <c:v>174.64463291829284</c:v>
                </c:pt>
                <c:pt idx="1644">
                  <c:v>183.60901874304284</c:v>
                </c:pt>
                <c:pt idx="1645">
                  <c:v>181.11422365190035</c:v>
                </c:pt>
                <c:pt idx="1646">
                  <c:v>182.97687026639113</c:v>
                </c:pt>
                <c:pt idx="1647">
                  <c:v>184.37859826598446</c:v>
                </c:pt>
                <c:pt idx="1648">
                  <c:v>177.46987705111138</c:v>
                </c:pt>
                <c:pt idx="1649">
                  <c:v>162.49377011703422</c:v>
                </c:pt>
                <c:pt idx="1650">
                  <c:v>173.15587019547257</c:v>
                </c:pt>
                <c:pt idx="1651">
                  <c:v>176.71908719074958</c:v>
                </c:pt>
                <c:pt idx="1652">
                  <c:v>187.54501661369179</c:v>
                </c:pt>
                <c:pt idx="1653">
                  <c:v>206.88822842839377</c:v>
                </c:pt>
                <c:pt idx="1654">
                  <c:v>198.67262846074854</c:v>
                </c:pt>
                <c:pt idx="1655">
                  <c:v>207.70002287493753</c:v>
                </c:pt>
                <c:pt idx="1656">
                  <c:v>195.36616331427703</c:v>
                </c:pt>
                <c:pt idx="1657">
                  <c:v>158.42712263917406</c:v>
                </c:pt>
                <c:pt idx="1658">
                  <c:v>161.67913601872857</c:v>
                </c:pt>
                <c:pt idx="1659">
                  <c:v>155.36856095855771</c:v>
                </c:pt>
                <c:pt idx="1660">
                  <c:v>139.38314854209997</c:v>
                </c:pt>
                <c:pt idx="1661">
                  <c:v>128.74970599678602</c:v>
                </c:pt>
                <c:pt idx="1662">
                  <c:v>145.21633819070919</c:v>
                </c:pt>
                <c:pt idx="1663">
                  <c:v>148.70769713077283</c:v>
                </c:pt>
                <c:pt idx="1664">
                  <c:v>152.56112565927742</c:v>
                </c:pt>
                <c:pt idx="1665">
                  <c:v>137.83655323006184</c:v>
                </c:pt>
                <c:pt idx="1666">
                  <c:v>160.19411262768858</c:v>
                </c:pt>
                <c:pt idx="1667">
                  <c:v>162.71206626763575</c:v>
                </c:pt>
                <c:pt idx="1668">
                  <c:v>144.30821062119179</c:v>
                </c:pt>
                <c:pt idx="1669">
                  <c:v>159.04957032372948</c:v>
                </c:pt>
                <c:pt idx="1670">
                  <c:v>152.87752951790898</c:v>
                </c:pt>
                <c:pt idx="1671">
                  <c:v>161.33117941271976</c:v>
                </c:pt>
                <c:pt idx="1672">
                  <c:v>149.82674722710803</c:v>
                </c:pt>
                <c:pt idx="1673">
                  <c:v>155.64968661845623</c:v>
                </c:pt>
                <c:pt idx="1674">
                  <c:v>142.70373854067853</c:v>
                </c:pt>
                <c:pt idx="1675">
                  <c:v>110.66939952206089</c:v>
                </c:pt>
                <c:pt idx="1676">
                  <c:v>118.97941208963516</c:v>
                </c:pt>
                <c:pt idx="1677">
                  <c:v>89.717191625370972</c:v>
                </c:pt>
                <c:pt idx="1678">
                  <c:v>86.131485397887545</c:v>
                </c:pt>
                <c:pt idx="1679">
                  <c:v>71.129968323478096</c:v>
                </c:pt>
                <c:pt idx="1680">
                  <c:v>74.301797423954696</c:v>
                </c:pt>
                <c:pt idx="1681">
                  <c:v>58.915985987894224</c:v>
                </c:pt>
                <c:pt idx="1682">
                  <c:v>70.593523703852014</c:v>
                </c:pt>
                <c:pt idx="1683">
                  <c:v>62.063806712325423</c:v>
                </c:pt>
                <c:pt idx="1684">
                  <c:v>66.167916197247052</c:v>
                </c:pt>
                <c:pt idx="1685">
                  <c:v>67.036202996911427</c:v>
                </c:pt>
                <c:pt idx="1686">
                  <c:v>56.536841163718989</c:v>
                </c:pt>
                <c:pt idx="1687">
                  <c:v>57.04024414196742</c:v>
                </c:pt>
                <c:pt idx="1688">
                  <c:v>63.515402520433412</c:v>
                </c:pt>
                <c:pt idx="1689">
                  <c:v>65.753206951205712</c:v>
                </c:pt>
                <c:pt idx="1690">
                  <c:v>59.779333631732392</c:v>
                </c:pt>
                <c:pt idx="1691">
                  <c:v>55.527360889726374</c:v>
                </c:pt>
                <c:pt idx="1692">
                  <c:v>47.010981065867064</c:v>
                </c:pt>
                <c:pt idx="1693">
                  <c:v>56.888611808594305</c:v>
                </c:pt>
                <c:pt idx="1694">
                  <c:v>57.834791566710059</c:v>
                </c:pt>
                <c:pt idx="1695">
                  <c:v>59.870897361527128</c:v>
                </c:pt>
                <c:pt idx="1696">
                  <c:v>67.503355936447505</c:v>
                </c:pt>
                <c:pt idx="1697">
                  <c:v>68.370288812086756</c:v>
                </c:pt>
                <c:pt idx="1698">
                  <c:v>63.570261797303338</c:v>
                </c:pt>
                <c:pt idx="1699">
                  <c:v>60.492191767474353</c:v>
                </c:pt>
                <c:pt idx="1700">
                  <c:v>52.757627732692882</c:v>
                </c:pt>
                <c:pt idx="1701">
                  <c:v>44.587205949677589</c:v>
                </c:pt>
                <c:pt idx="1702">
                  <c:v>44.543471886689119</c:v>
                </c:pt>
                <c:pt idx="1703">
                  <c:v>45.651737360370696</c:v>
                </c:pt>
                <c:pt idx="1704">
                  <c:v>51.165636005583302</c:v>
                </c:pt>
                <c:pt idx="1705">
                  <c:v>43.082256886192134</c:v>
                </c:pt>
                <c:pt idx="1706">
                  <c:v>49.280609654395022</c:v>
                </c:pt>
                <c:pt idx="1707">
                  <c:v>54.698788893650423</c:v>
                </c:pt>
                <c:pt idx="1708">
                  <c:v>49.581335324735313</c:v>
                </c:pt>
                <c:pt idx="1709">
                  <c:v>44.715581594015994</c:v>
                </c:pt>
                <c:pt idx="1710">
                  <c:v>45.399198981447221</c:v>
                </c:pt>
                <c:pt idx="1711">
                  <c:v>47.282149901744631</c:v>
                </c:pt>
                <c:pt idx="1712">
                  <c:v>49.234670406207989</c:v>
                </c:pt>
                <c:pt idx="1713">
                  <c:v>44.356735413184992</c:v>
                </c:pt>
                <c:pt idx="1714">
                  <c:v>45.668818836660606</c:v>
                </c:pt>
                <c:pt idx="1715">
                  <c:v>43.74162510427314</c:v>
                </c:pt>
                <c:pt idx="1716">
                  <c:v>42.321176184017041</c:v>
                </c:pt>
                <c:pt idx="1717">
                  <c:v>43.643408199467395</c:v>
                </c:pt>
                <c:pt idx="1718">
                  <c:v>40.086695065928687</c:v>
                </c:pt>
                <c:pt idx="1719">
                  <c:v>41.41253064690752</c:v>
                </c:pt>
                <c:pt idx="1720">
                  <c:v>38.170569582093805</c:v>
                </c:pt>
                <c:pt idx="1721">
                  <c:v>35.751306302362174</c:v>
                </c:pt>
                <c:pt idx="1722">
                  <c:v>40.371692843050056</c:v>
                </c:pt>
                <c:pt idx="1723">
                  <c:v>42.252744716658434</c:v>
                </c:pt>
                <c:pt idx="1724">
                  <c:v>41.904120069417864</c:v>
                </c:pt>
                <c:pt idx="1725">
                  <c:v>60.561265334554072</c:v>
                </c:pt>
                <c:pt idx="1726">
                  <c:v>55.771833418864134</c:v>
                </c:pt>
                <c:pt idx="1727">
                  <c:v>63.260507423490729</c:v>
                </c:pt>
                <c:pt idx="1728">
                  <c:v>61.077325371957336</c:v>
                </c:pt>
                <c:pt idx="1729">
                  <c:v>61.663745373637937</c:v>
                </c:pt>
                <c:pt idx="1730">
                  <c:v>59.261691708650339</c:v>
                </c:pt>
                <c:pt idx="1731">
                  <c:v>55.582600974909717</c:v>
                </c:pt>
                <c:pt idx="1732">
                  <c:v>61.069280140544471</c:v>
                </c:pt>
                <c:pt idx="1733">
                  <c:v>63.840729690206679</c:v>
                </c:pt>
                <c:pt idx="1734">
                  <c:v>70.779521123436496</c:v>
                </c:pt>
                <c:pt idx="1735">
                  <c:v>80.903293799985789</c:v>
                </c:pt>
                <c:pt idx="1736">
                  <c:v>79.029486858696998</c:v>
                </c:pt>
                <c:pt idx="1737">
                  <c:v>82.320196185336115</c:v>
                </c:pt>
                <c:pt idx="1738">
                  <c:v>74.934847086160318</c:v>
                </c:pt>
                <c:pt idx="1739">
                  <c:v>82.097024240378516</c:v>
                </c:pt>
                <c:pt idx="1740">
                  <c:v>80.561049993586991</c:v>
                </c:pt>
                <c:pt idx="1741">
                  <c:v>78.426340127805219</c:v>
                </c:pt>
                <c:pt idx="1742">
                  <c:v>76.21147761742769</c:v>
                </c:pt>
                <c:pt idx="1743">
                  <c:v>82.556575769338153</c:v>
                </c:pt>
                <c:pt idx="1744">
                  <c:v>89.818947851648247</c:v>
                </c:pt>
                <c:pt idx="1745">
                  <c:v>91.604896449583705</c:v>
                </c:pt>
                <c:pt idx="1746">
                  <c:v>87.804243962583399</c:v>
                </c:pt>
                <c:pt idx="1747">
                  <c:v>89.853045139683374</c:v>
                </c:pt>
                <c:pt idx="1748">
                  <c:v>82.849783822225589</c:v>
                </c:pt>
                <c:pt idx="1749">
                  <c:v>88.133571642357339</c:v>
                </c:pt>
                <c:pt idx="1750">
                  <c:v>89.22132860639951</c:v>
                </c:pt>
                <c:pt idx="1751">
                  <c:v>84.165343878928681</c:v>
                </c:pt>
                <c:pt idx="1752">
                  <c:v>87.453929106966484</c:v>
                </c:pt>
                <c:pt idx="1753">
                  <c:v>91.295362894739426</c:v>
                </c:pt>
                <c:pt idx="1754">
                  <c:v>96.226863815771793</c:v>
                </c:pt>
                <c:pt idx="1755">
                  <c:v>81.210467275437566</c:v>
                </c:pt>
                <c:pt idx="1756">
                  <c:v>80.431228829015382</c:v>
                </c:pt>
                <c:pt idx="1757">
                  <c:v>80.828856769651821</c:v>
                </c:pt>
                <c:pt idx="1758">
                  <c:v>77.498845547017268</c:v>
                </c:pt>
                <c:pt idx="1759">
                  <c:v>74.513725933283268</c:v>
                </c:pt>
                <c:pt idx="1760">
                  <c:v>80.151897769034832</c:v>
                </c:pt>
                <c:pt idx="1761">
                  <c:v>86.013069089938156</c:v>
                </c:pt>
                <c:pt idx="1762">
                  <c:v>83.619513136366578</c:v>
                </c:pt>
                <c:pt idx="1763">
                  <c:v>83.467338642178632</c:v>
                </c:pt>
                <c:pt idx="1764">
                  <c:v>70.357740717969591</c:v>
                </c:pt>
                <c:pt idx="1765">
                  <c:v>64.705362181630591</c:v>
                </c:pt>
                <c:pt idx="1766">
                  <c:v>68.990077997084271</c:v>
                </c:pt>
                <c:pt idx="1767">
                  <c:v>73.439505985163748</c:v>
                </c:pt>
                <c:pt idx="1768">
                  <c:v>65.573870336295798</c:v>
                </c:pt>
                <c:pt idx="1769">
                  <c:v>67.489886445493298</c:v>
                </c:pt>
                <c:pt idx="1770">
                  <c:v>62.65403516896189</c:v>
                </c:pt>
                <c:pt idx="1771">
                  <c:v>61.282898336414014</c:v>
                </c:pt>
                <c:pt idx="1772">
                  <c:v>68.647765560924185</c:v>
                </c:pt>
                <c:pt idx="1773">
                  <c:v>83.631017216384791</c:v>
                </c:pt>
                <c:pt idx="1774">
                  <c:v>88.708808851983889</c:v>
                </c:pt>
                <c:pt idx="1775">
                  <c:v>94.990847620141949</c:v>
                </c:pt>
                <c:pt idx="1776">
                  <c:v>110.13969556401629</c:v>
                </c:pt>
                <c:pt idx="1777">
                  <c:v>105.42878221884199</c:v>
                </c:pt>
                <c:pt idx="1778">
                  <c:v>108.17313127997308</c:v>
                </c:pt>
                <c:pt idx="1779">
                  <c:v>119.30735509393321</c:v>
                </c:pt>
                <c:pt idx="1780">
                  <c:v>110.38537556622181</c:v>
                </c:pt>
                <c:pt idx="1781">
                  <c:v>117.91891972606572</c:v>
                </c:pt>
                <c:pt idx="1782">
                  <c:v>119.69935173964936</c:v>
                </c:pt>
                <c:pt idx="1783">
                  <c:v>135.61561879062313</c:v>
                </c:pt>
                <c:pt idx="1784">
                  <c:v>133.3092850039578</c:v>
                </c:pt>
                <c:pt idx="1785">
                  <c:v>146.9840391791401</c:v>
                </c:pt>
                <c:pt idx="1786">
                  <c:v>158.22587672861033</c:v>
                </c:pt>
                <c:pt idx="1787">
                  <c:v>139.4882634786284</c:v>
                </c:pt>
                <c:pt idx="1788">
                  <c:v>130.24024451590276</c:v>
                </c:pt>
                <c:pt idx="1789">
                  <c:v>137.33097081602588</c:v>
                </c:pt>
                <c:pt idx="1790">
                  <c:v>133.88567906331971</c:v>
                </c:pt>
                <c:pt idx="1791">
                  <c:v>120.36700209315259</c:v>
                </c:pt>
                <c:pt idx="1792">
                  <c:v>129.93171667901072</c:v>
                </c:pt>
                <c:pt idx="1793">
                  <c:v>135.07871306463403</c:v>
                </c:pt>
                <c:pt idx="1794">
                  <c:v>129.09259743471156</c:v>
                </c:pt>
                <c:pt idx="1795">
                  <c:v>139.1908615982282</c:v>
                </c:pt>
                <c:pt idx="1796">
                  <c:v>135.00301569565437</c:v>
                </c:pt>
                <c:pt idx="1797">
                  <c:v>127.72131951987456</c:v>
                </c:pt>
                <c:pt idx="1798">
                  <c:v>127.75038523025334</c:v>
                </c:pt>
                <c:pt idx="1799">
                  <c:v>148.98821980375524</c:v>
                </c:pt>
                <c:pt idx="1800">
                  <c:v>154.10395096617376</c:v>
                </c:pt>
                <c:pt idx="1801">
                  <c:v>146.97499940415705</c:v>
                </c:pt>
                <c:pt idx="1802">
                  <c:v>142.45319039524895</c:v>
                </c:pt>
                <c:pt idx="1803">
                  <c:v>138.87220187765485</c:v>
                </c:pt>
                <c:pt idx="1804">
                  <c:v>137.33581489199881</c:v>
                </c:pt>
                <c:pt idx="1805">
                  <c:v>119.28710043696914</c:v>
                </c:pt>
                <c:pt idx="1806">
                  <c:v>122.51782631342569</c:v>
                </c:pt>
                <c:pt idx="1807">
                  <c:v>112.52405983885541</c:v>
                </c:pt>
                <c:pt idx="1808">
                  <c:v>112.22883151699533</c:v>
                </c:pt>
                <c:pt idx="1809">
                  <c:v>103.85759401453399</c:v>
                </c:pt>
                <c:pt idx="1810">
                  <c:v>111.33954121662633</c:v>
                </c:pt>
                <c:pt idx="1811">
                  <c:v>109.24432257195701</c:v>
                </c:pt>
                <c:pt idx="1812">
                  <c:v>96.428324657097491</c:v>
                </c:pt>
                <c:pt idx="1813">
                  <c:v>110.70352779693269</c:v>
                </c:pt>
                <c:pt idx="1814">
                  <c:v>108.05509215421579</c:v>
                </c:pt>
                <c:pt idx="1815">
                  <c:v>105.09773777975212</c:v>
                </c:pt>
                <c:pt idx="1816">
                  <c:v>105.75168693563512</c:v>
                </c:pt>
                <c:pt idx="1817">
                  <c:v>92.283006718009048</c:v>
                </c:pt>
                <c:pt idx="1818">
                  <c:v>76.518363689667638</c:v>
                </c:pt>
                <c:pt idx="1819">
                  <c:v>81.591781969780641</c:v>
                </c:pt>
                <c:pt idx="1820">
                  <c:v>82.586109375376793</c:v>
                </c:pt>
                <c:pt idx="1821">
                  <c:v>72.022758783261594</c:v>
                </c:pt>
                <c:pt idx="1822">
                  <c:v>74.382920274458243</c:v>
                </c:pt>
                <c:pt idx="1823">
                  <c:v>68.555052059220841</c:v>
                </c:pt>
                <c:pt idx="1824">
                  <c:v>72.256961355747251</c:v>
                </c:pt>
                <c:pt idx="1825">
                  <c:v>76.704719422772612</c:v>
                </c:pt>
                <c:pt idx="1826">
                  <c:v>72.524131539630304</c:v>
                </c:pt>
                <c:pt idx="1827">
                  <c:v>67.232383222701358</c:v>
                </c:pt>
                <c:pt idx="1828">
                  <c:v>69.634585978734222</c:v>
                </c:pt>
                <c:pt idx="1829">
                  <c:v>74.373473700670402</c:v>
                </c:pt>
                <c:pt idx="1830">
                  <c:v>75.426218927125504</c:v>
                </c:pt>
                <c:pt idx="1831">
                  <c:v>81.583297076233009</c:v>
                </c:pt>
                <c:pt idx="1832">
                  <c:v>82.299983121018073</c:v>
                </c:pt>
                <c:pt idx="1833">
                  <c:v>70.957451564972345</c:v>
                </c:pt>
                <c:pt idx="1834">
                  <c:v>69.5541323732932</c:v>
                </c:pt>
                <c:pt idx="1835">
                  <c:v>68.813254497328828</c:v>
                </c:pt>
                <c:pt idx="1836">
                  <c:v>64.726862729969568</c:v>
                </c:pt>
                <c:pt idx="1837">
                  <c:v>64.851042879130418</c:v>
                </c:pt>
                <c:pt idx="1838">
                  <c:v>66.079005960353371</c:v>
                </c:pt>
                <c:pt idx="1839">
                  <c:v>59.008761804229799</c:v>
                </c:pt>
                <c:pt idx="1840">
                  <c:v>57.331183779850562</c:v>
                </c:pt>
                <c:pt idx="1841">
                  <c:v>54.34601408996901</c:v>
                </c:pt>
                <c:pt idx="1842">
                  <c:v>54.843272607669938</c:v>
                </c:pt>
                <c:pt idx="1843">
                  <c:v>55.47731813298239</c:v>
                </c:pt>
                <c:pt idx="1844">
                  <c:v>58.323017740868906</c:v>
                </c:pt>
                <c:pt idx="1845">
                  <c:v>55.473913762541891</c:v>
                </c:pt>
                <c:pt idx="1846">
                  <c:v>56.864859888824661</c:v>
                </c:pt>
                <c:pt idx="1847">
                  <c:v>52.952224673103366</c:v>
                </c:pt>
                <c:pt idx="1848">
                  <c:v>53.306474892779491</c:v>
                </c:pt>
                <c:pt idx="1849">
                  <c:v>45.213427833220798</c:v>
                </c:pt>
                <c:pt idx="1850">
                  <c:v>36.807040431200633</c:v>
                </c:pt>
                <c:pt idx="1851">
                  <c:v>38.738670337867461</c:v>
                </c:pt>
                <c:pt idx="1852">
                  <c:v>42.580327490102746</c:v>
                </c:pt>
                <c:pt idx="1853">
                  <c:v>38.246219100169611</c:v>
                </c:pt>
                <c:pt idx="1854">
                  <c:v>40.877166264172352</c:v>
                </c:pt>
                <c:pt idx="1855">
                  <c:v>42.288595321920859</c:v>
                </c:pt>
                <c:pt idx="1856">
                  <c:v>43.696152990453356</c:v>
                </c:pt>
                <c:pt idx="1857">
                  <c:v>43.30702835549058</c:v>
                </c:pt>
                <c:pt idx="1858">
                  <c:v>40.41075333481281</c:v>
                </c:pt>
                <c:pt idx="1859">
                  <c:v>42.399680506108524</c:v>
                </c:pt>
                <c:pt idx="1860">
                  <c:v>48.523821342337811</c:v>
                </c:pt>
                <c:pt idx="1861">
                  <c:v>58.714433530939708</c:v>
                </c:pt>
                <c:pt idx="1862">
                  <c:v>55.709226835333801</c:v>
                </c:pt>
                <c:pt idx="1863">
                  <c:v>56.494413355168149</c:v>
                </c:pt>
                <c:pt idx="1864">
                  <c:v>54.845047789398258</c:v>
                </c:pt>
                <c:pt idx="1865">
                  <c:v>52.159633712883696</c:v>
                </c:pt>
                <c:pt idx="1866">
                  <c:v>51.686263878315216</c:v>
                </c:pt>
                <c:pt idx="1867">
                  <c:v>56.589821169920405</c:v>
                </c:pt>
                <c:pt idx="1868">
                  <c:v>56.443113882410792</c:v>
                </c:pt>
                <c:pt idx="1869">
                  <c:v>48.072838805531028</c:v>
                </c:pt>
                <c:pt idx="1870">
                  <c:v>45.85346267818143</c:v>
                </c:pt>
                <c:pt idx="1871">
                  <c:v>41.188238364048097</c:v>
                </c:pt>
                <c:pt idx="1872">
                  <c:v>40.51699093642565</c:v>
                </c:pt>
                <c:pt idx="1873">
                  <c:v>42.050692971788749</c:v>
                </c:pt>
                <c:pt idx="1874">
                  <c:v>43.667651997218549</c:v>
                </c:pt>
                <c:pt idx="1875">
                  <c:v>50.088127279209822</c:v>
                </c:pt>
                <c:pt idx="1876">
                  <c:v>55.435819637218195</c:v>
                </c:pt>
                <c:pt idx="1877">
                  <c:v>54.640138076041268</c:v>
                </c:pt>
                <c:pt idx="1878">
                  <c:v>50.074217256716409</c:v>
                </c:pt>
                <c:pt idx="1879">
                  <c:v>44.012873512424342</c:v>
                </c:pt>
                <c:pt idx="1880">
                  <c:v>39.496420893781128</c:v>
                </c:pt>
                <c:pt idx="1881">
                  <c:v>41.533921139906262</c:v>
                </c:pt>
                <c:pt idx="1882">
                  <c:v>48.886209569373207</c:v>
                </c:pt>
                <c:pt idx="1883">
                  <c:v>43.554413125261043</c:v>
                </c:pt>
                <c:pt idx="1884">
                  <c:v>40.683297207121186</c:v>
                </c:pt>
                <c:pt idx="1885">
                  <c:v>41.701451365025335</c:v>
                </c:pt>
                <c:pt idx="1886">
                  <c:v>43.699926971388756</c:v>
                </c:pt>
                <c:pt idx="1887">
                  <c:v>46.235281173817746</c:v>
                </c:pt>
                <c:pt idx="1888">
                  <c:v>46.150722717434469</c:v>
                </c:pt>
                <c:pt idx="1889">
                  <c:v>48.89329689275074</c:v>
                </c:pt>
                <c:pt idx="1890">
                  <c:v>46.85521035129441</c:v>
                </c:pt>
                <c:pt idx="1891">
                  <c:v>49.557983770986297</c:v>
                </c:pt>
                <c:pt idx="1892">
                  <c:v>49.214152639064139</c:v>
                </c:pt>
                <c:pt idx="1893">
                  <c:v>53.523177248842181</c:v>
                </c:pt>
                <c:pt idx="1894">
                  <c:v>54.703113069887962</c:v>
                </c:pt>
                <c:pt idx="1895">
                  <c:v>63.335508439479838</c:v>
                </c:pt>
                <c:pt idx="1896">
                  <c:v>62.635021878787789</c:v>
                </c:pt>
                <c:pt idx="1897">
                  <c:v>60.829544540976045</c:v>
                </c:pt>
                <c:pt idx="1898">
                  <c:v>56.949175172944727</c:v>
                </c:pt>
                <c:pt idx="1899">
                  <c:v>58.967194359219377</c:v>
                </c:pt>
                <c:pt idx="1900">
                  <c:v>57.769402057731682</c:v>
                </c:pt>
                <c:pt idx="1901">
                  <c:v>57.891929403051819</c:v>
                </c:pt>
                <c:pt idx="1902">
                  <c:v>51.914494507384575</c:v>
                </c:pt>
                <c:pt idx="1903">
                  <c:v>50.962316874751409</c:v>
                </c:pt>
                <c:pt idx="1904">
                  <c:v>49.384282402856385</c:v>
                </c:pt>
                <c:pt idx="1905">
                  <c:v>42.996911909934539</c:v>
                </c:pt>
                <c:pt idx="1906">
                  <c:v>41.509461977258965</c:v>
                </c:pt>
                <c:pt idx="1907">
                  <c:v>45.376084903835235</c:v>
                </c:pt>
                <c:pt idx="1908">
                  <c:v>42.50004419996705</c:v>
                </c:pt>
                <c:pt idx="1909">
                  <c:v>44.33901640344294</c:v>
                </c:pt>
                <c:pt idx="1910">
                  <c:v>46.143149007532749</c:v>
                </c:pt>
                <c:pt idx="1911">
                  <c:v>45.504474366070554</c:v>
                </c:pt>
                <c:pt idx="1912">
                  <c:v>45.54729790337646</c:v>
                </c:pt>
                <c:pt idx="1913">
                  <c:v>41.554945880975211</c:v>
                </c:pt>
                <c:pt idx="1914">
                  <c:v>43.184620405712849</c:v>
                </c:pt>
                <c:pt idx="1915">
                  <c:v>39.008266865199325</c:v>
                </c:pt>
                <c:pt idx="1916">
                  <c:v>40.271116506292955</c:v>
                </c:pt>
                <c:pt idx="1917">
                  <c:v>42.520863592471542</c:v>
                </c:pt>
                <c:pt idx="1918">
                  <c:v>38.815077198508902</c:v>
                </c:pt>
                <c:pt idx="1919">
                  <c:v>39.312908280648607</c:v>
                </c:pt>
                <c:pt idx="1920">
                  <c:v>37.471823878318688</c:v>
                </c:pt>
                <c:pt idx="1921">
                  <c:v>41.9548544733372</c:v>
                </c:pt>
                <c:pt idx="1922">
                  <c:v>34.321897678520259</c:v>
                </c:pt>
                <c:pt idx="1923">
                  <c:v>33.676615175082567</c:v>
                </c:pt>
                <c:pt idx="1924">
                  <c:v>24.280479355281219</c:v>
                </c:pt>
                <c:pt idx="1925">
                  <c:v>24.836231244070611</c:v>
                </c:pt>
                <c:pt idx="1926">
                  <c:v>21.510571989064548</c:v>
                </c:pt>
                <c:pt idx="1927">
                  <c:v>20.591182293276393</c:v>
                </c:pt>
                <c:pt idx="1928">
                  <c:v>22.701265153279767</c:v>
                </c:pt>
                <c:pt idx="1929">
                  <c:v>21.883689839364873</c:v>
                </c:pt>
                <c:pt idx="1930">
                  <c:v>22.624588618710568</c:v>
                </c:pt>
                <c:pt idx="1931">
                  <c:v>21.361971375365986</c:v>
                </c:pt>
                <c:pt idx="1932">
                  <c:v>22.482829331882005</c:v>
                </c:pt>
                <c:pt idx="1933">
                  <c:v>21.433931308465951</c:v>
                </c:pt>
                <c:pt idx="1934">
                  <c:v>21.148334032334201</c:v>
                </c:pt>
                <c:pt idx="1935">
                  <c:v>21.528450097398089</c:v>
                </c:pt>
                <c:pt idx="1936">
                  <c:v>21.779805149436353</c:v>
                </c:pt>
                <c:pt idx="1937">
                  <c:v>21.570527516344608</c:v>
                </c:pt>
                <c:pt idx="1938">
                  <c:v>20.755371190291982</c:v>
                </c:pt>
                <c:pt idx="1939">
                  <c:v>24.826283501923999</c:v>
                </c:pt>
                <c:pt idx="1940">
                  <c:v>22.289823210067791</c:v>
                </c:pt>
                <c:pt idx="1941">
                  <c:v>22.663751492266876</c:v>
                </c:pt>
                <c:pt idx="1942">
                  <c:v>21.525904902040832</c:v>
                </c:pt>
                <c:pt idx="1943">
                  <c:v>24.367386426643769</c:v>
                </c:pt>
                <c:pt idx="1944">
                  <c:v>23.67944898211422</c:v>
                </c:pt>
                <c:pt idx="1945">
                  <c:v>22.199408016385991</c:v>
                </c:pt>
                <c:pt idx="1946">
                  <c:v>21.979286084956161</c:v>
                </c:pt>
                <c:pt idx="1947">
                  <c:v>20.485356987812157</c:v>
                </c:pt>
                <c:pt idx="1948">
                  <c:v>12.245726910135714</c:v>
                </c:pt>
                <c:pt idx="1949">
                  <c:v>11.194504889864978</c:v>
                </c:pt>
                <c:pt idx="1950">
                  <c:v>10.694981085103583</c:v>
                </c:pt>
                <c:pt idx="1951">
                  <c:v>9.8497017960081088</c:v>
                </c:pt>
                <c:pt idx="1952">
                  <c:v>9.5691602619855729</c:v>
                </c:pt>
                <c:pt idx="1953">
                  <c:v>9.932567367248442</c:v>
                </c:pt>
                <c:pt idx="1954">
                  <c:v>9.1870036841727583</c:v>
                </c:pt>
                <c:pt idx="1955">
                  <c:v>9.8981493204753672</c:v>
                </c:pt>
                <c:pt idx="1956">
                  <c:v>10.232128611607635</c:v>
                </c:pt>
                <c:pt idx="1957">
                  <c:v>9.7894636520167104</c:v>
                </c:pt>
                <c:pt idx="1958">
                  <c:v>9.1990810739272781</c:v>
                </c:pt>
                <c:pt idx="1959">
                  <c:v>9.2048164668312076</c:v>
                </c:pt>
                <c:pt idx="1960">
                  <c:v>7.907471632252574</c:v>
                </c:pt>
                <c:pt idx="1961">
                  <c:v>8.3687984356405618</c:v>
                </c:pt>
                <c:pt idx="1962">
                  <c:v>9.2956334284677027</c:v>
                </c:pt>
                <c:pt idx="1963">
                  <c:v>9.1927494259185067</c:v>
                </c:pt>
                <c:pt idx="1964">
                  <c:v>10.6183521178114</c:v>
                </c:pt>
                <c:pt idx="1965">
                  <c:v>10.53370751506564</c:v>
                </c:pt>
                <c:pt idx="1966">
                  <c:v>9.2674878796107762</c:v>
                </c:pt>
                <c:pt idx="1967">
                  <c:v>8.2343916437966787</c:v>
                </c:pt>
                <c:pt idx="1968">
                  <c:v>8.4797001711215501</c:v>
                </c:pt>
                <c:pt idx="1969">
                  <c:v>9.3438889468166355</c:v>
                </c:pt>
                <c:pt idx="1970">
                  <c:v>9.8574859382722426</c:v>
                </c:pt>
                <c:pt idx="1971">
                  <c:v>10.247611966749856</c:v>
                </c:pt>
                <c:pt idx="1972">
                  <c:v>11.99075456876165</c:v>
                </c:pt>
                <c:pt idx="1973">
                  <c:v>12.233383619024961</c:v>
                </c:pt>
                <c:pt idx="1974">
                  <c:v>11.760017043433722</c:v>
                </c:pt>
                <c:pt idx="1975">
                  <c:v>11.115149373112107</c:v>
                </c:pt>
                <c:pt idx="1976">
                  <c:v>10.423540269754602</c:v>
                </c:pt>
                <c:pt idx="1977">
                  <c:v>9.4860975397260159</c:v>
                </c:pt>
                <c:pt idx="1978">
                  <c:v>11.197863484387893</c:v>
                </c:pt>
                <c:pt idx="1979">
                  <c:v>12.291159441106814</c:v>
                </c:pt>
                <c:pt idx="1980">
                  <c:v>12.354646219196983</c:v>
                </c:pt>
                <c:pt idx="1981">
                  <c:v>11.361552868045347</c:v>
                </c:pt>
                <c:pt idx="1982">
                  <c:v>11.328408274318292</c:v>
                </c:pt>
                <c:pt idx="1983">
                  <c:v>11.857745026511843</c:v>
                </c:pt>
                <c:pt idx="1984">
                  <c:v>10.766354590126527</c:v>
                </c:pt>
                <c:pt idx="1985">
                  <c:v>11.251813392957269</c:v>
                </c:pt>
                <c:pt idx="1986">
                  <c:v>12.244295435757428</c:v>
                </c:pt>
                <c:pt idx="1987">
                  <c:v>11.301186803596943</c:v>
                </c:pt>
                <c:pt idx="1988">
                  <c:v>11.880258258627878</c:v>
                </c:pt>
                <c:pt idx="1989">
                  <c:v>12.475917845751678</c:v>
                </c:pt>
                <c:pt idx="1990">
                  <c:v>12.463639651593679</c:v>
                </c:pt>
                <c:pt idx="1991">
                  <c:v>12.209625546935811</c:v>
                </c:pt>
                <c:pt idx="1992">
                  <c:v>12.152269725190104</c:v>
                </c:pt>
                <c:pt idx="1993">
                  <c:v>11.429470678402302</c:v>
                </c:pt>
                <c:pt idx="1994">
                  <c:v>11.520234002160732</c:v>
                </c:pt>
                <c:pt idx="1995">
                  <c:v>9.4424433192208568</c:v>
                </c:pt>
                <c:pt idx="1996">
                  <c:v>9.2036701303905897</c:v>
                </c:pt>
                <c:pt idx="1997">
                  <c:v>9.6511364114659877</c:v>
                </c:pt>
                <c:pt idx="1998">
                  <c:v>9.7877780215340806</c:v>
                </c:pt>
                <c:pt idx="1999">
                  <c:v>9.6464747503917447</c:v>
                </c:pt>
                <c:pt idx="2000">
                  <c:v>8.6801323078606458</c:v>
                </c:pt>
                <c:pt idx="2001">
                  <c:v>8.2889970294094457</c:v>
                </c:pt>
                <c:pt idx="2002">
                  <c:v>8.1261294297739894</c:v>
                </c:pt>
                <c:pt idx="2003">
                  <c:v>8.3682702191702898</c:v>
                </c:pt>
                <c:pt idx="2004">
                  <c:v>8.0561873802269837</c:v>
                </c:pt>
                <c:pt idx="2005">
                  <c:v>8.1196301700446298</c:v>
                </c:pt>
                <c:pt idx="2006">
                  <c:v>7.183759039987998</c:v>
                </c:pt>
                <c:pt idx="2007">
                  <c:v>7.6616159557278296</c:v>
                </c:pt>
                <c:pt idx="2008">
                  <c:v>7.6559004972440405</c:v>
                </c:pt>
                <c:pt idx="2009">
                  <c:v>9.3097953165153626</c:v>
                </c:pt>
                <c:pt idx="2010">
                  <c:v>10.267334174290145</c:v>
                </c:pt>
                <c:pt idx="2011">
                  <c:v>8.2161981287206824</c:v>
                </c:pt>
                <c:pt idx="2012">
                  <c:v>8.0840707594871422</c:v>
                </c:pt>
                <c:pt idx="2013">
                  <c:v>7.75357980578426</c:v>
                </c:pt>
                <c:pt idx="2014">
                  <c:v>7.7037969553985279</c:v>
                </c:pt>
                <c:pt idx="2015">
                  <c:v>7.6962761583676151</c:v>
                </c:pt>
                <c:pt idx="2016">
                  <c:v>7.0857343256431085</c:v>
                </c:pt>
                <c:pt idx="2017">
                  <c:v>6.8272027210062243</c:v>
                </c:pt>
                <c:pt idx="2018">
                  <c:v>7.5239600111288611</c:v>
                </c:pt>
                <c:pt idx="2019">
                  <c:v>6.9791549309373133</c:v>
                </c:pt>
                <c:pt idx="2020">
                  <c:v>7.2826960335828899</c:v>
                </c:pt>
                <c:pt idx="2021">
                  <c:v>7.2225531801960559</c:v>
                </c:pt>
                <c:pt idx="2022">
                  <c:v>7.5937852921236848</c:v>
                </c:pt>
                <c:pt idx="2023">
                  <c:v>7.5648377505967099</c:v>
                </c:pt>
                <c:pt idx="2024">
                  <c:v>7.5318676870256338</c:v>
                </c:pt>
                <c:pt idx="2025">
                  <c:v>7.7126980260983125</c:v>
                </c:pt>
                <c:pt idx="2026">
                  <c:v>8.2595126149649278</c:v>
                </c:pt>
                <c:pt idx="2027">
                  <c:v>8.1133061057388076</c:v>
                </c:pt>
                <c:pt idx="2028">
                  <c:v>7.9392636664158909</c:v>
                </c:pt>
                <c:pt idx="2029">
                  <c:v>7.5012970541323059</c:v>
                </c:pt>
                <c:pt idx="2030">
                  <c:v>7.2525698251586901</c:v>
                </c:pt>
                <c:pt idx="2031">
                  <c:v>7.1223917518064699</c:v>
                </c:pt>
                <c:pt idx="2032">
                  <c:v>7.2577602261595695</c:v>
                </c:pt>
                <c:pt idx="2033">
                  <c:v>7.482917316999214</c:v>
                </c:pt>
                <c:pt idx="2034">
                  <c:v>7.2475311428417495</c:v>
                </c:pt>
                <c:pt idx="2035">
                  <c:v>7.5746571218587393</c:v>
                </c:pt>
                <c:pt idx="2036">
                  <c:v>7.4069941991352835</c:v>
                </c:pt>
                <c:pt idx="2037">
                  <c:v>7.2306589772836594</c:v>
                </c:pt>
                <c:pt idx="2038">
                  <c:v>7.1297717953995345</c:v>
                </c:pt>
                <c:pt idx="2039">
                  <c:v>7.280907173001447</c:v>
                </c:pt>
                <c:pt idx="2040">
                  <c:v>7.3902406090925403</c:v>
                </c:pt>
                <c:pt idx="2041">
                  <c:v>7.9938984225988508</c:v>
                </c:pt>
                <c:pt idx="2042">
                  <c:v>8.6154238503383969</c:v>
                </c:pt>
                <c:pt idx="2043">
                  <c:v>8.1889592808422336</c:v>
                </c:pt>
                <c:pt idx="2044">
                  <c:v>8.4524648931630555</c:v>
                </c:pt>
                <c:pt idx="2045">
                  <c:v>8.2920329046005055</c:v>
                </c:pt>
                <c:pt idx="2046">
                  <c:v>8.3076652271279752</c:v>
                </c:pt>
                <c:pt idx="2047">
                  <c:v>7.995624739868731</c:v>
                </c:pt>
                <c:pt idx="2048">
                  <c:v>8.0881369791293061</c:v>
                </c:pt>
                <c:pt idx="2049">
                  <c:v>8.8139908592107723</c:v>
                </c:pt>
                <c:pt idx="2050">
                  <c:v>8.3834676439870339</c:v>
                </c:pt>
                <c:pt idx="2051">
                  <c:v>6.6245811637354421</c:v>
                </c:pt>
                <c:pt idx="2052">
                  <c:v>4.6088165488863577</c:v>
                </c:pt>
                <c:pt idx="2053">
                  <c:v>5.4068276964430515</c:v>
                </c:pt>
                <c:pt idx="2054">
                  <c:v>4.7005589595229074</c:v>
                </c:pt>
                <c:pt idx="2055">
                  <c:v>4.8620999360322399</c:v>
                </c:pt>
                <c:pt idx="2056">
                  <c:v>5.0895871498082244</c:v>
                </c:pt>
                <c:pt idx="2057">
                  <c:v>4.8659574622551149</c:v>
                </c:pt>
                <c:pt idx="2058">
                  <c:v>5.0791655046058457</c:v>
                </c:pt>
                <c:pt idx="2059">
                  <c:v>4.9605856424074881</c:v>
                </c:pt>
                <c:pt idx="2060">
                  <c:v>4.5115502308616291</c:v>
                </c:pt>
                <c:pt idx="2061">
                  <c:v>4.5969664529500998</c:v>
                </c:pt>
                <c:pt idx="2062">
                  <c:v>4.9456987210508911</c:v>
                </c:pt>
                <c:pt idx="2063">
                  <c:v>4.9698687082360937</c:v>
                </c:pt>
                <c:pt idx="2064">
                  <c:v>4.7299911757631037</c:v>
                </c:pt>
                <c:pt idx="2065">
                  <c:v>4.9051735687208646</c:v>
                </c:pt>
                <c:pt idx="2066">
                  <c:v>5.4702097823758926</c:v>
                </c:pt>
                <c:pt idx="2067">
                  <c:v>5.2937092818584306</c:v>
                </c:pt>
                <c:pt idx="2068">
                  <c:v>5.3802825743491267</c:v>
                </c:pt>
                <c:pt idx="2069">
                  <c:v>5.3032676403673449</c:v>
                </c:pt>
                <c:pt idx="2070">
                  <c:v>5.3991068635818422</c:v>
                </c:pt>
                <c:pt idx="2071">
                  <c:v>5.2246897447771188</c:v>
                </c:pt>
                <c:pt idx="2072">
                  <c:v>5.519530641251543</c:v>
                </c:pt>
                <c:pt idx="2073">
                  <c:v>5.3918711927259464</c:v>
                </c:pt>
                <c:pt idx="2074">
                  <c:v>5.467233341316768</c:v>
                </c:pt>
                <c:pt idx="2075">
                  <c:v>5.8395557233986528</c:v>
                </c:pt>
                <c:pt idx="2076">
                  <c:v>5.9192840552033781</c:v>
                </c:pt>
                <c:pt idx="2077">
                  <c:v>5.5823539406234177</c:v>
                </c:pt>
                <c:pt idx="2078">
                  <c:v>5.2010752188005247</c:v>
                </c:pt>
                <c:pt idx="2079">
                  <c:v>4.9965968778939969</c:v>
                </c:pt>
                <c:pt idx="2080">
                  <c:v>5.2238525555085094</c:v>
                </c:pt>
                <c:pt idx="2081">
                  <c:v>5.146962543820214</c:v>
                </c:pt>
                <c:pt idx="2082">
                  <c:v>5.1389890387756534</c:v>
                </c:pt>
                <c:pt idx="2083">
                  <c:v>5.1774528349119535</c:v>
                </c:pt>
                <c:pt idx="2084">
                  <c:v>5.0437520844643888</c:v>
                </c:pt>
                <c:pt idx="2085">
                  <c:v>4.9691435851947672</c:v>
                </c:pt>
                <c:pt idx="2086">
                  <c:v>5.0428243363055669</c:v>
                </c:pt>
                <c:pt idx="2087">
                  <c:v>5.1013737978615179</c:v>
                </c:pt>
                <c:pt idx="2088">
                  <c:v>5.158597905731142</c:v>
                </c:pt>
                <c:pt idx="2089">
                  <c:v>5.283015259540071</c:v>
                </c:pt>
                <c:pt idx="2090">
                  <c:v>5.2876222727310864</c:v>
                </c:pt>
                <c:pt idx="2091">
                  <c:v>5.320704319282461</c:v>
                </c:pt>
                <c:pt idx="2092">
                  <c:v>5.5234233474012928</c:v>
                </c:pt>
                <c:pt idx="2093">
                  <c:v>5.7130566986015712</c:v>
                </c:pt>
                <c:pt idx="2094">
                  <c:v>6.0486811357976373</c:v>
                </c:pt>
                <c:pt idx="2095">
                  <c:v>6.6734403784868048</c:v>
                </c:pt>
                <c:pt idx="2096">
                  <c:v>7.1041093456366609</c:v>
                </c:pt>
                <c:pt idx="2097">
                  <c:v>8.4640534493341217</c:v>
                </c:pt>
                <c:pt idx="2098">
                  <c:v>7.9753659317551397</c:v>
                </c:pt>
                <c:pt idx="2099">
                  <c:v>8.2830440700515577</c:v>
                </c:pt>
                <c:pt idx="2100">
                  <c:v>9.254446091718517</c:v>
                </c:pt>
                <c:pt idx="2101">
                  <c:v>9.8550238443109652</c:v>
                </c:pt>
                <c:pt idx="2102">
                  <c:v>9.4589143790009604</c:v>
                </c:pt>
                <c:pt idx="2103">
                  <c:v>9.9247840499602624</c:v>
                </c:pt>
                <c:pt idx="2104">
                  <c:v>9.8050710470709959</c:v>
                </c:pt>
                <c:pt idx="2105">
                  <c:v>9.9388789747280217</c:v>
                </c:pt>
                <c:pt idx="2106">
                  <c:v>9.5867741144190575</c:v>
                </c:pt>
                <c:pt idx="2107">
                  <c:v>9.7867828369769008</c:v>
                </c:pt>
                <c:pt idx="2108">
                  <c:v>10.47828116290046</c:v>
                </c:pt>
                <c:pt idx="2109">
                  <c:v>10.242348012012821</c:v>
                </c:pt>
                <c:pt idx="2110">
                  <c:v>10.056109210248856</c:v>
                </c:pt>
                <c:pt idx="2111">
                  <c:v>9.6364170401988698</c:v>
                </c:pt>
                <c:pt idx="2112">
                  <c:v>9.9344069517185005</c:v>
                </c:pt>
                <c:pt idx="2113">
                  <c:v>9.6804917731859632</c:v>
                </c:pt>
                <c:pt idx="2114">
                  <c:v>8.6585291771528539</c:v>
                </c:pt>
                <c:pt idx="2115">
                  <c:v>8.575588276419051</c:v>
                </c:pt>
                <c:pt idx="2116">
                  <c:v>8.6138628721421142</c:v>
                </c:pt>
                <c:pt idx="2117">
                  <c:v>8.934502665990701</c:v>
                </c:pt>
                <c:pt idx="2118">
                  <c:v>11.055728659630413</c:v>
                </c:pt>
                <c:pt idx="2119">
                  <c:v>10.044198319451013</c:v>
                </c:pt>
                <c:pt idx="2120">
                  <c:v>11.087274212945868</c:v>
                </c:pt>
                <c:pt idx="2121">
                  <c:v>10.692767805032405</c:v>
                </c:pt>
                <c:pt idx="2122">
                  <c:v>10.51377587484378</c:v>
                </c:pt>
                <c:pt idx="2123">
                  <c:v>10.289282549958743</c:v>
                </c:pt>
                <c:pt idx="2124">
                  <c:v>9.5847537728032641</c:v>
                </c:pt>
                <c:pt idx="2125">
                  <c:v>9.830528449471581</c:v>
                </c:pt>
                <c:pt idx="2126">
                  <c:v>9.5243769964638769</c:v>
                </c:pt>
                <c:pt idx="2127">
                  <c:v>9.9233078775281029</c:v>
                </c:pt>
                <c:pt idx="2128">
                  <c:v>9.7497194583703237</c:v>
                </c:pt>
                <c:pt idx="2129">
                  <c:v>8.7202016594041591</c:v>
                </c:pt>
                <c:pt idx="2130">
                  <c:v>8.8028365286104489</c:v>
                </c:pt>
                <c:pt idx="2131">
                  <c:v>8.6017453501186427</c:v>
                </c:pt>
                <c:pt idx="2132">
                  <c:v>8.261658975098598</c:v>
                </c:pt>
                <c:pt idx="2133">
                  <c:v>7.0295632003687434</c:v>
                </c:pt>
                <c:pt idx="2134">
                  <c:v>6.8967492549427867</c:v>
                </c:pt>
                <c:pt idx="2135">
                  <c:v>9.8746196582214907</c:v>
                </c:pt>
                <c:pt idx="2136">
                  <c:v>10.316996090784968</c:v>
                </c:pt>
                <c:pt idx="2137">
                  <c:v>10.035382784706869</c:v>
                </c:pt>
                <c:pt idx="2138">
                  <c:v>10.535741879320261</c:v>
                </c:pt>
                <c:pt idx="2139">
                  <c:v>12.192355327249471</c:v>
                </c:pt>
                <c:pt idx="2140">
                  <c:v>13.03837657535056</c:v>
                </c:pt>
                <c:pt idx="2141">
                  <c:v>13.326418146399499</c:v>
                </c:pt>
                <c:pt idx="2142">
                  <c:v>12.559745116883764</c:v>
                </c:pt>
                <c:pt idx="2143">
                  <c:v>13.545949399776395</c:v>
                </c:pt>
                <c:pt idx="2144">
                  <c:v>12.969678454996927</c:v>
                </c:pt>
                <c:pt idx="2145">
                  <c:v>12.288424902362895</c:v>
                </c:pt>
                <c:pt idx="2146">
                  <c:v>12.381331226619755</c:v>
                </c:pt>
                <c:pt idx="2147">
                  <c:v>13.446767835970487</c:v>
                </c:pt>
                <c:pt idx="2148">
                  <c:v>13.055792532651836</c:v>
                </c:pt>
                <c:pt idx="2149">
                  <c:v>13.442461345068565</c:v>
                </c:pt>
                <c:pt idx="2150">
                  <c:v>12.873461964462225</c:v>
                </c:pt>
                <c:pt idx="2151">
                  <c:v>13.075011531727986</c:v>
                </c:pt>
                <c:pt idx="2152">
                  <c:v>13.081011715501504</c:v>
                </c:pt>
                <c:pt idx="2153">
                  <c:v>12.934658873257531</c:v>
                </c:pt>
                <c:pt idx="2154">
                  <c:v>14.594645166069686</c:v>
                </c:pt>
                <c:pt idx="2155">
                  <c:v>15.00690464500321</c:v>
                </c:pt>
                <c:pt idx="2156">
                  <c:v>14.646144957790316</c:v>
                </c:pt>
                <c:pt idx="2157">
                  <c:v>15.090039938714089</c:v>
                </c:pt>
                <c:pt idx="2158">
                  <c:v>15.075518137716601</c:v>
                </c:pt>
                <c:pt idx="2159">
                  <c:v>14.203148175666817</c:v>
                </c:pt>
                <c:pt idx="2160">
                  <c:v>14.940188613633136</c:v>
                </c:pt>
                <c:pt idx="2161">
                  <c:v>13.301924559017767</c:v>
                </c:pt>
                <c:pt idx="2162">
                  <c:v>12.933346315550169</c:v>
                </c:pt>
                <c:pt idx="2163">
                  <c:v>12.020944713316798</c:v>
                </c:pt>
                <c:pt idx="2164">
                  <c:v>12.183825417949222</c:v>
                </c:pt>
                <c:pt idx="2165">
                  <c:v>12.908491578625499</c:v>
                </c:pt>
                <c:pt idx="2166">
                  <c:v>13.05144638666447</c:v>
                </c:pt>
                <c:pt idx="2167">
                  <c:v>14.043741468316403</c:v>
                </c:pt>
                <c:pt idx="2168">
                  <c:v>13.813028545556</c:v>
                </c:pt>
                <c:pt idx="2169">
                  <c:v>12.545283770383026</c:v>
                </c:pt>
                <c:pt idx="2170">
                  <c:v>13.180767662960612</c:v>
                </c:pt>
                <c:pt idx="2171">
                  <c:v>13.521551565090144</c:v>
                </c:pt>
                <c:pt idx="2172">
                  <c:v>13.306694947567811</c:v>
                </c:pt>
                <c:pt idx="2173">
                  <c:v>14.023155982335659</c:v>
                </c:pt>
                <c:pt idx="2174">
                  <c:v>12.085787645968058</c:v>
                </c:pt>
                <c:pt idx="2175">
                  <c:v>12.076968474959141</c:v>
                </c:pt>
                <c:pt idx="2176">
                  <c:v>12.093355046298576</c:v>
                </c:pt>
                <c:pt idx="2177">
                  <c:v>11.369622829171401</c:v>
                </c:pt>
                <c:pt idx="2178">
                  <c:v>11.020931585471789</c:v>
                </c:pt>
                <c:pt idx="2179">
                  <c:v>11.793301351610539</c:v>
                </c:pt>
                <c:pt idx="2180">
                  <c:v>11.43354353178661</c:v>
                </c:pt>
                <c:pt idx="2181">
                  <c:v>11.807398672754591</c:v>
                </c:pt>
                <c:pt idx="2182">
                  <c:v>11.265801026417998</c:v>
                </c:pt>
                <c:pt idx="2183">
                  <c:v>11.34388740088961</c:v>
                </c:pt>
                <c:pt idx="2184">
                  <c:v>11.344020854470381</c:v>
                </c:pt>
                <c:pt idx="2185">
                  <c:v>11.681598756810143</c:v>
                </c:pt>
                <c:pt idx="2186">
                  <c:v>10.812081152035169</c:v>
                </c:pt>
                <c:pt idx="2187">
                  <c:v>10.880384679775823</c:v>
                </c:pt>
                <c:pt idx="2188">
                  <c:v>11.169104375107414</c:v>
                </c:pt>
                <c:pt idx="2189">
                  <c:v>11.975597057517254</c:v>
                </c:pt>
                <c:pt idx="2190">
                  <c:v>11.40592116495627</c:v>
                </c:pt>
                <c:pt idx="2191">
                  <c:v>11.054844425889772</c:v>
                </c:pt>
                <c:pt idx="2192">
                  <c:v>11.521180521365986</c:v>
                </c:pt>
                <c:pt idx="2193">
                  <c:v>10.180460645117769</c:v>
                </c:pt>
                <c:pt idx="2194">
                  <c:v>11.44523810217976</c:v>
                </c:pt>
                <c:pt idx="2195">
                  <c:v>10.686443581180516</c:v>
                </c:pt>
                <c:pt idx="2196">
                  <c:v>10.794158806852391</c:v>
                </c:pt>
                <c:pt idx="2197">
                  <c:v>10.664569363617556</c:v>
                </c:pt>
                <c:pt idx="2198">
                  <c:v>10.273959405961831</c:v>
                </c:pt>
                <c:pt idx="2199">
                  <c:v>10.208662714220004</c:v>
                </c:pt>
                <c:pt idx="2200">
                  <c:v>9.5439598244282546</c:v>
                </c:pt>
                <c:pt idx="2201">
                  <c:v>9.9571272732062273</c:v>
                </c:pt>
                <c:pt idx="2202">
                  <c:v>10.587522603980702</c:v>
                </c:pt>
                <c:pt idx="2203">
                  <c:v>12.19524465496905</c:v>
                </c:pt>
                <c:pt idx="2204">
                  <c:v>13.810790143383796</c:v>
                </c:pt>
                <c:pt idx="2205">
                  <c:v>13.661162245228313</c:v>
                </c:pt>
                <c:pt idx="2206">
                  <c:v>14.570647969923334</c:v>
                </c:pt>
              </c:numCache>
            </c:numRef>
          </c:val>
          <c:smooth val="0"/>
          <c:extLst>
            <c:ext xmlns:c16="http://schemas.microsoft.com/office/drawing/2014/chart" uri="{C3380CC4-5D6E-409C-BE32-E72D297353CC}">
              <c16:uniqueId val="{00000000-1DD8-4F0E-B503-FC0E5E5208E9}"/>
            </c:ext>
          </c:extLst>
        </c:ser>
        <c:dLbls>
          <c:showLegendKey val="0"/>
          <c:showVal val="0"/>
          <c:showCatName val="0"/>
          <c:showSerName val="0"/>
          <c:showPercent val="0"/>
          <c:showBubbleSize val="0"/>
        </c:dLbls>
        <c:smooth val="0"/>
        <c:axId val="894305407"/>
        <c:axId val="894308287"/>
      </c:lineChart>
      <c:catAx>
        <c:axId val="8943054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4308287"/>
        <c:crosses val="autoZero"/>
        <c:auto val="1"/>
        <c:lblAlgn val="ctr"/>
        <c:lblOffset val="100"/>
        <c:noMultiLvlLbl val="0"/>
      </c:catAx>
      <c:valAx>
        <c:axId val="8943082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Simulated</a:t>
                </a:r>
                <a:r>
                  <a:rPr lang="en-US" baseline="0"/>
                  <a:t> BITX Price</a:t>
                </a:r>
                <a:r>
                  <a:rPr lang="en-US"/>
                  <a:t> </a:t>
                </a:r>
              </a:p>
            </c:rich>
          </c:tx>
          <c:layout>
            <c:manualLayout>
              <c:xMode val="edge"/>
              <c:yMode val="edge"/>
              <c:x val="1.1728278414553778E-2"/>
              <c:y val="0.3956773396351925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4305407"/>
        <c:crosses val="autoZero"/>
        <c:crossBetween val="between"/>
      </c:valAx>
      <c:spPr>
        <a:noFill/>
        <a:ln>
          <a:noFill/>
        </a:ln>
        <a:effectLst/>
      </c:spPr>
    </c:plotArea>
    <c:legend>
      <c:legendPos val="r"/>
      <c:layout>
        <c:manualLayout>
          <c:xMode val="edge"/>
          <c:yMode val="edge"/>
          <c:x val="0.9253268824723766"/>
          <c:y val="0.64426822924284843"/>
          <c:w val="7.3331291658619832E-2"/>
          <c:h val="3.55877085763199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[SFI ETP Backtest-BITX rev-M2  26a-Jun-2023.xlsx]Sheet3!PivotTable1</c:name>
    <c:fmtId val="2"/>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Sheet3!$B$3</c:f>
              <c:strCache>
                <c:ptCount val="1"/>
                <c:pt idx="0">
                  <c:v>Total</c:v>
                </c:pt>
              </c:strCache>
            </c:strRef>
          </c:tx>
          <c:spPr>
            <a:ln w="28575" cap="rnd">
              <a:solidFill>
                <a:schemeClr val="accent1"/>
              </a:solidFill>
              <a:round/>
            </a:ln>
            <a:effectLst/>
          </c:spPr>
          <c:marker>
            <c:symbol val="none"/>
          </c:marker>
          <c:cat>
            <c:strRef>
              <c:f>Sheet3!$A$4:$A$2211</c:f>
              <c:strCache>
                <c:ptCount val="2207"/>
                <c:pt idx="0">
                  <c:v>9/17/2014</c:v>
                </c:pt>
                <c:pt idx="1">
                  <c:v>9/18/2014</c:v>
                </c:pt>
                <c:pt idx="2">
                  <c:v>9/19/2014</c:v>
                </c:pt>
                <c:pt idx="3">
                  <c:v>9/22/2014</c:v>
                </c:pt>
                <c:pt idx="4">
                  <c:v>9/23/2014</c:v>
                </c:pt>
                <c:pt idx="5">
                  <c:v>9/24/2014</c:v>
                </c:pt>
                <c:pt idx="6">
                  <c:v>9/25/2014</c:v>
                </c:pt>
                <c:pt idx="7">
                  <c:v>9/26/2014</c:v>
                </c:pt>
                <c:pt idx="8">
                  <c:v>9/29/2014</c:v>
                </c:pt>
                <c:pt idx="9">
                  <c:v>9/30/2014</c:v>
                </c:pt>
                <c:pt idx="10">
                  <c:v>10/1/2014</c:v>
                </c:pt>
                <c:pt idx="11">
                  <c:v>10/2/2014</c:v>
                </c:pt>
                <c:pt idx="12">
                  <c:v>10/3/2014</c:v>
                </c:pt>
                <c:pt idx="13">
                  <c:v>10/6/2014</c:v>
                </c:pt>
                <c:pt idx="14">
                  <c:v>10/7/2014</c:v>
                </c:pt>
                <c:pt idx="15">
                  <c:v>10/8/2014</c:v>
                </c:pt>
                <c:pt idx="16">
                  <c:v>10/9/2014</c:v>
                </c:pt>
                <c:pt idx="17">
                  <c:v>10/10/2014</c:v>
                </c:pt>
                <c:pt idx="18">
                  <c:v>10/13/2014</c:v>
                </c:pt>
                <c:pt idx="19">
                  <c:v>10/14/2014</c:v>
                </c:pt>
                <c:pt idx="20">
                  <c:v>10/15/2014</c:v>
                </c:pt>
                <c:pt idx="21">
                  <c:v>10/16/2014</c:v>
                </c:pt>
                <c:pt idx="22">
                  <c:v>10/17/2014</c:v>
                </c:pt>
                <c:pt idx="23">
                  <c:v>10/20/2014</c:v>
                </c:pt>
                <c:pt idx="24">
                  <c:v>10/21/2014</c:v>
                </c:pt>
                <c:pt idx="25">
                  <c:v>10/22/2014</c:v>
                </c:pt>
                <c:pt idx="26">
                  <c:v>10/23/2014</c:v>
                </c:pt>
                <c:pt idx="27">
                  <c:v>10/24/2014</c:v>
                </c:pt>
                <c:pt idx="28">
                  <c:v>10/27/2014</c:v>
                </c:pt>
                <c:pt idx="29">
                  <c:v>10/28/2014</c:v>
                </c:pt>
                <c:pt idx="30">
                  <c:v>10/29/2014</c:v>
                </c:pt>
                <c:pt idx="31">
                  <c:v>10/30/2014</c:v>
                </c:pt>
                <c:pt idx="32">
                  <c:v>10/31/2014</c:v>
                </c:pt>
                <c:pt idx="33">
                  <c:v>11/3/2014</c:v>
                </c:pt>
                <c:pt idx="34">
                  <c:v>11/4/2014</c:v>
                </c:pt>
                <c:pt idx="35">
                  <c:v>11/5/2014</c:v>
                </c:pt>
                <c:pt idx="36">
                  <c:v>11/6/2014</c:v>
                </c:pt>
                <c:pt idx="37">
                  <c:v>11/7/2014</c:v>
                </c:pt>
                <c:pt idx="38">
                  <c:v>11/10/2014</c:v>
                </c:pt>
                <c:pt idx="39">
                  <c:v>11/11/2014</c:v>
                </c:pt>
                <c:pt idx="40">
                  <c:v>11/12/2014</c:v>
                </c:pt>
                <c:pt idx="41">
                  <c:v>11/13/2014</c:v>
                </c:pt>
                <c:pt idx="42">
                  <c:v>11/14/2014</c:v>
                </c:pt>
                <c:pt idx="43">
                  <c:v>11/17/2014</c:v>
                </c:pt>
                <c:pt idx="44">
                  <c:v>11/18/2014</c:v>
                </c:pt>
                <c:pt idx="45">
                  <c:v>11/19/2014</c:v>
                </c:pt>
                <c:pt idx="46">
                  <c:v>11/20/2014</c:v>
                </c:pt>
                <c:pt idx="47">
                  <c:v>11/21/2014</c:v>
                </c:pt>
                <c:pt idx="48">
                  <c:v>11/24/2014</c:v>
                </c:pt>
                <c:pt idx="49">
                  <c:v>11/25/2014</c:v>
                </c:pt>
                <c:pt idx="50">
                  <c:v>11/26/2014</c:v>
                </c:pt>
                <c:pt idx="51">
                  <c:v>11/28/2014</c:v>
                </c:pt>
                <c:pt idx="52">
                  <c:v>12/1/2014</c:v>
                </c:pt>
                <c:pt idx="53">
                  <c:v>12/2/2014</c:v>
                </c:pt>
                <c:pt idx="54">
                  <c:v>12/3/2014</c:v>
                </c:pt>
                <c:pt idx="55">
                  <c:v>12/4/2014</c:v>
                </c:pt>
                <c:pt idx="56">
                  <c:v>12/5/2014</c:v>
                </c:pt>
                <c:pt idx="57">
                  <c:v>12/8/2014</c:v>
                </c:pt>
                <c:pt idx="58">
                  <c:v>12/9/2014</c:v>
                </c:pt>
                <c:pt idx="59">
                  <c:v>12/10/2014</c:v>
                </c:pt>
                <c:pt idx="60">
                  <c:v>12/11/2014</c:v>
                </c:pt>
                <c:pt idx="61">
                  <c:v>12/12/2014</c:v>
                </c:pt>
                <c:pt idx="62">
                  <c:v>12/15/2014</c:v>
                </c:pt>
                <c:pt idx="63">
                  <c:v>12/16/2014</c:v>
                </c:pt>
                <c:pt idx="64">
                  <c:v>12/17/2014</c:v>
                </c:pt>
                <c:pt idx="65">
                  <c:v>12/18/2014</c:v>
                </c:pt>
                <c:pt idx="66">
                  <c:v>12/19/2014</c:v>
                </c:pt>
                <c:pt idx="67">
                  <c:v>12/22/2014</c:v>
                </c:pt>
                <c:pt idx="68">
                  <c:v>12/23/2014</c:v>
                </c:pt>
                <c:pt idx="69">
                  <c:v>12/24/2014</c:v>
                </c:pt>
                <c:pt idx="70">
                  <c:v>12/26/2014</c:v>
                </c:pt>
                <c:pt idx="71">
                  <c:v>12/29/2014</c:v>
                </c:pt>
                <c:pt idx="72">
                  <c:v>12/30/2014</c:v>
                </c:pt>
                <c:pt idx="73">
                  <c:v>12/31/2014</c:v>
                </c:pt>
                <c:pt idx="74">
                  <c:v>1/2/2015</c:v>
                </c:pt>
                <c:pt idx="75">
                  <c:v>1/5/2015</c:v>
                </c:pt>
                <c:pt idx="76">
                  <c:v>1/6/2015</c:v>
                </c:pt>
                <c:pt idx="77">
                  <c:v>1/7/2015</c:v>
                </c:pt>
                <c:pt idx="78">
                  <c:v>1/8/2015</c:v>
                </c:pt>
                <c:pt idx="79">
                  <c:v>1/9/2015</c:v>
                </c:pt>
                <c:pt idx="80">
                  <c:v>1/12/2015</c:v>
                </c:pt>
                <c:pt idx="81">
                  <c:v>1/13/2015</c:v>
                </c:pt>
                <c:pt idx="82">
                  <c:v>1/14/2015</c:v>
                </c:pt>
                <c:pt idx="83">
                  <c:v>1/15/2015</c:v>
                </c:pt>
                <c:pt idx="84">
                  <c:v>1/16/2015</c:v>
                </c:pt>
                <c:pt idx="85">
                  <c:v>1/20/2015</c:v>
                </c:pt>
                <c:pt idx="86">
                  <c:v>1/21/2015</c:v>
                </c:pt>
                <c:pt idx="87">
                  <c:v>1/22/2015</c:v>
                </c:pt>
                <c:pt idx="88">
                  <c:v>1/23/2015</c:v>
                </c:pt>
                <c:pt idx="89">
                  <c:v>1/26/2015</c:v>
                </c:pt>
                <c:pt idx="90">
                  <c:v>1/27/2015</c:v>
                </c:pt>
                <c:pt idx="91">
                  <c:v>1/28/2015</c:v>
                </c:pt>
                <c:pt idx="92">
                  <c:v>1/29/2015</c:v>
                </c:pt>
                <c:pt idx="93">
                  <c:v>1/30/2015</c:v>
                </c:pt>
                <c:pt idx="94">
                  <c:v>2/2/2015</c:v>
                </c:pt>
                <c:pt idx="95">
                  <c:v>2/3/2015</c:v>
                </c:pt>
                <c:pt idx="96">
                  <c:v>2/4/2015</c:v>
                </c:pt>
                <c:pt idx="97">
                  <c:v>2/5/2015</c:v>
                </c:pt>
                <c:pt idx="98">
                  <c:v>2/6/2015</c:v>
                </c:pt>
                <c:pt idx="99">
                  <c:v>2/9/2015</c:v>
                </c:pt>
                <c:pt idx="100">
                  <c:v>2/10/2015</c:v>
                </c:pt>
                <c:pt idx="101">
                  <c:v>2/11/2015</c:v>
                </c:pt>
                <c:pt idx="102">
                  <c:v>2/12/2015</c:v>
                </c:pt>
                <c:pt idx="103">
                  <c:v>2/13/2015</c:v>
                </c:pt>
                <c:pt idx="104">
                  <c:v>2/17/2015</c:v>
                </c:pt>
                <c:pt idx="105">
                  <c:v>2/18/2015</c:v>
                </c:pt>
                <c:pt idx="106">
                  <c:v>2/19/2015</c:v>
                </c:pt>
                <c:pt idx="107">
                  <c:v>2/20/2015</c:v>
                </c:pt>
                <c:pt idx="108">
                  <c:v>2/23/2015</c:v>
                </c:pt>
                <c:pt idx="109">
                  <c:v>2/24/2015</c:v>
                </c:pt>
                <c:pt idx="110">
                  <c:v>2/25/2015</c:v>
                </c:pt>
                <c:pt idx="111">
                  <c:v>2/26/2015</c:v>
                </c:pt>
                <c:pt idx="112">
                  <c:v>2/27/2015</c:v>
                </c:pt>
                <c:pt idx="113">
                  <c:v>3/2/2015</c:v>
                </c:pt>
                <c:pt idx="114">
                  <c:v>3/3/2015</c:v>
                </c:pt>
                <c:pt idx="115">
                  <c:v>3/4/2015</c:v>
                </c:pt>
                <c:pt idx="116">
                  <c:v>3/5/2015</c:v>
                </c:pt>
                <c:pt idx="117">
                  <c:v>3/6/2015</c:v>
                </c:pt>
                <c:pt idx="118">
                  <c:v>3/9/2015</c:v>
                </c:pt>
                <c:pt idx="119">
                  <c:v>3/10/2015</c:v>
                </c:pt>
                <c:pt idx="120">
                  <c:v>3/11/2015</c:v>
                </c:pt>
                <c:pt idx="121">
                  <c:v>3/12/2015</c:v>
                </c:pt>
                <c:pt idx="122">
                  <c:v>3/13/2015</c:v>
                </c:pt>
                <c:pt idx="123">
                  <c:v>3/16/2015</c:v>
                </c:pt>
                <c:pt idx="124">
                  <c:v>3/17/2015</c:v>
                </c:pt>
                <c:pt idx="125">
                  <c:v>3/18/2015</c:v>
                </c:pt>
                <c:pt idx="126">
                  <c:v>3/19/2015</c:v>
                </c:pt>
                <c:pt idx="127">
                  <c:v>3/20/2015</c:v>
                </c:pt>
                <c:pt idx="128">
                  <c:v>3/23/2015</c:v>
                </c:pt>
                <c:pt idx="129">
                  <c:v>3/24/2015</c:v>
                </c:pt>
                <c:pt idx="130">
                  <c:v>3/25/2015</c:v>
                </c:pt>
                <c:pt idx="131">
                  <c:v>3/26/2015</c:v>
                </c:pt>
                <c:pt idx="132">
                  <c:v>3/27/2015</c:v>
                </c:pt>
                <c:pt idx="133">
                  <c:v>3/30/2015</c:v>
                </c:pt>
                <c:pt idx="134">
                  <c:v>3/31/2015</c:v>
                </c:pt>
                <c:pt idx="135">
                  <c:v>4/1/2015</c:v>
                </c:pt>
                <c:pt idx="136">
                  <c:v>4/2/2015</c:v>
                </c:pt>
                <c:pt idx="137">
                  <c:v>4/6/2015</c:v>
                </c:pt>
                <c:pt idx="138">
                  <c:v>4/7/2015</c:v>
                </c:pt>
                <c:pt idx="139">
                  <c:v>4/8/2015</c:v>
                </c:pt>
                <c:pt idx="140">
                  <c:v>4/9/2015</c:v>
                </c:pt>
                <c:pt idx="141">
                  <c:v>4/10/2015</c:v>
                </c:pt>
                <c:pt idx="142">
                  <c:v>4/13/2015</c:v>
                </c:pt>
                <c:pt idx="143">
                  <c:v>4/14/2015</c:v>
                </c:pt>
                <c:pt idx="144">
                  <c:v>4/15/2015</c:v>
                </c:pt>
                <c:pt idx="145">
                  <c:v>4/16/2015</c:v>
                </c:pt>
                <c:pt idx="146">
                  <c:v>4/17/2015</c:v>
                </c:pt>
                <c:pt idx="147">
                  <c:v>4/20/2015</c:v>
                </c:pt>
                <c:pt idx="148">
                  <c:v>4/21/2015</c:v>
                </c:pt>
                <c:pt idx="149">
                  <c:v>4/22/2015</c:v>
                </c:pt>
                <c:pt idx="150">
                  <c:v>4/23/2015</c:v>
                </c:pt>
                <c:pt idx="151">
                  <c:v>4/24/2015</c:v>
                </c:pt>
                <c:pt idx="152">
                  <c:v>4/27/2015</c:v>
                </c:pt>
                <c:pt idx="153">
                  <c:v>4/28/2015</c:v>
                </c:pt>
                <c:pt idx="154">
                  <c:v>4/29/2015</c:v>
                </c:pt>
                <c:pt idx="155">
                  <c:v>4/30/2015</c:v>
                </c:pt>
                <c:pt idx="156">
                  <c:v>5/1/2015</c:v>
                </c:pt>
                <c:pt idx="157">
                  <c:v>5/4/2015</c:v>
                </c:pt>
                <c:pt idx="158">
                  <c:v>5/5/2015</c:v>
                </c:pt>
                <c:pt idx="159">
                  <c:v>5/6/2015</c:v>
                </c:pt>
                <c:pt idx="160">
                  <c:v>5/7/2015</c:v>
                </c:pt>
                <c:pt idx="161">
                  <c:v>5/8/2015</c:v>
                </c:pt>
                <c:pt idx="162">
                  <c:v>5/11/2015</c:v>
                </c:pt>
                <c:pt idx="163">
                  <c:v>5/12/2015</c:v>
                </c:pt>
                <c:pt idx="164">
                  <c:v>5/13/2015</c:v>
                </c:pt>
                <c:pt idx="165">
                  <c:v>5/14/2015</c:v>
                </c:pt>
                <c:pt idx="166">
                  <c:v>5/15/2015</c:v>
                </c:pt>
                <c:pt idx="167">
                  <c:v>5/18/2015</c:v>
                </c:pt>
                <c:pt idx="168">
                  <c:v>5/19/2015</c:v>
                </c:pt>
                <c:pt idx="169">
                  <c:v>5/20/2015</c:v>
                </c:pt>
                <c:pt idx="170">
                  <c:v>5/21/2015</c:v>
                </c:pt>
                <c:pt idx="171">
                  <c:v>5/22/2015</c:v>
                </c:pt>
                <c:pt idx="172">
                  <c:v>5/26/2015</c:v>
                </c:pt>
                <c:pt idx="173">
                  <c:v>5/27/2015</c:v>
                </c:pt>
                <c:pt idx="174">
                  <c:v>5/28/2015</c:v>
                </c:pt>
                <c:pt idx="175">
                  <c:v>5/29/2015</c:v>
                </c:pt>
                <c:pt idx="176">
                  <c:v>6/1/2015</c:v>
                </c:pt>
                <c:pt idx="177">
                  <c:v>6/2/2015</c:v>
                </c:pt>
                <c:pt idx="178">
                  <c:v>6/3/2015</c:v>
                </c:pt>
                <c:pt idx="179">
                  <c:v>6/4/2015</c:v>
                </c:pt>
                <c:pt idx="180">
                  <c:v>6/5/2015</c:v>
                </c:pt>
                <c:pt idx="181">
                  <c:v>6/8/2015</c:v>
                </c:pt>
                <c:pt idx="182">
                  <c:v>6/9/2015</c:v>
                </c:pt>
                <c:pt idx="183">
                  <c:v>6/10/2015</c:v>
                </c:pt>
                <c:pt idx="184">
                  <c:v>6/11/2015</c:v>
                </c:pt>
                <c:pt idx="185">
                  <c:v>6/12/2015</c:v>
                </c:pt>
                <c:pt idx="186">
                  <c:v>6/15/2015</c:v>
                </c:pt>
                <c:pt idx="187">
                  <c:v>6/16/2015</c:v>
                </c:pt>
                <c:pt idx="188">
                  <c:v>6/17/2015</c:v>
                </c:pt>
                <c:pt idx="189">
                  <c:v>6/18/2015</c:v>
                </c:pt>
                <c:pt idx="190">
                  <c:v>6/19/2015</c:v>
                </c:pt>
                <c:pt idx="191">
                  <c:v>6/22/2015</c:v>
                </c:pt>
                <c:pt idx="192">
                  <c:v>6/23/2015</c:v>
                </c:pt>
                <c:pt idx="193">
                  <c:v>6/24/2015</c:v>
                </c:pt>
                <c:pt idx="194">
                  <c:v>6/25/2015</c:v>
                </c:pt>
                <c:pt idx="195">
                  <c:v>6/26/2015</c:v>
                </c:pt>
                <c:pt idx="196">
                  <c:v>6/29/2015</c:v>
                </c:pt>
                <c:pt idx="197">
                  <c:v>6/30/2015</c:v>
                </c:pt>
                <c:pt idx="198">
                  <c:v>7/1/2015</c:v>
                </c:pt>
                <c:pt idx="199">
                  <c:v>7/2/2015</c:v>
                </c:pt>
                <c:pt idx="200">
                  <c:v>7/6/2015</c:v>
                </c:pt>
                <c:pt idx="201">
                  <c:v>7/7/2015</c:v>
                </c:pt>
                <c:pt idx="202">
                  <c:v>7/8/2015</c:v>
                </c:pt>
                <c:pt idx="203">
                  <c:v>7/9/2015</c:v>
                </c:pt>
                <c:pt idx="204">
                  <c:v>7/10/2015</c:v>
                </c:pt>
                <c:pt idx="205">
                  <c:v>7/13/2015</c:v>
                </c:pt>
                <c:pt idx="206">
                  <c:v>7/14/2015</c:v>
                </c:pt>
                <c:pt idx="207">
                  <c:v>7/15/2015</c:v>
                </c:pt>
                <c:pt idx="208">
                  <c:v>7/16/2015</c:v>
                </c:pt>
                <c:pt idx="209">
                  <c:v>7/17/2015</c:v>
                </c:pt>
                <c:pt idx="210">
                  <c:v>7/20/2015</c:v>
                </c:pt>
                <c:pt idx="211">
                  <c:v>7/21/2015</c:v>
                </c:pt>
                <c:pt idx="212">
                  <c:v>7/22/2015</c:v>
                </c:pt>
                <c:pt idx="213">
                  <c:v>7/23/2015</c:v>
                </c:pt>
                <c:pt idx="214">
                  <c:v>7/24/2015</c:v>
                </c:pt>
                <c:pt idx="215">
                  <c:v>7/27/2015</c:v>
                </c:pt>
                <c:pt idx="216">
                  <c:v>7/28/2015</c:v>
                </c:pt>
                <c:pt idx="217">
                  <c:v>7/29/2015</c:v>
                </c:pt>
                <c:pt idx="218">
                  <c:v>7/30/2015</c:v>
                </c:pt>
                <c:pt idx="219">
                  <c:v>7/31/2015</c:v>
                </c:pt>
                <c:pt idx="220">
                  <c:v>8/3/2015</c:v>
                </c:pt>
                <c:pt idx="221">
                  <c:v>8/4/2015</c:v>
                </c:pt>
                <c:pt idx="222">
                  <c:v>8/5/2015</c:v>
                </c:pt>
                <c:pt idx="223">
                  <c:v>8/6/2015</c:v>
                </c:pt>
                <c:pt idx="224">
                  <c:v>8/7/2015</c:v>
                </c:pt>
                <c:pt idx="225">
                  <c:v>8/10/2015</c:v>
                </c:pt>
                <c:pt idx="226">
                  <c:v>8/11/2015</c:v>
                </c:pt>
                <c:pt idx="227">
                  <c:v>8/12/2015</c:v>
                </c:pt>
                <c:pt idx="228">
                  <c:v>8/13/2015</c:v>
                </c:pt>
                <c:pt idx="229">
                  <c:v>8/14/2015</c:v>
                </c:pt>
                <c:pt idx="230">
                  <c:v>8/17/2015</c:v>
                </c:pt>
                <c:pt idx="231">
                  <c:v>8/18/2015</c:v>
                </c:pt>
                <c:pt idx="232">
                  <c:v>8/19/2015</c:v>
                </c:pt>
                <c:pt idx="233">
                  <c:v>8/20/2015</c:v>
                </c:pt>
                <c:pt idx="234">
                  <c:v>8/21/2015</c:v>
                </c:pt>
                <c:pt idx="235">
                  <c:v>8/24/2015</c:v>
                </c:pt>
                <c:pt idx="236">
                  <c:v>8/25/2015</c:v>
                </c:pt>
                <c:pt idx="237">
                  <c:v>8/26/2015</c:v>
                </c:pt>
                <c:pt idx="238">
                  <c:v>8/27/2015</c:v>
                </c:pt>
                <c:pt idx="239">
                  <c:v>8/28/2015</c:v>
                </c:pt>
                <c:pt idx="240">
                  <c:v>8/31/2015</c:v>
                </c:pt>
                <c:pt idx="241">
                  <c:v>9/1/2015</c:v>
                </c:pt>
                <c:pt idx="242">
                  <c:v>9/2/2015</c:v>
                </c:pt>
                <c:pt idx="243">
                  <c:v>9/3/2015</c:v>
                </c:pt>
                <c:pt idx="244">
                  <c:v>9/4/2015</c:v>
                </c:pt>
                <c:pt idx="245">
                  <c:v>9/8/2015</c:v>
                </c:pt>
                <c:pt idx="246">
                  <c:v>9/9/2015</c:v>
                </c:pt>
                <c:pt idx="247">
                  <c:v>9/10/2015</c:v>
                </c:pt>
                <c:pt idx="248">
                  <c:v>9/11/2015</c:v>
                </c:pt>
                <c:pt idx="249">
                  <c:v>9/14/2015</c:v>
                </c:pt>
                <c:pt idx="250">
                  <c:v>9/15/2015</c:v>
                </c:pt>
                <c:pt idx="251">
                  <c:v>9/16/2015</c:v>
                </c:pt>
                <c:pt idx="252">
                  <c:v>9/17/2015</c:v>
                </c:pt>
                <c:pt idx="253">
                  <c:v>9/18/2015</c:v>
                </c:pt>
                <c:pt idx="254">
                  <c:v>9/21/2015</c:v>
                </c:pt>
                <c:pt idx="255">
                  <c:v>9/22/2015</c:v>
                </c:pt>
                <c:pt idx="256">
                  <c:v>9/23/2015</c:v>
                </c:pt>
                <c:pt idx="257">
                  <c:v>9/24/2015</c:v>
                </c:pt>
                <c:pt idx="258">
                  <c:v>9/25/2015</c:v>
                </c:pt>
                <c:pt idx="259">
                  <c:v>9/28/2015</c:v>
                </c:pt>
                <c:pt idx="260">
                  <c:v>9/29/2015</c:v>
                </c:pt>
                <c:pt idx="261">
                  <c:v>9/30/2015</c:v>
                </c:pt>
                <c:pt idx="262">
                  <c:v>10/1/2015</c:v>
                </c:pt>
                <c:pt idx="263">
                  <c:v>10/2/2015</c:v>
                </c:pt>
                <c:pt idx="264">
                  <c:v>10/5/2015</c:v>
                </c:pt>
                <c:pt idx="265">
                  <c:v>10/6/2015</c:v>
                </c:pt>
                <c:pt idx="266">
                  <c:v>10/7/2015</c:v>
                </c:pt>
                <c:pt idx="267">
                  <c:v>10/8/2015</c:v>
                </c:pt>
                <c:pt idx="268">
                  <c:v>10/9/2015</c:v>
                </c:pt>
                <c:pt idx="269">
                  <c:v>10/12/2015</c:v>
                </c:pt>
                <c:pt idx="270">
                  <c:v>10/13/2015</c:v>
                </c:pt>
                <c:pt idx="271">
                  <c:v>10/14/2015</c:v>
                </c:pt>
                <c:pt idx="272">
                  <c:v>10/15/2015</c:v>
                </c:pt>
                <c:pt idx="273">
                  <c:v>10/16/2015</c:v>
                </c:pt>
                <c:pt idx="274">
                  <c:v>10/19/2015</c:v>
                </c:pt>
                <c:pt idx="275">
                  <c:v>10/20/2015</c:v>
                </c:pt>
                <c:pt idx="276">
                  <c:v>10/21/2015</c:v>
                </c:pt>
                <c:pt idx="277">
                  <c:v>10/22/2015</c:v>
                </c:pt>
                <c:pt idx="278">
                  <c:v>10/23/2015</c:v>
                </c:pt>
                <c:pt idx="279">
                  <c:v>10/26/2015</c:v>
                </c:pt>
                <c:pt idx="280">
                  <c:v>10/27/2015</c:v>
                </c:pt>
                <c:pt idx="281">
                  <c:v>10/28/2015</c:v>
                </c:pt>
                <c:pt idx="282">
                  <c:v>10/29/2015</c:v>
                </c:pt>
                <c:pt idx="283">
                  <c:v>10/30/2015</c:v>
                </c:pt>
                <c:pt idx="284">
                  <c:v>11/2/2015</c:v>
                </c:pt>
                <c:pt idx="285">
                  <c:v>11/3/2015</c:v>
                </c:pt>
                <c:pt idx="286">
                  <c:v>11/4/2015</c:v>
                </c:pt>
                <c:pt idx="287">
                  <c:v>11/5/2015</c:v>
                </c:pt>
                <c:pt idx="288">
                  <c:v>11/6/2015</c:v>
                </c:pt>
                <c:pt idx="289">
                  <c:v>11/9/2015</c:v>
                </c:pt>
                <c:pt idx="290">
                  <c:v>11/10/2015</c:v>
                </c:pt>
                <c:pt idx="291">
                  <c:v>11/11/2015</c:v>
                </c:pt>
                <c:pt idx="292">
                  <c:v>11/12/2015</c:v>
                </c:pt>
                <c:pt idx="293">
                  <c:v>11/13/2015</c:v>
                </c:pt>
                <c:pt idx="294">
                  <c:v>11/16/2015</c:v>
                </c:pt>
                <c:pt idx="295">
                  <c:v>11/17/2015</c:v>
                </c:pt>
                <c:pt idx="296">
                  <c:v>11/18/2015</c:v>
                </c:pt>
                <c:pt idx="297">
                  <c:v>11/19/2015</c:v>
                </c:pt>
                <c:pt idx="298">
                  <c:v>11/20/2015</c:v>
                </c:pt>
                <c:pt idx="299">
                  <c:v>11/23/2015</c:v>
                </c:pt>
                <c:pt idx="300">
                  <c:v>11/24/2015</c:v>
                </c:pt>
                <c:pt idx="301">
                  <c:v>11/25/2015</c:v>
                </c:pt>
                <c:pt idx="302">
                  <c:v>11/27/2015</c:v>
                </c:pt>
                <c:pt idx="303">
                  <c:v>11/30/2015</c:v>
                </c:pt>
                <c:pt idx="304">
                  <c:v>12/1/2015</c:v>
                </c:pt>
                <c:pt idx="305">
                  <c:v>12/2/2015</c:v>
                </c:pt>
                <c:pt idx="306">
                  <c:v>12/3/2015</c:v>
                </c:pt>
                <c:pt idx="307">
                  <c:v>12/4/2015</c:v>
                </c:pt>
                <c:pt idx="308">
                  <c:v>12/7/2015</c:v>
                </c:pt>
                <c:pt idx="309">
                  <c:v>12/8/2015</c:v>
                </c:pt>
                <c:pt idx="310">
                  <c:v>12/9/2015</c:v>
                </c:pt>
                <c:pt idx="311">
                  <c:v>12/10/2015</c:v>
                </c:pt>
                <c:pt idx="312">
                  <c:v>12/11/2015</c:v>
                </c:pt>
                <c:pt idx="313">
                  <c:v>12/14/2015</c:v>
                </c:pt>
                <c:pt idx="314">
                  <c:v>12/15/2015</c:v>
                </c:pt>
                <c:pt idx="315">
                  <c:v>12/16/2015</c:v>
                </c:pt>
                <c:pt idx="316">
                  <c:v>12/17/2015</c:v>
                </c:pt>
                <c:pt idx="317">
                  <c:v>12/18/2015</c:v>
                </c:pt>
                <c:pt idx="318">
                  <c:v>12/21/2015</c:v>
                </c:pt>
                <c:pt idx="319">
                  <c:v>12/22/2015</c:v>
                </c:pt>
                <c:pt idx="320">
                  <c:v>12/23/2015</c:v>
                </c:pt>
                <c:pt idx="321">
                  <c:v>12/24/2015</c:v>
                </c:pt>
                <c:pt idx="322">
                  <c:v>12/28/2015</c:v>
                </c:pt>
                <c:pt idx="323">
                  <c:v>12/29/2015</c:v>
                </c:pt>
                <c:pt idx="324">
                  <c:v>12/30/2015</c:v>
                </c:pt>
                <c:pt idx="325">
                  <c:v>12/31/2015</c:v>
                </c:pt>
                <c:pt idx="326">
                  <c:v>1/4/2016</c:v>
                </c:pt>
                <c:pt idx="327">
                  <c:v>1/5/2016</c:v>
                </c:pt>
                <c:pt idx="328">
                  <c:v>1/6/2016</c:v>
                </c:pt>
                <c:pt idx="329">
                  <c:v>1/7/2016</c:v>
                </c:pt>
                <c:pt idx="330">
                  <c:v>1/8/2016</c:v>
                </c:pt>
                <c:pt idx="331">
                  <c:v>1/11/2016</c:v>
                </c:pt>
                <c:pt idx="332">
                  <c:v>1/12/2016</c:v>
                </c:pt>
                <c:pt idx="333">
                  <c:v>1/13/2016</c:v>
                </c:pt>
                <c:pt idx="334">
                  <c:v>1/14/2016</c:v>
                </c:pt>
                <c:pt idx="335">
                  <c:v>1/15/2016</c:v>
                </c:pt>
                <c:pt idx="336">
                  <c:v>1/19/2016</c:v>
                </c:pt>
                <c:pt idx="337">
                  <c:v>1/20/2016</c:v>
                </c:pt>
                <c:pt idx="338">
                  <c:v>1/21/2016</c:v>
                </c:pt>
                <c:pt idx="339">
                  <c:v>1/22/2016</c:v>
                </c:pt>
                <c:pt idx="340">
                  <c:v>1/25/2016</c:v>
                </c:pt>
                <c:pt idx="341">
                  <c:v>1/26/2016</c:v>
                </c:pt>
                <c:pt idx="342">
                  <c:v>1/27/2016</c:v>
                </c:pt>
                <c:pt idx="343">
                  <c:v>1/28/2016</c:v>
                </c:pt>
                <c:pt idx="344">
                  <c:v>1/29/2016</c:v>
                </c:pt>
                <c:pt idx="345">
                  <c:v>2/1/2016</c:v>
                </c:pt>
                <c:pt idx="346">
                  <c:v>2/2/2016</c:v>
                </c:pt>
                <c:pt idx="347">
                  <c:v>2/3/2016</c:v>
                </c:pt>
                <c:pt idx="348">
                  <c:v>2/4/2016</c:v>
                </c:pt>
                <c:pt idx="349">
                  <c:v>2/5/2016</c:v>
                </c:pt>
                <c:pt idx="350">
                  <c:v>2/8/2016</c:v>
                </c:pt>
                <c:pt idx="351">
                  <c:v>2/9/2016</c:v>
                </c:pt>
                <c:pt idx="352">
                  <c:v>2/10/2016</c:v>
                </c:pt>
                <c:pt idx="353">
                  <c:v>2/11/2016</c:v>
                </c:pt>
                <c:pt idx="354">
                  <c:v>2/12/2016</c:v>
                </c:pt>
                <c:pt idx="355">
                  <c:v>2/16/2016</c:v>
                </c:pt>
                <c:pt idx="356">
                  <c:v>2/17/2016</c:v>
                </c:pt>
                <c:pt idx="357">
                  <c:v>2/18/2016</c:v>
                </c:pt>
                <c:pt idx="358">
                  <c:v>2/19/2016</c:v>
                </c:pt>
                <c:pt idx="359">
                  <c:v>2/22/2016</c:v>
                </c:pt>
                <c:pt idx="360">
                  <c:v>2/23/2016</c:v>
                </c:pt>
                <c:pt idx="361">
                  <c:v>2/24/2016</c:v>
                </c:pt>
                <c:pt idx="362">
                  <c:v>2/25/2016</c:v>
                </c:pt>
                <c:pt idx="363">
                  <c:v>2/26/2016</c:v>
                </c:pt>
                <c:pt idx="364">
                  <c:v>2/29/2016</c:v>
                </c:pt>
                <c:pt idx="365">
                  <c:v>3/1/2016</c:v>
                </c:pt>
                <c:pt idx="366">
                  <c:v>3/2/2016</c:v>
                </c:pt>
                <c:pt idx="367">
                  <c:v>3/3/2016</c:v>
                </c:pt>
                <c:pt idx="368">
                  <c:v>3/4/2016</c:v>
                </c:pt>
                <c:pt idx="369">
                  <c:v>3/7/2016</c:v>
                </c:pt>
                <c:pt idx="370">
                  <c:v>3/8/2016</c:v>
                </c:pt>
                <c:pt idx="371">
                  <c:v>3/9/2016</c:v>
                </c:pt>
                <c:pt idx="372">
                  <c:v>3/10/2016</c:v>
                </c:pt>
                <c:pt idx="373">
                  <c:v>3/11/2016</c:v>
                </c:pt>
                <c:pt idx="374">
                  <c:v>3/14/2016</c:v>
                </c:pt>
                <c:pt idx="375">
                  <c:v>3/15/2016</c:v>
                </c:pt>
                <c:pt idx="376">
                  <c:v>3/16/2016</c:v>
                </c:pt>
                <c:pt idx="377">
                  <c:v>3/17/2016</c:v>
                </c:pt>
                <c:pt idx="378">
                  <c:v>3/18/2016</c:v>
                </c:pt>
                <c:pt idx="379">
                  <c:v>3/21/2016</c:v>
                </c:pt>
                <c:pt idx="380">
                  <c:v>3/22/2016</c:v>
                </c:pt>
                <c:pt idx="381">
                  <c:v>3/23/2016</c:v>
                </c:pt>
                <c:pt idx="382">
                  <c:v>3/24/2016</c:v>
                </c:pt>
                <c:pt idx="383">
                  <c:v>3/28/2016</c:v>
                </c:pt>
                <c:pt idx="384">
                  <c:v>3/29/2016</c:v>
                </c:pt>
                <c:pt idx="385">
                  <c:v>3/30/2016</c:v>
                </c:pt>
                <c:pt idx="386">
                  <c:v>3/31/2016</c:v>
                </c:pt>
                <c:pt idx="387">
                  <c:v>4/1/2016</c:v>
                </c:pt>
                <c:pt idx="388">
                  <c:v>4/4/2016</c:v>
                </c:pt>
                <c:pt idx="389">
                  <c:v>4/5/2016</c:v>
                </c:pt>
                <c:pt idx="390">
                  <c:v>4/6/2016</c:v>
                </c:pt>
                <c:pt idx="391">
                  <c:v>4/7/2016</c:v>
                </c:pt>
                <c:pt idx="392">
                  <c:v>4/8/2016</c:v>
                </c:pt>
                <c:pt idx="393">
                  <c:v>4/11/2016</c:v>
                </c:pt>
                <c:pt idx="394">
                  <c:v>4/12/2016</c:v>
                </c:pt>
                <c:pt idx="395">
                  <c:v>4/13/2016</c:v>
                </c:pt>
                <c:pt idx="396">
                  <c:v>4/14/2016</c:v>
                </c:pt>
                <c:pt idx="397">
                  <c:v>4/15/2016</c:v>
                </c:pt>
                <c:pt idx="398">
                  <c:v>4/18/2016</c:v>
                </c:pt>
                <c:pt idx="399">
                  <c:v>4/19/2016</c:v>
                </c:pt>
                <c:pt idx="400">
                  <c:v>4/20/2016</c:v>
                </c:pt>
                <c:pt idx="401">
                  <c:v>4/21/2016</c:v>
                </c:pt>
                <c:pt idx="402">
                  <c:v>4/22/2016</c:v>
                </c:pt>
                <c:pt idx="403">
                  <c:v>4/25/2016</c:v>
                </c:pt>
                <c:pt idx="404">
                  <c:v>4/26/2016</c:v>
                </c:pt>
                <c:pt idx="405">
                  <c:v>4/27/2016</c:v>
                </c:pt>
                <c:pt idx="406">
                  <c:v>4/28/2016</c:v>
                </c:pt>
                <c:pt idx="407">
                  <c:v>4/29/2016</c:v>
                </c:pt>
                <c:pt idx="408">
                  <c:v>5/2/2016</c:v>
                </c:pt>
                <c:pt idx="409">
                  <c:v>5/3/2016</c:v>
                </c:pt>
                <c:pt idx="410">
                  <c:v>5/4/2016</c:v>
                </c:pt>
                <c:pt idx="411">
                  <c:v>5/5/2016</c:v>
                </c:pt>
                <c:pt idx="412">
                  <c:v>5/6/2016</c:v>
                </c:pt>
                <c:pt idx="413">
                  <c:v>5/9/2016</c:v>
                </c:pt>
                <c:pt idx="414">
                  <c:v>5/10/2016</c:v>
                </c:pt>
                <c:pt idx="415">
                  <c:v>5/11/2016</c:v>
                </c:pt>
                <c:pt idx="416">
                  <c:v>5/12/2016</c:v>
                </c:pt>
                <c:pt idx="417">
                  <c:v>5/13/2016</c:v>
                </c:pt>
                <c:pt idx="418">
                  <c:v>5/16/2016</c:v>
                </c:pt>
                <c:pt idx="419">
                  <c:v>5/17/2016</c:v>
                </c:pt>
                <c:pt idx="420">
                  <c:v>5/18/2016</c:v>
                </c:pt>
                <c:pt idx="421">
                  <c:v>5/19/2016</c:v>
                </c:pt>
                <c:pt idx="422">
                  <c:v>5/20/2016</c:v>
                </c:pt>
                <c:pt idx="423">
                  <c:v>5/23/2016</c:v>
                </c:pt>
                <c:pt idx="424">
                  <c:v>5/24/2016</c:v>
                </c:pt>
                <c:pt idx="425">
                  <c:v>5/25/2016</c:v>
                </c:pt>
                <c:pt idx="426">
                  <c:v>5/26/2016</c:v>
                </c:pt>
                <c:pt idx="427">
                  <c:v>5/27/2016</c:v>
                </c:pt>
                <c:pt idx="428">
                  <c:v>5/31/2016</c:v>
                </c:pt>
                <c:pt idx="429">
                  <c:v>6/1/2016</c:v>
                </c:pt>
                <c:pt idx="430">
                  <c:v>6/2/2016</c:v>
                </c:pt>
                <c:pt idx="431">
                  <c:v>6/3/2016</c:v>
                </c:pt>
                <c:pt idx="432">
                  <c:v>6/6/2016</c:v>
                </c:pt>
                <c:pt idx="433">
                  <c:v>6/7/2016</c:v>
                </c:pt>
                <c:pt idx="434">
                  <c:v>6/8/2016</c:v>
                </c:pt>
                <c:pt idx="435">
                  <c:v>6/9/2016</c:v>
                </c:pt>
                <c:pt idx="436">
                  <c:v>6/10/2016</c:v>
                </c:pt>
                <c:pt idx="437">
                  <c:v>6/13/2016</c:v>
                </c:pt>
                <c:pt idx="438">
                  <c:v>6/14/2016</c:v>
                </c:pt>
                <c:pt idx="439">
                  <c:v>6/15/2016</c:v>
                </c:pt>
                <c:pt idx="440">
                  <c:v>6/16/2016</c:v>
                </c:pt>
                <c:pt idx="441">
                  <c:v>6/17/2016</c:v>
                </c:pt>
                <c:pt idx="442">
                  <c:v>6/20/2016</c:v>
                </c:pt>
                <c:pt idx="443">
                  <c:v>6/21/2016</c:v>
                </c:pt>
                <c:pt idx="444">
                  <c:v>6/22/2016</c:v>
                </c:pt>
                <c:pt idx="445">
                  <c:v>6/23/2016</c:v>
                </c:pt>
                <c:pt idx="446">
                  <c:v>6/24/2016</c:v>
                </c:pt>
                <c:pt idx="447">
                  <c:v>6/27/2016</c:v>
                </c:pt>
                <c:pt idx="448">
                  <c:v>6/28/2016</c:v>
                </c:pt>
                <c:pt idx="449">
                  <c:v>6/29/2016</c:v>
                </c:pt>
                <c:pt idx="450">
                  <c:v>6/30/2016</c:v>
                </c:pt>
                <c:pt idx="451">
                  <c:v>7/1/2016</c:v>
                </c:pt>
                <c:pt idx="452">
                  <c:v>7/5/2016</c:v>
                </c:pt>
                <c:pt idx="453">
                  <c:v>7/6/2016</c:v>
                </c:pt>
                <c:pt idx="454">
                  <c:v>7/7/2016</c:v>
                </c:pt>
                <c:pt idx="455">
                  <c:v>7/8/2016</c:v>
                </c:pt>
                <c:pt idx="456">
                  <c:v>7/11/2016</c:v>
                </c:pt>
                <c:pt idx="457">
                  <c:v>7/12/2016</c:v>
                </c:pt>
                <c:pt idx="458">
                  <c:v>7/13/2016</c:v>
                </c:pt>
                <c:pt idx="459">
                  <c:v>7/14/2016</c:v>
                </c:pt>
                <c:pt idx="460">
                  <c:v>7/15/2016</c:v>
                </c:pt>
                <c:pt idx="461">
                  <c:v>7/18/2016</c:v>
                </c:pt>
                <c:pt idx="462">
                  <c:v>7/19/2016</c:v>
                </c:pt>
                <c:pt idx="463">
                  <c:v>7/20/2016</c:v>
                </c:pt>
                <c:pt idx="464">
                  <c:v>7/21/2016</c:v>
                </c:pt>
                <c:pt idx="465">
                  <c:v>7/22/2016</c:v>
                </c:pt>
                <c:pt idx="466">
                  <c:v>7/25/2016</c:v>
                </c:pt>
                <c:pt idx="467">
                  <c:v>7/26/2016</c:v>
                </c:pt>
                <c:pt idx="468">
                  <c:v>7/27/2016</c:v>
                </c:pt>
                <c:pt idx="469">
                  <c:v>7/28/2016</c:v>
                </c:pt>
                <c:pt idx="470">
                  <c:v>7/29/2016</c:v>
                </c:pt>
                <c:pt idx="471">
                  <c:v>8/1/2016</c:v>
                </c:pt>
                <c:pt idx="472">
                  <c:v>8/2/2016</c:v>
                </c:pt>
                <c:pt idx="473">
                  <c:v>8/3/2016</c:v>
                </c:pt>
                <c:pt idx="474">
                  <c:v>8/4/2016</c:v>
                </c:pt>
                <c:pt idx="475">
                  <c:v>8/5/2016</c:v>
                </c:pt>
                <c:pt idx="476">
                  <c:v>8/8/2016</c:v>
                </c:pt>
                <c:pt idx="477">
                  <c:v>8/9/2016</c:v>
                </c:pt>
                <c:pt idx="478">
                  <c:v>8/10/2016</c:v>
                </c:pt>
                <c:pt idx="479">
                  <c:v>8/11/2016</c:v>
                </c:pt>
                <c:pt idx="480">
                  <c:v>8/12/2016</c:v>
                </c:pt>
                <c:pt idx="481">
                  <c:v>8/15/2016</c:v>
                </c:pt>
                <c:pt idx="482">
                  <c:v>8/16/2016</c:v>
                </c:pt>
                <c:pt idx="483">
                  <c:v>8/17/2016</c:v>
                </c:pt>
                <c:pt idx="484">
                  <c:v>8/18/2016</c:v>
                </c:pt>
                <c:pt idx="485">
                  <c:v>8/19/2016</c:v>
                </c:pt>
                <c:pt idx="486">
                  <c:v>8/22/2016</c:v>
                </c:pt>
                <c:pt idx="487">
                  <c:v>8/23/2016</c:v>
                </c:pt>
                <c:pt idx="488">
                  <c:v>8/24/2016</c:v>
                </c:pt>
                <c:pt idx="489">
                  <c:v>8/25/2016</c:v>
                </c:pt>
                <c:pt idx="490">
                  <c:v>8/26/2016</c:v>
                </c:pt>
                <c:pt idx="491">
                  <c:v>8/29/2016</c:v>
                </c:pt>
                <c:pt idx="492">
                  <c:v>8/30/2016</c:v>
                </c:pt>
                <c:pt idx="493">
                  <c:v>8/31/2016</c:v>
                </c:pt>
                <c:pt idx="494">
                  <c:v>9/1/2016</c:v>
                </c:pt>
                <c:pt idx="495">
                  <c:v>9/2/2016</c:v>
                </c:pt>
                <c:pt idx="496">
                  <c:v>9/6/2016</c:v>
                </c:pt>
                <c:pt idx="497">
                  <c:v>9/7/2016</c:v>
                </c:pt>
                <c:pt idx="498">
                  <c:v>9/8/2016</c:v>
                </c:pt>
                <c:pt idx="499">
                  <c:v>9/9/2016</c:v>
                </c:pt>
                <c:pt idx="500">
                  <c:v>9/12/2016</c:v>
                </c:pt>
                <c:pt idx="501">
                  <c:v>9/13/2016</c:v>
                </c:pt>
                <c:pt idx="502">
                  <c:v>9/14/2016</c:v>
                </c:pt>
                <c:pt idx="503">
                  <c:v>9/15/2016</c:v>
                </c:pt>
                <c:pt idx="504">
                  <c:v>9/16/2016</c:v>
                </c:pt>
                <c:pt idx="505">
                  <c:v>9/19/2016</c:v>
                </c:pt>
                <c:pt idx="506">
                  <c:v>9/20/2016</c:v>
                </c:pt>
                <c:pt idx="507">
                  <c:v>9/21/2016</c:v>
                </c:pt>
                <c:pt idx="508">
                  <c:v>9/22/2016</c:v>
                </c:pt>
                <c:pt idx="509">
                  <c:v>9/23/2016</c:v>
                </c:pt>
                <c:pt idx="510">
                  <c:v>9/26/2016</c:v>
                </c:pt>
                <c:pt idx="511">
                  <c:v>9/27/2016</c:v>
                </c:pt>
                <c:pt idx="512">
                  <c:v>9/28/2016</c:v>
                </c:pt>
                <c:pt idx="513">
                  <c:v>9/29/2016</c:v>
                </c:pt>
                <c:pt idx="514">
                  <c:v>9/30/2016</c:v>
                </c:pt>
                <c:pt idx="515">
                  <c:v>10/3/2016</c:v>
                </c:pt>
                <c:pt idx="516">
                  <c:v>10/4/2016</c:v>
                </c:pt>
                <c:pt idx="517">
                  <c:v>10/5/2016</c:v>
                </c:pt>
                <c:pt idx="518">
                  <c:v>10/6/2016</c:v>
                </c:pt>
                <c:pt idx="519">
                  <c:v>10/7/2016</c:v>
                </c:pt>
                <c:pt idx="520">
                  <c:v>10/10/2016</c:v>
                </c:pt>
                <c:pt idx="521">
                  <c:v>10/11/2016</c:v>
                </c:pt>
                <c:pt idx="522">
                  <c:v>10/12/2016</c:v>
                </c:pt>
                <c:pt idx="523">
                  <c:v>10/13/2016</c:v>
                </c:pt>
                <c:pt idx="524">
                  <c:v>10/14/2016</c:v>
                </c:pt>
                <c:pt idx="525">
                  <c:v>10/17/2016</c:v>
                </c:pt>
                <c:pt idx="526">
                  <c:v>10/18/2016</c:v>
                </c:pt>
                <c:pt idx="527">
                  <c:v>10/19/2016</c:v>
                </c:pt>
                <c:pt idx="528">
                  <c:v>10/20/2016</c:v>
                </c:pt>
                <c:pt idx="529">
                  <c:v>10/21/2016</c:v>
                </c:pt>
                <c:pt idx="530">
                  <c:v>10/24/2016</c:v>
                </c:pt>
                <c:pt idx="531">
                  <c:v>10/25/2016</c:v>
                </c:pt>
                <c:pt idx="532">
                  <c:v>10/26/2016</c:v>
                </c:pt>
                <c:pt idx="533">
                  <c:v>10/27/2016</c:v>
                </c:pt>
                <c:pt idx="534">
                  <c:v>10/28/2016</c:v>
                </c:pt>
                <c:pt idx="535">
                  <c:v>10/31/2016</c:v>
                </c:pt>
                <c:pt idx="536">
                  <c:v>11/1/2016</c:v>
                </c:pt>
                <c:pt idx="537">
                  <c:v>11/2/2016</c:v>
                </c:pt>
                <c:pt idx="538">
                  <c:v>11/3/2016</c:v>
                </c:pt>
                <c:pt idx="539">
                  <c:v>11/4/2016</c:v>
                </c:pt>
                <c:pt idx="540">
                  <c:v>11/7/2016</c:v>
                </c:pt>
                <c:pt idx="541">
                  <c:v>11/8/2016</c:v>
                </c:pt>
                <c:pt idx="542">
                  <c:v>11/9/2016</c:v>
                </c:pt>
                <c:pt idx="543">
                  <c:v>11/10/2016</c:v>
                </c:pt>
                <c:pt idx="544">
                  <c:v>11/11/2016</c:v>
                </c:pt>
                <c:pt idx="545">
                  <c:v>11/14/2016</c:v>
                </c:pt>
                <c:pt idx="546">
                  <c:v>11/15/2016</c:v>
                </c:pt>
                <c:pt idx="547">
                  <c:v>11/16/2016</c:v>
                </c:pt>
                <c:pt idx="548">
                  <c:v>11/17/2016</c:v>
                </c:pt>
                <c:pt idx="549">
                  <c:v>11/18/2016</c:v>
                </c:pt>
                <c:pt idx="550">
                  <c:v>11/21/2016</c:v>
                </c:pt>
                <c:pt idx="551">
                  <c:v>11/22/2016</c:v>
                </c:pt>
                <c:pt idx="552">
                  <c:v>11/23/2016</c:v>
                </c:pt>
                <c:pt idx="553">
                  <c:v>11/25/2016</c:v>
                </c:pt>
                <c:pt idx="554">
                  <c:v>11/28/2016</c:v>
                </c:pt>
                <c:pt idx="555">
                  <c:v>11/29/2016</c:v>
                </c:pt>
                <c:pt idx="556">
                  <c:v>11/30/2016</c:v>
                </c:pt>
                <c:pt idx="557">
                  <c:v>12/1/2016</c:v>
                </c:pt>
                <c:pt idx="558">
                  <c:v>12/2/2016</c:v>
                </c:pt>
                <c:pt idx="559">
                  <c:v>12/5/2016</c:v>
                </c:pt>
                <c:pt idx="560">
                  <c:v>12/6/2016</c:v>
                </c:pt>
                <c:pt idx="561">
                  <c:v>12/7/2016</c:v>
                </c:pt>
                <c:pt idx="562">
                  <c:v>12/8/2016</c:v>
                </c:pt>
                <c:pt idx="563">
                  <c:v>12/9/2016</c:v>
                </c:pt>
                <c:pt idx="564">
                  <c:v>12/12/2016</c:v>
                </c:pt>
                <c:pt idx="565">
                  <c:v>12/13/2016</c:v>
                </c:pt>
                <c:pt idx="566">
                  <c:v>12/14/2016</c:v>
                </c:pt>
                <c:pt idx="567">
                  <c:v>12/15/2016</c:v>
                </c:pt>
                <c:pt idx="568">
                  <c:v>12/16/2016</c:v>
                </c:pt>
                <c:pt idx="569">
                  <c:v>12/19/2016</c:v>
                </c:pt>
                <c:pt idx="570">
                  <c:v>12/20/2016</c:v>
                </c:pt>
                <c:pt idx="571">
                  <c:v>12/21/2016</c:v>
                </c:pt>
                <c:pt idx="572">
                  <c:v>12/22/2016</c:v>
                </c:pt>
                <c:pt idx="573">
                  <c:v>12/23/2016</c:v>
                </c:pt>
                <c:pt idx="574">
                  <c:v>12/27/2016</c:v>
                </c:pt>
                <c:pt idx="575">
                  <c:v>12/28/2016</c:v>
                </c:pt>
                <c:pt idx="576">
                  <c:v>12/29/2016</c:v>
                </c:pt>
                <c:pt idx="577">
                  <c:v>12/30/2016</c:v>
                </c:pt>
                <c:pt idx="578">
                  <c:v>1/3/2017</c:v>
                </c:pt>
                <c:pt idx="579">
                  <c:v>1/4/2017</c:v>
                </c:pt>
                <c:pt idx="580">
                  <c:v>1/5/2017</c:v>
                </c:pt>
                <c:pt idx="581">
                  <c:v>1/6/2017</c:v>
                </c:pt>
                <c:pt idx="582">
                  <c:v>1/9/2017</c:v>
                </c:pt>
                <c:pt idx="583">
                  <c:v>1/10/2017</c:v>
                </c:pt>
                <c:pt idx="584">
                  <c:v>1/11/2017</c:v>
                </c:pt>
                <c:pt idx="585">
                  <c:v>1/12/2017</c:v>
                </c:pt>
                <c:pt idx="586">
                  <c:v>1/13/2017</c:v>
                </c:pt>
                <c:pt idx="587">
                  <c:v>1/17/2017</c:v>
                </c:pt>
                <c:pt idx="588">
                  <c:v>1/18/2017</c:v>
                </c:pt>
                <c:pt idx="589">
                  <c:v>1/19/2017</c:v>
                </c:pt>
                <c:pt idx="590">
                  <c:v>1/20/2017</c:v>
                </c:pt>
                <c:pt idx="591">
                  <c:v>1/23/2017</c:v>
                </c:pt>
                <c:pt idx="592">
                  <c:v>1/24/2017</c:v>
                </c:pt>
                <c:pt idx="593">
                  <c:v>1/25/2017</c:v>
                </c:pt>
                <c:pt idx="594">
                  <c:v>1/26/2017</c:v>
                </c:pt>
                <c:pt idx="595">
                  <c:v>1/27/2017</c:v>
                </c:pt>
                <c:pt idx="596">
                  <c:v>1/30/2017</c:v>
                </c:pt>
                <c:pt idx="597">
                  <c:v>1/31/2017</c:v>
                </c:pt>
                <c:pt idx="598">
                  <c:v>2/1/2017</c:v>
                </c:pt>
                <c:pt idx="599">
                  <c:v>2/2/2017</c:v>
                </c:pt>
                <c:pt idx="600">
                  <c:v>2/3/2017</c:v>
                </c:pt>
                <c:pt idx="601">
                  <c:v>2/6/2017</c:v>
                </c:pt>
                <c:pt idx="602">
                  <c:v>2/7/2017</c:v>
                </c:pt>
                <c:pt idx="603">
                  <c:v>2/8/2017</c:v>
                </c:pt>
                <c:pt idx="604">
                  <c:v>2/9/2017</c:v>
                </c:pt>
                <c:pt idx="605">
                  <c:v>2/10/2017</c:v>
                </c:pt>
                <c:pt idx="606">
                  <c:v>2/13/2017</c:v>
                </c:pt>
                <c:pt idx="607">
                  <c:v>2/14/2017</c:v>
                </c:pt>
                <c:pt idx="608">
                  <c:v>2/15/2017</c:v>
                </c:pt>
                <c:pt idx="609">
                  <c:v>2/16/2017</c:v>
                </c:pt>
                <c:pt idx="610">
                  <c:v>2/17/2017</c:v>
                </c:pt>
                <c:pt idx="611">
                  <c:v>2/21/2017</c:v>
                </c:pt>
                <c:pt idx="612">
                  <c:v>2/22/2017</c:v>
                </c:pt>
                <c:pt idx="613">
                  <c:v>2/23/2017</c:v>
                </c:pt>
                <c:pt idx="614">
                  <c:v>2/24/2017</c:v>
                </c:pt>
                <c:pt idx="615">
                  <c:v>2/27/2017</c:v>
                </c:pt>
                <c:pt idx="616">
                  <c:v>2/28/2017</c:v>
                </c:pt>
                <c:pt idx="617">
                  <c:v>3/1/2017</c:v>
                </c:pt>
                <c:pt idx="618">
                  <c:v>3/2/2017</c:v>
                </c:pt>
                <c:pt idx="619">
                  <c:v>3/3/2017</c:v>
                </c:pt>
                <c:pt idx="620">
                  <c:v>3/6/2017</c:v>
                </c:pt>
                <c:pt idx="621">
                  <c:v>3/7/2017</c:v>
                </c:pt>
                <c:pt idx="622">
                  <c:v>3/8/2017</c:v>
                </c:pt>
                <c:pt idx="623">
                  <c:v>3/9/2017</c:v>
                </c:pt>
                <c:pt idx="624">
                  <c:v>3/10/2017</c:v>
                </c:pt>
                <c:pt idx="625">
                  <c:v>3/13/2017</c:v>
                </c:pt>
                <c:pt idx="626">
                  <c:v>3/14/2017</c:v>
                </c:pt>
                <c:pt idx="627">
                  <c:v>3/15/2017</c:v>
                </c:pt>
                <c:pt idx="628">
                  <c:v>3/16/2017</c:v>
                </c:pt>
                <c:pt idx="629">
                  <c:v>3/17/2017</c:v>
                </c:pt>
                <c:pt idx="630">
                  <c:v>3/20/2017</c:v>
                </c:pt>
                <c:pt idx="631">
                  <c:v>3/21/2017</c:v>
                </c:pt>
                <c:pt idx="632">
                  <c:v>3/22/2017</c:v>
                </c:pt>
                <c:pt idx="633">
                  <c:v>3/23/2017</c:v>
                </c:pt>
                <c:pt idx="634">
                  <c:v>3/24/2017</c:v>
                </c:pt>
                <c:pt idx="635">
                  <c:v>3/27/2017</c:v>
                </c:pt>
                <c:pt idx="636">
                  <c:v>3/28/2017</c:v>
                </c:pt>
                <c:pt idx="637">
                  <c:v>3/29/2017</c:v>
                </c:pt>
                <c:pt idx="638">
                  <c:v>3/30/2017</c:v>
                </c:pt>
                <c:pt idx="639">
                  <c:v>3/31/2017</c:v>
                </c:pt>
                <c:pt idx="640">
                  <c:v>4/3/2017</c:v>
                </c:pt>
                <c:pt idx="641">
                  <c:v>4/4/2017</c:v>
                </c:pt>
                <c:pt idx="642">
                  <c:v>4/5/2017</c:v>
                </c:pt>
                <c:pt idx="643">
                  <c:v>4/6/2017</c:v>
                </c:pt>
                <c:pt idx="644">
                  <c:v>4/7/2017</c:v>
                </c:pt>
                <c:pt idx="645">
                  <c:v>4/10/2017</c:v>
                </c:pt>
                <c:pt idx="646">
                  <c:v>4/11/2017</c:v>
                </c:pt>
                <c:pt idx="647">
                  <c:v>4/12/2017</c:v>
                </c:pt>
                <c:pt idx="648">
                  <c:v>4/13/2017</c:v>
                </c:pt>
                <c:pt idx="649">
                  <c:v>4/17/2017</c:v>
                </c:pt>
                <c:pt idx="650">
                  <c:v>4/18/2017</c:v>
                </c:pt>
                <c:pt idx="651">
                  <c:v>4/19/2017</c:v>
                </c:pt>
                <c:pt idx="652">
                  <c:v>4/20/2017</c:v>
                </c:pt>
                <c:pt idx="653">
                  <c:v>4/21/2017</c:v>
                </c:pt>
                <c:pt idx="654">
                  <c:v>4/24/2017</c:v>
                </c:pt>
                <c:pt idx="655">
                  <c:v>4/25/2017</c:v>
                </c:pt>
                <c:pt idx="656">
                  <c:v>4/26/2017</c:v>
                </c:pt>
                <c:pt idx="657">
                  <c:v>4/27/2017</c:v>
                </c:pt>
                <c:pt idx="658">
                  <c:v>4/28/2017</c:v>
                </c:pt>
                <c:pt idx="659">
                  <c:v>5/1/2017</c:v>
                </c:pt>
                <c:pt idx="660">
                  <c:v>5/2/2017</c:v>
                </c:pt>
                <c:pt idx="661">
                  <c:v>5/3/2017</c:v>
                </c:pt>
                <c:pt idx="662">
                  <c:v>5/4/2017</c:v>
                </c:pt>
                <c:pt idx="663">
                  <c:v>5/5/2017</c:v>
                </c:pt>
                <c:pt idx="664">
                  <c:v>5/8/2017</c:v>
                </c:pt>
                <c:pt idx="665">
                  <c:v>5/9/2017</c:v>
                </c:pt>
                <c:pt idx="666">
                  <c:v>5/10/2017</c:v>
                </c:pt>
                <c:pt idx="667">
                  <c:v>5/11/2017</c:v>
                </c:pt>
                <c:pt idx="668">
                  <c:v>5/12/2017</c:v>
                </c:pt>
                <c:pt idx="669">
                  <c:v>5/15/2017</c:v>
                </c:pt>
                <c:pt idx="670">
                  <c:v>5/16/2017</c:v>
                </c:pt>
                <c:pt idx="671">
                  <c:v>5/17/2017</c:v>
                </c:pt>
                <c:pt idx="672">
                  <c:v>5/18/2017</c:v>
                </c:pt>
                <c:pt idx="673">
                  <c:v>5/19/2017</c:v>
                </c:pt>
                <c:pt idx="674">
                  <c:v>5/22/2017</c:v>
                </c:pt>
                <c:pt idx="675">
                  <c:v>5/23/2017</c:v>
                </c:pt>
                <c:pt idx="676">
                  <c:v>5/24/2017</c:v>
                </c:pt>
                <c:pt idx="677">
                  <c:v>5/25/2017</c:v>
                </c:pt>
                <c:pt idx="678">
                  <c:v>5/26/2017</c:v>
                </c:pt>
                <c:pt idx="679">
                  <c:v>5/30/2017</c:v>
                </c:pt>
                <c:pt idx="680">
                  <c:v>5/31/2017</c:v>
                </c:pt>
                <c:pt idx="681">
                  <c:v>6/1/2017</c:v>
                </c:pt>
                <c:pt idx="682">
                  <c:v>6/2/2017</c:v>
                </c:pt>
                <c:pt idx="683">
                  <c:v>6/5/2017</c:v>
                </c:pt>
                <c:pt idx="684">
                  <c:v>6/6/2017</c:v>
                </c:pt>
                <c:pt idx="685">
                  <c:v>6/7/2017</c:v>
                </c:pt>
                <c:pt idx="686">
                  <c:v>6/8/2017</c:v>
                </c:pt>
                <c:pt idx="687">
                  <c:v>6/9/2017</c:v>
                </c:pt>
                <c:pt idx="688">
                  <c:v>6/12/2017</c:v>
                </c:pt>
                <c:pt idx="689">
                  <c:v>6/13/2017</c:v>
                </c:pt>
                <c:pt idx="690">
                  <c:v>6/14/2017</c:v>
                </c:pt>
                <c:pt idx="691">
                  <c:v>6/15/2017</c:v>
                </c:pt>
                <c:pt idx="692">
                  <c:v>6/16/2017</c:v>
                </c:pt>
                <c:pt idx="693">
                  <c:v>6/19/2017</c:v>
                </c:pt>
                <c:pt idx="694">
                  <c:v>6/20/2017</c:v>
                </c:pt>
                <c:pt idx="695">
                  <c:v>6/21/2017</c:v>
                </c:pt>
                <c:pt idx="696">
                  <c:v>6/22/2017</c:v>
                </c:pt>
                <c:pt idx="697">
                  <c:v>6/23/2017</c:v>
                </c:pt>
                <c:pt idx="698">
                  <c:v>6/26/2017</c:v>
                </c:pt>
                <c:pt idx="699">
                  <c:v>6/27/2017</c:v>
                </c:pt>
                <c:pt idx="700">
                  <c:v>6/28/2017</c:v>
                </c:pt>
                <c:pt idx="701">
                  <c:v>6/29/2017</c:v>
                </c:pt>
                <c:pt idx="702">
                  <c:v>6/30/2017</c:v>
                </c:pt>
                <c:pt idx="703">
                  <c:v>7/3/2017</c:v>
                </c:pt>
                <c:pt idx="704">
                  <c:v>7/5/2017</c:v>
                </c:pt>
                <c:pt idx="705">
                  <c:v>7/6/2017</c:v>
                </c:pt>
                <c:pt idx="706">
                  <c:v>7/7/2017</c:v>
                </c:pt>
                <c:pt idx="707">
                  <c:v>7/10/2017</c:v>
                </c:pt>
                <c:pt idx="708">
                  <c:v>7/11/2017</c:v>
                </c:pt>
                <c:pt idx="709">
                  <c:v>7/12/2017</c:v>
                </c:pt>
                <c:pt idx="710">
                  <c:v>7/13/2017</c:v>
                </c:pt>
                <c:pt idx="711">
                  <c:v>7/14/2017</c:v>
                </c:pt>
                <c:pt idx="712">
                  <c:v>7/17/2017</c:v>
                </c:pt>
                <c:pt idx="713">
                  <c:v>7/18/2017</c:v>
                </c:pt>
                <c:pt idx="714">
                  <c:v>7/19/2017</c:v>
                </c:pt>
                <c:pt idx="715">
                  <c:v>7/20/2017</c:v>
                </c:pt>
                <c:pt idx="716">
                  <c:v>7/21/2017</c:v>
                </c:pt>
                <c:pt idx="717">
                  <c:v>7/24/2017</c:v>
                </c:pt>
                <c:pt idx="718">
                  <c:v>7/25/2017</c:v>
                </c:pt>
                <c:pt idx="719">
                  <c:v>7/26/2017</c:v>
                </c:pt>
                <c:pt idx="720">
                  <c:v>7/27/2017</c:v>
                </c:pt>
                <c:pt idx="721">
                  <c:v>7/28/2017</c:v>
                </c:pt>
                <c:pt idx="722">
                  <c:v>7/31/2017</c:v>
                </c:pt>
                <c:pt idx="723">
                  <c:v>8/1/2017</c:v>
                </c:pt>
                <c:pt idx="724">
                  <c:v>8/2/2017</c:v>
                </c:pt>
                <c:pt idx="725">
                  <c:v>8/3/2017</c:v>
                </c:pt>
                <c:pt idx="726">
                  <c:v>8/4/2017</c:v>
                </c:pt>
                <c:pt idx="727">
                  <c:v>8/7/2017</c:v>
                </c:pt>
                <c:pt idx="728">
                  <c:v>8/8/2017</c:v>
                </c:pt>
                <c:pt idx="729">
                  <c:v>8/9/2017</c:v>
                </c:pt>
                <c:pt idx="730">
                  <c:v>8/10/2017</c:v>
                </c:pt>
                <c:pt idx="731">
                  <c:v>8/11/2017</c:v>
                </c:pt>
                <c:pt idx="732">
                  <c:v>8/14/2017</c:v>
                </c:pt>
                <c:pt idx="733">
                  <c:v>8/15/2017</c:v>
                </c:pt>
                <c:pt idx="734">
                  <c:v>8/16/2017</c:v>
                </c:pt>
                <c:pt idx="735">
                  <c:v>8/17/2017</c:v>
                </c:pt>
                <c:pt idx="736">
                  <c:v>8/18/2017</c:v>
                </c:pt>
                <c:pt idx="737">
                  <c:v>8/21/2017</c:v>
                </c:pt>
                <c:pt idx="738">
                  <c:v>8/22/2017</c:v>
                </c:pt>
                <c:pt idx="739">
                  <c:v>8/23/2017</c:v>
                </c:pt>
                <c:pt idx="740">
                  <c:v>8/24/2017</c:v>
                </c:pt>
                <c:pt idx="741">
                  <c:v>8/25/2017</c:v>
                </c:pt>
                <c:pt idx="742">
                  <c:v>8/28/2017</c:v>
                </c:pt>
                <c:pt idx="743">
                  <c:v>8/29/2017</c:v>
                </c:pt>
                <c:pt idx="744">
                  <c:v>8/30/2017</c:v>
                </c:pt>
                <c:pt idx="745">
                  <c:v>8/31/2017</c:v>
                </c:pt>
                <c:pt idx="746">
                  <c:v>9/1/2017</c:v>
                </c:pt>
                <c:pt idx="747">
                  <c:v>9/5/2017</c:v>
                </c:pt>
                <c:pt idx="748">
                  <c:v>9/6/2017</c:v>
                </c:pt>
                <c:pt idx="749">
                  <c:v>9/7/2017</c:v>
                </c:pt>
                <c:pt idx="750">
                  <c:v>9/8/2017</c:v>
                </c:pt>
                <c:pt idx="751">
                  <c:v>9/11/2017</c:v>
                </c:pt>
                <c:pt idx="752">
                  <c:v>9/12/2017</c:v>
                </c:pt>
                <c:pt idx="753">
                  <c:v>9/13/2017</c:v>
                </c:pt>
                <c:pt idx="754">
                  <c:v>9/14/2017</c:v>
                </c:pt>
                <c:pt idx="755">
                  <c:v>9/15/2017</c:v>
                </c:pt>
                <c:pt idx="756">
                  <c:v>9/18/2017</c:v>
                </c:pt>
                <c:pt idx="757">
                  <c:v>9/19/2017</c:v>
                </c:pt>
                <c:pt idx="758">
                  <c:v>9/20/2017</c:v>
                </c:pt>
                <c:pt idx="759">
                  <c:v>9/21/2017</c:v>
                </c:pt>
                <c:pt idx="760">
                  <c:v>9/22/2017</c:v>
                </c:pt>
                <c:pt idx="761">
                  <c:v>9/25/2017</c:v>
                </c:pt>
                <c:pt idx="762">
                  <c:v>9/26/2017</c:v>
                </c:pt>
                <c:pt idx="763">
                  <c:v>9/27/2017</c:v>
                </c:pt>
                <c:pt idx="764">
                  <c:v>9/28/2017</c:v>
                </c:pt>
                <c:pt idx="765">
                  <c:v>9/29/2017</c:v>
                </c:pt>
                <c:pt idx="766">
                  <c:v>10/2/2017</c:v>
                </c:pt>
                <c:pt idx="767">
                  <c:v>10/3/2017</c:v>
                </c:pt>
                <c:pt idx="768">
                  <c:v>10/4/2017</c:v>
                </c:pt>
                <c:pt idx="769">
                  <c:v>10/5/2017</c:v>
                </c:pt>
                <c:pt idx="770">
                  <c:v>10/6/2017</c:v>
                </c:pt>
                <c:pt idx="771">
                  <c:v>10/9/2017</c:v>
                </c:pt>
                <c:pt idx="772">
                  <c:v>10/10/2017</c:v>
                </c:pt>
                <c:pt idx="773">
                  <c:v>10/11/2017</c:v>
                </c:pt>
                <c:pt idx="774">
                  <c:v>10/12/2017</c:v>
                </c:pt>
                <c:pt idx="775">
                  <c:v>10/13/2017</c:v>
                </c:pt>
                <c:pt idx="776">
                  <c:v>10/16/2017</c:v>
                </c:pt>
                <c:pt idx="777">
                  <c:v>10/17/2017</c:v>
                </c:pt>
                <c:pt idx="778">
                  <c:v>10/18/2017</c:v>
                </c:pt>
                <c:pt idx="779">
                  <c:v>10/19/2017</c:v>
                </c:pt>
                <c:pt idx="780">
                  <c:v>10/20/2017</c:v>
                </c:pt>
                <c:pt idx="781">
                  <c:v>10/23/2017</c:v>
                </c:pt>
                <c:pt idx="782">
                  <c:v>10/24/2017</c:v>
                </c:pt>
                <c:pt idx="783">
                  <c:v>10/25/2017</c:v>
                </c:pt>
                <c:pt idx="784">
                  <c:v>10/26/2017</c:v>
                </c:pt>
                <c:pt idx="785">
                  <c:v>10/27/2017</c:v>
                </c:pt>
                <c:pt idx="786">
                  <c:v>10/30/2017</c:v>
                </c:pt>
                <c:pt idx="787">
                  <c:v>10/31/2017</c:v>
                </c:pt>
                <c:pt idx="788">
                  <c:v>11/1/2017</c:v>
                </c:pt>
                <c:pt idx="789">
                  <c:v>11/2/2017</c:v>
                </c:pt>
                <c:pt idx="790">
                  <c:v>11/3/2017</c:v>
                </c:pt>
                <c:pt idx="791">
                  <c:v>11/6/2017</c:v>
                </c:pt>
                <c:pt idx="792">
                  <c:v>11/7/2017</c:v>
                </c:pt>
                <c:pt idx="793">
                  <c:v>11/8/2017</c:v>
                </c:pt>
                <c:pt idx="794">
                  <c:v>11/9/2017</c:v>
                </c:pt>
                <c:pt idx="795">
                  <c:v>11/10/2017</c:v>
                </c:pt>
                <c:pt idx="796">
                  <c:v>11/13/2017</c:v>
                </c:pt>
                <c:pt idx="797">
                  <c:v>11/14/2017</c:v>
                </c:pt>
                <c:pt idx="798">
                  <c:v>11/15/2017</c:v>
                </c:pt>
                <c:pt idx="799">
                  <c:v>11/16/2017</c:v>
                </c:pt>
                <c:pt idx="800">
                  <c:v>11/17/2017</c:v>
                </c:pt>
                <c:pt idx="801">
                  <c:v>11/20/2017</c:v>
                </c:pt>
                <c:pt idx="802">
                  <c:v>11/21/2017</c:v>
                </c:pt>
                <c:pt idx="803">
                  <c:v>11/22/2017</c:v>
                </c:pt>
                <c:pt idx="804">
                  <c:v>11/24/2017</c:v>
                </c:pt>
                <c:pt idx="805">
                  <c:v>11/27/2017</c:v>
                </c:pt>
                <c:pt idx="806">
                  <c:v>11/28/2017</c:v>
                </c:pt>
                <c:pt idx="807">
                  <c:v>11/29/2017</c:v>
                </c:pt>
                <c:pt idx="808">
                  <c:v>11/30/2017</c:v>
                </c:pt>
                <c:pt idx="809">
                  <c:v>12/1/2017</c:v>
                </c:pt>
                <c:pt idx="810">
                  <c:v>12/4/2017</c:v>
                </c:pt>
                <c:pt idx="811">
                  <c:v>12/5/2017</c:v>
                </c:pt>
                <c:pt idx="812">
                  <c:v>12/6/2017</c:v>
                </c:pt>
                <c:pt idx="813">
                  <c:v>12/7/2017</c:v>
                </c:pt>
                <c:pt idx="814">
                  <c:v>12/8/2017</c:v>
                </c:pt>
                <c:pt idx="815">
                  <c:v>12/11/2017</c:v>
                </c:pt>
                <c:pt idx="816">
                  <c:v>12/12/2017</c:v>
                </c:pt>
                <c:pt idx="817">
                  <c:v>12/13/2017</c:v>
                </c:pt>
                <c:pt idx="818">
                  <c:v>12/14/2017</c:v>
                </c:pt>
                <c:pt idx="819">
                  <c:v>12/15/2017</c:v>
                </c:pt>
                <c:pt idx="820">
                  <c:v>12/18/2017</c:v>
                </c:pt>
                <c:pt idx="821">
                  <c:v>12/19/2017</c:v>
                </c:pt>
                <c:pt idx="822">
                  <c:v>12/20/2017</c:v>
                </c:pt>
                <c:pt idx="823">
                  <c:v>12/21/2017</c:v>
                </c:pt>
                <c:pt idx="824">
                  <c:v>12/22/2017</c:v>
                </c:pt>
                <c:pt idx="825">
                  <c:v>12/26/2017</c:v>
                </c:pt>
                <c:pt idx="826">
                  <c:v>12/27/2017</c:v>
                </c:pt>
                <c:pt idx="827">
                  <c:v>12/28/2017</c:v>
                </c:pt>
                <c:pt idx="828">
                  <c:v>12/29/2017</c:v>
                </c:pt>
                <c:pt idx="829">
                  <c:v>1/2/2018</c:v>
                </c:pt>
                <c:pt idx="830">
                  <c:v>1/3/2018</c:v>
                </c:pt>
                <c:pt idx="831">
                  <c:v>1/4/2018</c:v>
                </c:pt>
                <c:pt idx="832">
                  <c:v>1/5/2018</c:v>
                </c:pt>
                <c:pt idx="833">
                  <c:v>1/8/2018</c:v>
                </c:pt>
                <c:pt idx="834">
                  <c:v>1/9/2018</c:v>
                </c:pt>
                <c:pt idx="835">
                  <c:v>1/10/2018</c:v>
                </c:pt>
                <c:pt idx="836">
                  <c:v>1/11/2018</c:v>
                </c:pt>
                <c:pt idx="837">
                  <c:v>1/12/2018</c:v>
                </c:pt>
                <c:pt idx="838">
                  <c:v>1/16/2018</c:v>
                </c:pt>
                <c:pt idx="839">
                  <c:v>1/17/2018</c:v>
                </c:pt>
                <c:pt idx="840">
                  <c:v>1/18/2018</c:v>
                </c:pt>
                <c:pt idx="841">
                  <c:v>1/19/2018</c:v>
                </c:pt>
                <c:pt idx="842">
                  <c:v>1/22/2018</c:v>
                </c:pt>
                <c:pt idx="843">
                  <c:v>1/23/2018</c:v>
                </c:pt>
                <c:pt idx="844">
                  <c:v>1/24/2018</c:v>
                </c:pt>
                <c:pt idx="845">
                  <c:v>1/25/2018</c:v>
                </c:pt>
                <c:pt idx="846">
                  <c:v>1/26/2018</c:v>
                </c:pt>
                <c:pt idx="847">
                  <c:v>1/29/2018</c:v>
                </c:pt>
                <c:pt idx="848">
                  <c:v>1/30/2018</c:v>
                </c:pt>
                <c:pt idx="849">
                  <c:v>1/31/2018</c:v>
                </c:pt>
                <c:pt idx="850">
                  <c:v>2/1/2018</c:v>
                </c:pt>
                <c:pt idx="851">
                  <c:v>2/2/2018</c:v>
                </c:pt>
                <c:pt idx="852">
                  <c:v>2/5/2018</c:v>
                </c:pt>
                <c:pt idx="853">
                  <c:v>2/6/2018</c:v>
                </c:pt>
                <c:pt idx="854">
                  <c:v>2/7/2018</c:v>
                </c:pt>
                <c:pt idx="855">
                  <c:v>2/8/2018</c:v>
                </c:pt>
                <c:pt idx="856">
                  <c:v>2/9/2018</c:v>
                </c:pt>
                <c:pt idx="857">
                  <c:v>2/12/2018</c:v>
                </c:pt>
                <c:pt idx="858">
                  <c:v>2/13/2018</c:v>
                </c:pt>
                <c:pt idx="859">
                  <c:v>2/14/2018</c:v>
                </c:pt>
                <c:pt idx="860">
                  <c:v>2/15/2018</c:v>
                </c:pt>
                <c:pt idx="861">
                  <c:v>2/16/2018</c:v>
                </c:pt>
                <c:pt idx="862">
                  <c:v>2/20/2018</c:v>
                </c:pt>
                <c:pt idx="863">
                  <c:v>2/21/2018</c:v>
                </c:pt>
                <c:pt idx="864">
                  <c:v>2/22/2018</c:v>
                </c:pt>
                <c:pt idx="865">
                  <c:v>2/23/2018</c:v>
                </c:pt>
                <c:pt idx="866">
                  <c:v>2/26/2018</c:v>
                </c:pt>
                <c:pt idx="867">
                  <c:v>2/27/2018</c:v>
                </c:pt>
                <c:pt idx="868">
                  <c:v>2/28/2018</c:v>
                </c:pt>
                <c:pt idx="869">
                  <c:v>3/1/2018</c:v>
                </c:pt>
                <c:pt idx="870">
                  <c:v>3/2/2018</c:v>
                </c:pt>
                <c:pt idx="871">
                  <c:v>3/5/2018</c:v>
                </c:pt>
                <c:pt idx="872">
                  <c:v>3/6/2018</c:v>
                </c:pt>
                <c:pt idx="873">
                  <c:v>3/7/2018</c:v>
                </c:pt>
                <c:pt idx="874">
                  <c:v>3/8/2018</c:v>
                </c:pt>
                <c:pt idx="875">
                  <c:v>3/9/2018</c:v>
                </c:pt>
                <c:pt idx="876">
                  <c:v>3/12/2018</c:v>
                </c:pt>
                <c:pt idx="877">
                  <c:v>3/13/2018</c:v>
                </c:pt>
                <c:pt idx="878">
                  <c:v>3/14/2018</c:v>
                </c:pt>
                <c:pt idx="879">
                  <c:v>3/15/2018</c:v>
                </c:pt>
                <c:pt idx="880">
                  <c:v>3/16/2018</c:v>
                </c:pt>
                <c:pt idx="881">
                  <c:v>3/19/2018</c:v>
                </c:pt>
                <c:pt idx="882">
                  <c:v>3/20/2018</c:v>
                </c:pt>
                <c:pt idx="883">
                  <c:v>3/21/2018</c:v>
                </c:pt>
                <c:pt idx="884">
                  <c:v>3/22/2018</c:v>
                </c:pt>
                <c:pt idx="885">
                  <c:v>3/23/2018</c:v>
                </c:pt>
                <c:pt idx="886">
                  <c:v>3/26/2018</c:v>
                </c:pt>
                <c:pt idx="887">
                  <c:v>3/27/2018</c:v>
                </c:pt>
                <c:pt idx="888">
                  <c:v>3/28/2018</c:v>
                </c:pt>
                <c:pt idx="889">
                  <c:v>3/29/2018</c:v>
                </c:pt>
                <c:pt idx="890">
                  <c:v>4/2/2018</c:v>
                </c:pt>
                <c:pt idx="891">
                  <c:v>4/3/2018</c:v>
                </c:pt>
                <c:pt idx="892">
                  <c:v>4/4/2018</c:v>
                </c:pt>
                <c:pt idx="893">
                  <c:v>4/5/2018</c:v>
                </c:pt>
                <c:pt idx="894">
                  <c:v>4/6/2018</c:v>
                </c:pt>
                <c:pt idx="895">
                  <c:v>4/9/2018</c:v>
                </c:pt>
                <c:pt idx="896">
                  <c:v>4/10/2018</c:v>
                </c:pt>
                <c:pt idx="897">
                  <c:v>4/11/2018</c:v>
                </c:pt>
                <c:pt idx="898">
                  <c:v>4/12/2018</c:v>
                </c:pt>
                <c:pt idx="899">
                  <c:v>4/13/2018</c:v>
                </c:pt>
                <c:pt idx="900">
                  <c:v>4/16/2018</c:v>
                </c:pt>
                <c:pt idx="901">
                  <c:v>4/17/2018</c:v>
                </c:pt>
                <c:pt idx="902">
                  <c:v>4/18/2018</c:v>
                </c:pt>
                <c:pt idx="903">
                  <c:v>4/19/2018</c:v>
                </c:pt>
                <c:pt idx="904">
                  <c:v>4/20/2018</c:v>
                </c:pt>
                <c:pt idx="905">
                  <c:v>4/23/2018</c:v>
                </c:pt>
                <c:pt idx="906">
                  <c:v>4/24/2018</c:v>
                </c:pt>
                <c:pt idx="907">
                  <c:v>4/25/2018</c:v>
                </c:pt>
                <c:pt idx="908">
                  <c:v>4/26/2018</c:v>
                </c:pt>
                <c:pt idx="909">
                  <c:v>4/27/2018</c:v>
                </c:pt>
                <c:pt idx="910">
                  <c:v>4/30/2018</c:v>
                </c:pt>
                <c:pt idx="911">
                  <c:v>5/1/2018</c:v>
                </c:pt>
                <c:pt idx="912">
                  <c:v>5/2/2018</c:v>
                </c:pt>
                <c:pt idx="913">
                  <c:v>5/3/2018</c:v>
                </c:pt>
                <c:pt idx="914">
                  <c:v>5/4/2018</c:v>
                </c:pt>
                <c:pt idx="915">
                  <c:v>5/7/2018</c:v>
                </c:pt>
                <c:pt idx="916">
                  <c:v>5/8/2018</c:v>
                </c:pt>
                <c:pt idx="917">
                  <c:v>5/9/2018</c:v>
                </c:pt>
                <c:pt idx="918">
                  <c:v>5/10/2018</c:v>
                </c:pt>
                <c:pt idx="919">
                  <c:v>5/11/2018</c:v>
                </c:pt>
                <c:pt idx="920">
                  <c:v>5/14/2018</c:v>
                </c:pt>
                <c:pt idx="921">
                  <c:v>5/15/2018</c:v>
                </c:pt>
                <c:pt idx="922">
                  <c:v>5/16/2018</c:v>
                </c:pt>
                <c:pt idx="923">
                  <c:v>5/17/2018</c:v>
                </c:pt>
                <c:pt idx="924">
                  <c:v>5/18/2018</c:v>
                </c:pt>
                <c:pt idx="925">
                  <c:v>5/21/2018</c:v>
                </c:pt>
                <c:pt idx="926">
                  <c:v>5/22/2018</c:v>
                </c:pt>
                <c:pt idx="927">
                  <c:v>5/23/2018</c:v>
                </c:pt>
                <c:pt idx="928">
                  <c:v>5/24/2018</c:v>
                </c:pt>
                <c:pt idx="929">
                  <c:v>5/25/2018</c:v>
                </c:pt>
                <c:pt idx="930">
                  <c:v>5/29/2018</c:v>
                </c:pt>
                <c:pt idx="931">
                  <c:v>5/30/2018</c:v>
                </c:pt>
                <c:pt idx="932">
                  <c:v>5/31/2018</c:v>
                </c:pt>
                <c:pt idx="933">
                  <c:v>6/1/2018</c:v>
                </c:pt>
                <c:pt idx="934">
                  <c:v>6/4/2018</c:v>
                </c:pt>
                <c:pt idx="935">
                  <c:v>6/5/2018</c:v>
                </c:pt>
                <c:pt idx="936">
                  <c:v>6/6/2018</c:v>
                </c:pt>
                <c:pt idx="937">
                  <c:v>6/7/2018</c:v>
                </c:pt>
                <c:pt idx="938">
                  <c:v>6/8/2018</c:v>
                </c:pt>
                <c:pt idx="939">
                  <c:v>6/11/2018</c:v>
                </c:pt>
                <c:pt idx="940">
                  <c:v>6/12/2018</c:v>
                </c:pt>
                <c:pt idx="941">
                  <c:v>6/13/2018</c:v>
                </c:pt>
                <c:pt idx="942">
                  <c:v>6/14/2018</c:v>
                </c:pt>
                <c:pt idx="943">
                  <c:v>6/15/2018</c:v>
                </c:pt>
                <c:pt idx="944">
                  <c:v>6/18/2018</c:v>
                </c:pt>
                <c:pt idx="945">
                  <c:v>6/19/2018</c:v>
                </c:pt>
                <c:pt idx="946">
                  <c:v>6/20/2018</c:v>
                </c:pt>
                <c:pt idx="947">
                  <c:v>6/21/2018</c:v>
                </c:pt>
                <c:pt idx="948">
                  <c:v>6/22/2018</c:v>
                </c:pt>
                <c:pt idx="949">
                  <c:v>6/25/2018</c:v>
                </c:pt>
                <c:pt idx="950">
                  <c:v>6/26/2018</c:v>
                </c:pt>
                <c:pt idx="951">
                  <c:v>6/27/2018</c:v>
                </c:pt>
                <c:pt idx="952">
                  <c:v>6/28/2018</c:v>
                </c:pt>
                <c:pt idx="953">
                  <c:v>6/29/2018</c:v>
                </c:pt>
                <c:pt idx="954">
                  <c:v>7/2/2018</c:v>
                </c:pt>
                <c:pt idx="955">
                  <c:v>7/3/2018</c:v>
                </c:pt>
                <c:pt idx="956">
                  <c:v>7/5/2018</c:v>
                </c:pt>
                <c:pt idx="957">
                  <c:v>7/6/2018</c:v>
                </c:pt>
                <c:pt idx="958">
                  <c:v>7/9/2018</c:v>
                </c:pt>
                <c:pt idx="959">
                  <c:v>7/10/2018</c:v>
                </c:pt>
                <c:pt idx="960">
                  <c:v>7/11/2018</c:v>
                </c:pt>
                <c:pt idx="961">
                  <c:v>7/12/2018</c:v>
                </c:pt>
                <c:pt idx="962">
                  <c:v>7/13/2018</c:v>
                </c:pt>
                <c:pt idx="963">
                  <c:v>7/16/2018</c:v>
                </c:pt>
                <c:pt idx="964">
                  <c:v>7/17/2018</c:v>
                </c:pt>
                <c:pt idx="965">
                  <c:v>7/18/2018</c:v>
                </c:pt>
                <c:pt idx="966">
                  <c:v>7/19/2018</c:v>
                </c:pt>
                <c:pt idx="967">
                  <c:v>7/20/2018</c:v>
                </c:pt>
                <c:pt idx="968">
                  <c:v>7/23/2018</c:v>
                </c:pt>
                <c:pt idx="969">
                  <c:v>7/24/2018</c:v>
                </c:pt>
                <c:pt idx="970">
                  <c:v>7/25/2018</c:v>
                </c:pt>
                <c:pt idx="971">
                  <c:v>7/26/2018</c:v>
                </c:pt>
                <c:pt idx="972">
                  <c:v>7/27/2018</c:v>
                </c:pt>
                <c:pt idx="973">
                  <c:v>7/30/2018</c:v>
                </c:pt>
                <c:pt idx="974">
                  <c:v>7/31/2018</c:v>
                </c:pt>
                <c:pt idx="975">
                  <c:v>8/1/2018</c:v>
                </c:pt>
                <c:pt idx="976">
                  <c:v>8/2/2018</c:v>
                </c:pt>
                <c:pt idx="977">
                  <c:v>8/3/2018</c:v>
                </c:pt>
                <c:pt idx="978">
                  <c:v>8/6/2018</c:v>
                </c:pt>
                <c:pt idx="979">
                  <c:v>8/7/2018</c:v>
                </c:pt>
                <c:pt idx="980">
                  <c:v>8/8/2018</c:v>
                </c:pt>
                <c:pt idx="981">
                  <c:v>8/9/2018</c:v>
                </c:pt>
                <c:pt idx="982">
                  <c:v>8/10/2018</c:v>
                </c:pt>
                <c:pt idx="983">
                  <c:v>8/13/2018</c:v>
                </c:pt>
                <c:pt idx="984">
                  <c:v>8/14/2018</c:v>
                </c:pt>
                <c:pt idx="985">
                  <c:v>8/15/2018</c:v>
                </c:pt>
                <c:pt idx="986">
                  <c:v>8/16/2018</c:v>
                </c:pt>
                <c:pt idx="987">
                  <c:v>8/17/2018</c:v>
                </c:pt>
                <c:pt idx="988">
                  <c:v>8/20/2018</c:v>
                </c:pt>
                <c:pt idx="989">
                  <c:v>8/21/2018</c:v>
                </c:pt>
                <c:pt idx="990">
                  <c:v>8/22/2018</c:v>
                </c:pt>
                <c:pt idx="991">
                  <c:v>8/23/2018</c:v>
                </c:pt>
                <c:pt idx="992">
                  <c:v>8/24/2018</c:v>
                </c:pt>
                <c:pt idx="993">
                  <c:v>8/27/2018</c:v>
                </c:pt>
                <c:pt idx="994">
                  <c:v>8/28/2018</c:v>
                </c:pt>
                <c:pt idx="995">
                  <c:v>8/29/2018</c:v>
                </c:pt>
                <c:pt idx="996">
                  <c:v>8/30/2018</c:v>
                </c:pt>
                <c:pt idx="997">
                  <c:v>8/31/2018</c:v>
                </c:pt>
                <c:pt idx="998">
                  <c:v>9/4/2018</c:v>
                </c:pt>
                <c:pt idx="999">
                  <c:v>9/5/2018</c:v>
                </c:pt>
                <c:pt idx="1000">
                  <c:v>9/6/2018</c:v>
                </c:pt>
                <c:pt idx="1001">
                  <c:v>9/7/2018</c:v>
                </c:pt>
                <c:pt idx="1002">
                  <c:v>9/10/2018</c:v>
                </c:pt>
                <c:pt idx="1003">
                  <c:v>9/11/2018</c:v>
                </c:pt>
                <c:pt idx="1004">
                  <c:v>9/12/2018</c:v>
                </c:pt>
                <c:pt idx="1005">
                  <c:v>9/13/2018</c:v>
                </c:pt>
                <c:pt idx="1006">
                  <c:v>9/14/2018</c:v>
                </c:pt>
                <c:pt idx="1007">
                  <c:v>9/17/2018</c:v>
                </c:pt>
                <c:pt idx="1008">
                  <c:v>9/18/2018</c:v>
                </c:pt>
                <c:pt idx="1009">
                  <c:v>9/19/2018</c:v>
                </c:pt>
                <c:pt idx="1010">
                  <c:v>9/20/2018</c:v>
                </c:pt>
                <c:pt idx="1011">
                  <c:v>9/21/2018</c:v>
                </c:pt>
                <c:pt idx="1012">
                  <c:v>9/24/2018</c:v>
                </c:pt>
                <c:pt idx="1013">
                  <c:v>9/25/2018</c:v>
                </c:pt>
                <c:pt idx="1014">
                  <c:v>9/26/2018</c:v>
                </c:pt>
                <c:pt idx="1015">
                  <c:v>9/27/2018</c:v>
                </c:pt>
                <c:pt idx="1016">
                  <c:v>9/28/2018</c:v>
                </c:pt>
                <c:pt idx="1017">
                  <c:v>10/1/2018</c:v>
                </c:pt>
                <c:pt idx="1018">
                  <c:v>10/2/2018</c:v>
                </c:pt>
                <c:pt idx="1019">
                  <c:v>10/3/2018</c:v>
                </c:pt>
                <c:pt idx="1020">
                  <c:v>10/4/2018</c:v>
                </c:pt>
                <c:pt idx="1021">
                  <c:v>10/5/2018</c:v>
                </c:pt>
                <c:pt idx="1022">
                  <c:v>10/8/2018</c:v>
                </c:pt>
                <c:pt idx="1023">
                  <c:v>10/9/2018</c:v>
                </c:pt>
                <c:pt idx="1024">
                  <c:v>10/10/2018</c:v>
                </c:pt>
                <c:pt idx="1025">
                  <c:v>10/11/2018</c:v>
                </c:pt>
                <c:pt idx="1026">
                  <c:v>10/12/2018</c:v>
                </c:pt>
                <c:pt idx="1027">
                  <c:v>10/15/2018</c:v>
                </c:pt>
                <c:pt idx="1028">
                  <c:v>10/16/2018</c:v>
                </c:pt>
                <c:pt idx="1029">
                  <c:v>10/17/2018</c:v>
                </c:pt>
                <c:pt idx="1030">
                  <c:v>10/18/2018</c:v>
                </c:pt>
                <c:pt idx="1031">
                  <c:v>10/19/2018</c:v>
                </c:pt>
                <c:pt idx="1032">
                  <c:v>10/22/2018</c:v>
                </c:pt>
                <c:pt idx="1033">
                  <c:v>10/23/2018</c:v>
                </c:pt>
                <c:pt idx="1034">
                  <c:v>10/24/2018</c:v>
                </c:pt>
                <c:pt idx="1035">
                  <c:v>10/25/2018</c:v>
                </c:pt>
                <c:pt idx="1036">
                  <c:v>10/26/2018</c:v>
                </c:pt>
                <c:pt idx="1037">
                  <c:v>10/29/2018</c:v>
                </c:pt>
                <c:pt idx="1038">
                  <c:v>10/30/2018</c:v>
                </c:pt>
                <c:pt idx="1039">
                  <c:v>10/31/2018</c:v>
                </c:pt>
                <c:pt idx="1040">
                  <c:v>11/1/2018</c:v>
                </c:pt>
                <c:pt idx="1041">
                  <c:v>11/2/2018</c:v>
                </c:pt>
                <c:pt idx="1042">
                  <c:v>11/5/2018</c:v>
                </c:pt>
                <c:pt idx="1043">
                  <c:v>11/6/2018</c:v>
                </c:pt>
                <c:pt idx="1044">
                  <c:v>11/7/2018</c:v>
                </c:pt>
                <c:pt idx="1045">
                  <c:v>11/8/2018</c:v>
                </c:pt>
                <c:pt idx="1046">
                  <c:v>11/9/2018</c:v>
                </c:pt>
                <c:pt idx="1047">
                  <c:v>11/12/2018</c:v>
                </c:pt>
                <c:pt idx="1048">
                  <c:v>11/13/2018</c:v>
                </c:pt>
                <c:pt idx="1049">
                  <c:v>11/14/2018</c:v>
                </c:pt>
                <c:pt idx="1050">
                  <c:v>11/15/2018</c:v>
                </c:pt>
                <c:pt idx="1051">
                  <c:v>11/16/2018</c:v>
                </c:pt>
                <c:pt idx="1052">
                  <c:v>11/19/2018</c:v>
                </c:pt>
                <c:pt idx="1053">
                  <c:v>11/20/2018</c:v>
                </c:pt>
                <c:pt idx="1054">
                  <c:v>11/21/2018</c:v>
                </c:pt>
                <c:pt idx="1055">
                  <c:v>11/23/2018</c:v>
                </c:pt>
                <c:pt idx="1056">
                  <c:v>11/26/2018</c:v>
                </c:pt>
                <c:pt idx="1057">
                  <c:v>11/27/2018</c:v>
                </c:pt>
                <c:pt idx="1058">
                  <c:v>11/28/2018</c:v>
                </c:pt>
                <c:pt idx="1059">
                  <c:v>11/29/2018</c:v>
                </c:pt>
                <c:pt idx="1060">
                  <c:v>11/30/2018</c:v>
                </c:pt>
                <c:pt idx="1061">
                  <c:v>12/3/2018</c:v>
                </c:pt>
                <c:pt idx="1062">
                  <c:v>12/4/2018</c:v>
                </c:pt>
                <c:pt idx="1063">
                  <c:v>12/6/2018</c:v>
                </c:pt>
                <c:pt idx="1064">
                  <c:v>12/7/2018</c:v>
                </c:pt>
                <c:pt idx="1065">
                  <c:v>12/10/2018</c:v>
                </c:pt>
                <c:pt idx="1066">
                  <c:v>12/11/2018</c:v>
                </c:pt>
                <c:pt idx="1067">
                  <c:v>12/12/2018</c:v>
                </c:pt>
                <c:pt idx="1068">
                  <c:v>12/13/2018</c:v>
                </c:pt>
                <c:pt idx="1069">
                  <c:v>12/14/2018</c:v>
                </c:pt>
                <c:pt idx="1070">
                  <c:v>12/17/2018</c:v>
                </c:pt>
                <c:pt idx="1071">
                  <c:v>12/18/2018</c:v>
                </c:pt>
                <c:pt idx="1072">
                  <c:v>12/19/2018</c:v>
                </c:pt>
                <c:pt idx="1073">
                  <c:v>12/20/2018</c:v>
                </c:pt>
                <c:pt idx="1074">
                  <c:v>12/21/2018</c:v>
                </c:pt>
                <c:pt idx="1075">
                  <c:v>12/24/2018</c:v>
                </c:pt>
                <c:pt idx="1076">
                  <c:v>12/26/2018</c:v>
                </c:pt>
                <c:pt idx="1077">
                  <c:v>12/27/2018</c:v>
                </c:pt>
                <c:pt idx="1078">
                  <c:v>12/28/2018</c:v>
                </c:pt>
                <c:pt idx="1079">
                  <c:v>12/31/2018</c:v>
                </c:pt>
                <c:pt idx="1080">
                  <c:v>1/2/2019</c:v>
                </c:pt>
                <c:pt idx="1081">
                  <c:v>1/3/2019</c:v>
                </c:pt>
                <c:pt idx="1082">
                  <c:v>1/4/2019</c:v>
                </c:pt>
                <c:pt idx="1083">
                  <c:v>1/7/2019</c:v>
                </c:pt>
                <c:pt idx="1084">
                  <c:v>1/8/2019</c:v>
                </c:pt>
                <c:pt idx="1085">
                  <c:v>1/9/2019</c:v>
                </c:pt>
                <c:pt idx="1086">
                  <c:v>1/10/2019</c:v>
                </c:pt>
                <c:pt idx="1087">
                  <c:v>1/11/2019</c:v>
                </c:pt>
                <c:pt idx="1088">
                  <c:v>1/14/2019</c:v>
                </c:pt>
                <c:pt idx="1089">
                  <c:v>1/15/2019</c:v>
                </c:pt>
                <c:pt idx="1090">
                  <c:v>1/16/2019</c:v>
                </c:pt>
                <c:pt idx="1091">
                  <c:v>1/17/2019</c:v>
                </c:pt>
                <c:pt idx="1092">
                  <c:v>1/18/2019</c:v>
                </c:pt>
                <c:pt idx="1093">
                  <c:v>1/22/2019</c:v>
                </c:pt>
                <c:pt idx="1094">
                  <c:v>1/23/2019</c:v>
                </c:pt>
                <c:pt idx="1095">
                  <c:v>1/24/2019</c:v>
                </c:pt>
                <c:pt idx="1096">
                  <c:v>1/25/2019</c:v>
                </c:pt>
                <c:pt idx="1097">
                  <c:v>1/28/2019</c:v>
                </c:pt>
                <c:pt idx="1098">
                  <c:v>1/29/2019</c:v>
                </c:pt>
                <c:pt idx="1099">
                  <c:v>1/30/2019</c:v>
                </c:pt>
                <c:pt idx="1100">
                  <c:v>1/31/2019</c:v>
                </c:pt>
                <c:pt idx="1101">
                  <c:v>2/1/2019</c:v>
                </c:pt>
                <c:pt idx="1102">
                  <c:v>2/4/2019</c:v>
                </c:pt>
                <c:pt idx="1103">
                  <c:v>2/5/2019</c:v>
                </c:pt>
                <c:pt idx="1104">
                  <c:v>2/6/2019</c:v>
                </c:pt>
                <c:pt idx="1105">
                  <c:v>2/7/2019</c:v>
                </c:pt>
                <c:pt idx="1106">
                  <c:v>2/8/2019</c:v>
                </c:pt>
                <c:pt idx="1107">
                  <c:v>2/11/2019</c:v>
                </c:pt>
                <c:pt idx="1108">
                  <c:v>2/12/2019</c:v>
                </c:pt>
                <c:pt idx="1109">
                  <c:v>2/13/2019</c:v>
                </c:pt>
                <c:pt idx="1110">
                  <c:v>2/14/2019</c:v>
                </c:pt>
                <c:pt idx="1111">
                  <c:v>2/15/2019</c:v>
                </c:pt>
                <c:pt idx="1112">
                  <c:v>2/19/2019</c:v>
                </c:pt>
                <c:pt idx="1113">
                  <c:v>2/20/2019</c:v>
                </c:pt>
                <c:pt idx="1114">
                  <c:v>2/21/2019</c:v>
                </c:pt>
                <c:pt idx="1115">
                  <c:v>2/22/2019</c:v>
                </c:pt>
                <c:pt idx="1116">
                  <c:v>2/25/2019</c:v>
                </c:pt>
                <c:pt idx="1117">
                  <c:v>2/26/2019</c:v>
                </c:pt>
                <c:pt idx="1118">
                  <c:v>2/27/2019</c:v>
                </c:pt>
                <c:pt idx="1119">
                  <c:v>2/28/2019</c:v>
                </c:pt>
                <c:pt idx="1120">
                  <c:v>3/1/2019</c:v>
                </c:pt>
                <c:pt idx="1121">
                  <c:v>3/4/2019</c:v>
                </c:pt>
                <c:pt idx="1122">
                  <c:v>3/5/2019</c:v>
                </c:pt>
                <c:pt idx="1123">
                  <c:v>3/6/2019</c:v>
                </c:pt>
                <c:pt idx="1124">
                  <c:v>3/7/2019</c:v>
                </c:pt>
                <c:pt idx="1125">
                  <c:v>3/8/2019</c:v>
                </c:pt>
                <c:pt idx="1126">
                  <c:v>3/11/2019</c:v>
                </c:pt>
                <c:pt idx="1127">
                  <c:v>3/12/2019</c:v>
                </c:pt>
                <c:pt idx="1128">
                  <c:v>3/13/2019</c:v>
                </c:pt>
                <c:pt idx="1129">
                  <c:v>3/14/2019</c:v>
                </c:pt>
                <c:pt idx="1130">
                  <c:v>3/15/2019</c:v>
                </c:pt>
                <c:pt idx="1131">
                  <c:v>3/18/2019</c:v>
                </c:pt>
                <c:pt idx="1132">
                  <c:v>3/19/2019</c:v>
                </c:pt>
                <c:pt idx="1133">
                  <c:v>3/20/2019</c:v>
                </c:pt>
                <c:pt idx="1134">
                  <c:v>3/21/2019</c:v>
                </c:pt>
                <c:pt idx="1135">
                  <c:v>3/22/2019</c:v>
                </c:pt>
                <c:pt idx="1136">
                  <c:v>3/25/2019</c:v>
                </c:pt>
                <c:pt idx="1137">
                  <c:v>3/26/2019</c:v>
                </c:pt>
                <c:pt idx="1138">
                  <c:v>3/27/2019</c:v>
                </c:pt>
                <c:pt idx="1139">
                  <c:v>3/28/2019</c:v>
                </c:pt>
                <c:pt idx="1140">
                  <c:v>3/29/2019</c:v>
                </c:pt>
                <c:pt idx="1141">
                  <c:v>4/1/2019</c:v>
                </c:pt>
                <c:pt idx="1142">
                  <c:v>4/2/2019</c:v>
                </c:pt>
                <c:pt idx="1143">
                  <c:v>4/3/2019</c:v>
                </c:pt>
                <c:pt idx="1144">
                  <c:v>4/4/2019</c:v>
                </c:pt>
                <c:pt idx="1145">
                  <c:v>4/5/2019</c:v>
                </c:pt>
                <c:pt idx="1146">
                  <c:v>4/8/2019</c:v>
                </c:pt>
                <c:pt idx="1147">
                  <c:v>4/9/2019</c:v>
                </c:pt>
                <c:pt idx="1148">
                  <c:v>4/10/2019</c:v>
                </c:pt>
                <c:pt idx="1149">
                  <c:v>4/11/2019</c:v>
                </c:pt>
                <c:pt idx="1150">
                  <c:v>4/12/2019</c:v>
                </c:pt>
                <c:pt idx="1151">
                  <c:v>4/15/2019</c:v>
                </c:pt>
                <c:pt idx="1152">
                  <c:v>4/16/2019</c:v>
                </c:pt>
                <c:pt idx="1153">
                  <c:v>4/17/2019</c:v>
                </c:pt>
                <c:pt idx="1154">
                  <c:v>4/18/2019</c:v>
                </c:pt>
                <c:pt idx="1155">
                  <c:v>4/22/2019</c:v>
                </c:pt>
                <c:pt idx="1156">
                  <c:v>4/23/2019</c:v>
                </c:pt>
                <c:pt idx="1157">
                  <c:v>4/24/2019</c:v>
                </c:pt>
                <c:pt idx="1158">
                  <c:v>4/25/2019</c:v>
                </c:pt>
                <c:pt idx="1159">
                  <c:v>4/26/2019</c:v>
                </c:pt>
                <c:pt idx="1160">
                  <c:v>4/29/2019</c:v>
                </c:pt>
                <c:pt idx="1161">
                  <c:v>4/30/2019</c:v>
                </c:pt>
                <c:pt idx="1162">
                  <c:v>5/1/2019</c:v>
                </c:pt>
                <c:pt idx="1163">
                  <c:v>5/2/2019</c:v>
                </c:pt>
                <c:pt idx="1164">
                  <c:v>5/3/2019</c:v>
                </c:pt>
                <c:pt idx="1165">
                  <c:v>5/6/2019</c:v>
                </c:pt>
                <c:pt idx="1166">
                  <c:v>5/7/2019</c:v>
                </c:pt>
                <c:pt idx="1167">
                  <c:v>5/8/2019</c:v>
                </c:pt>
                <c:pt idx="1168">
                  <c:v>5/9/2019</c:v>
                </c:pt>
                <c:pt idx="1169">
                  <c:v>5/10/2019</c:v>
                </c:pt>
                <c:pt idx="1170">
                  <c:v>5/13/2019</c:v>
                </c:pt>
                <c:pt idx="1171">
                  <c:v>5/14/2019</c:v>
                </c:pt>
                <c:pt idx="1172">
                  <c:v>5/15/2019</c:v>
                </c:pt>
                <c:pt idx="1173">
                  <c:v>5/16/2019</c:v>
                </c:pt>
                <c:pt idx="1174">
                  <c:v>5/17/2019</c:v>
                </c:pt>
                <c:pt idx="1175">
                  <c:v>5/20/2019</c:v>
                </c:pt>
                <c:pt idx="1176">
                  <c:v>5/21/2019</c:v>
                </c:pt>
                <c:pt idx="1177">
                  <c:v>5/22/2019</c:v>
                </c:pt>
                <c:pt idx="1178">
                  <c:v>5/23/2019</c:v>
                </c:pt>
                <c:pt idx="1179">
                  <c:v>5/24/2019</c:v>
                </c:pt>
                <c:pt idx="1180">
                  <c:v>5/28/2019</c:v>
                </c:pt>
                <c:pt idx="1181">
                  <c:v>5/29/2019</c:v>
                </c:pt>
                <c:pt idx="1182">
                  <c:v>5/30/2019</c:v>
                </c:pt>
                <c:pt idx="1183">
                  <c:v>5/31/2019</c:v>
                </c:pt>
                <c:pt idx="1184">
                  <c:v>6/3/2019</c:v>
                </c:pt>
                <c:pt idx="1185">
                  <c:v>6/4/2019</c:v>
                </c:pt>
                <c:pt idx="1186">
                  <c:v>6/5/2019</c:v>
                </c:pt>
                <c:pt idx="1187">
                  <c:v>6/6/2019</c:v>
                </c:pt>
                <c:pt idx="1188">
                  <c:v>6/7/2019</c:v>
                </c:pt>
                <c:pt idx="1189">
                  <c:v>6/10/2019</c:v>
                </c:pt>
                <c:pt idx="1190">
                  <c:v>6/11/2019</c:v>
                </c:pt>
                <c:pt idx="1191">
                  <c:v>6/12/2019</c:v>
                </c:pt>
                <c:pt idx="1192">
                  <c:v>6/13/2019</c:v>
                </c:pt>
                <c:pt idx="1193">
                  <c:v>6/14/2019</c:v>
                </c:pt>
                <c:pt idx="1194">
                  <c:v>6/17/2019</c:v>
                </c:pt>
                <c:pt idx="1195">
                  <c:v>6/18/2019</c:v>
                </c:pt>
                <c:pt idx="1196">
                  <c:v>6/19/2019</c:v>
                </c:pt>
                <c:pt idx="1197">
                  <c:v>6/20/2019</c:v>
                </c:pt>
                <c:pt idx="1198">
                  <c:v>6/21/2019</c:v>
                </c:pt>
                <c:pt idx="1199">
                  <c:v>6/24/2019</c:v>
                </c:pt>
                <c:pt idx="1200">
                  <c:v>6/25/2019</c:v>
                </c:pt>
                <c:pt idx="1201">
                  <c:v>6/26/2019</c:v>
                </c:pt>
                <c:pt idx="1202">
                  <c:v>6/27/2019</c:v>
                </c:pt>
                <c:pt idx="1203">
                  <c:v>6/28/2019</c:v>
                </c:pt>
                <c:pt idx="1204">
                  <c:v>7/1/2019</c:v>
                </c:pt>
                <c:pt idx="1205">
                  <c:v>7/2/2019</c:v>
                </c:pt>
                <c:pt idx="1206">
                  <c:v>7/3/2019</c:v>
                </c:pt>
                <c:pt idx="1207">
                  <c:v>7/5/2019</c:v>
                </c:pt>
                <c:pt idx="1208">
                  <c:v>7/8/2019</c:v>
                </c:pt>
                <c:pt idx="1209">
                  <c:v>7/9/2019</c:v>
                </c:pt>
                <c:pt idx="1210">
                  <c:v>7/10/2019</c:v>
                </c:pt>
                <c:pt idx="1211">
                  <c:v>7/11/2019</c:v>
                </c:pt>
                <c:pt idx="1212">
                  <c:v>7/12/2019</c:v>
                </c:pt>
                <c:pt idx="1213">
                  <c:v>7/15/2019</c:v>
                </c:pt>
                <c:pt idx="1214">
                  <c:v>7/16/2019</c:v>
                </c:pt>
                <c:pt idx="1215">
                  <c:v>7/17/2019</c:v>
                </c:pt>
                <c:pt idx="1216">
                  <c:v>7/18/2019</c:v>
                </c:pt>
                <c:pt idx="1217">
                  <c:v>7/19/2019</c:v>
                </c:pt>
                <c:pt idx="1218">
                  <c:v>7/22/2019</c:v>
                </c:pt>
                <c:pt idx="1219">
                  <c:v>7/23/2019</c:v>
                </c:pt>
                <c:pt idx="1220">
                  <c:v>7/24/2019</c:v>
                </c:pt>
                <c:pt idx="1221">
                  <c:v>7/25/2019</c:v>
                </c:pt>
                <c:pt idx="1222">
                  <c:v>7/26/2019</c:v>
                </c:pt>
                <c:pt idx="1223">
                  <c:v>7/29/2019</c:v>
                </c:pt>
                <c:pt idx="1224">
                  <c:v>7/30/2019</c:v>
                </c:pt>
                <c:pt idx="1225">
                  <c:v>7/31/2019</c:v>
                </c:pt>
                <c:pt idx="1226">
                  <c:v>8/1/2019</c:v>
                </c:pt>
                <c:pt idx="1227">
                  <c:v>8/2/2019</c:v>
                </c:pt>
                <c:pt idx="1228">
                  <c:v>8/5/2019</c:v>
                </c:pt>
                <c:pt idx="1229">
                  <c:v>8/6/2019</c:v>
                </c:pt>
                <c:pt idx="1230">
                  <c:v>8/7/2019</c:v>
                </c:pt>
                <c:pt idx="1231">
                  <c:v>8/8/2019</c:v>
                </c:pt>
                <c:pt idx="1232">
                  <c:v>8/9/2019</c:v>
                </c:pt>
                <c:pt idx="1233">
                  <c:v>8/12/2019</c:v>
                </c:pt>
                <c:pt idx="1234">
                  <c:v>8/13/2019</c:v>
                </c:pt>
                <c:pt idx="1235">
                  <c:v>8/14/2019</c:v>
                </c:pt>
                <c:pt idx="1236">
                  <c:v>8/15/2019</c:v>
                </c:pt>
                <c:pt idx="1237">
                  <c:v>8/16/2019</c:v>
                </c:pt>
                <c:pt idx="1238">
                  <c:v>8/19/2019</c:v>
                </c:pt>
                <c:pt idx="1239">
                  <c:v>8/20/2019</c:v>
                </c:pt>
                <c:pt idx="1240">
                  <c:v>8/21/2019</c:v>
                </c:pt>
                <c:pt idx="1241">
                  <c:v>8/22/2019</c:v>
                </c:pt>
                <c:pt idx="1242">
                  <c:v>8/23/2019</c:v>
                </c:pt>
                <c:pt idx="1243">
                  <c:v>8/26/2019</c:v>
                </c:pt>
                <c:pt idx="1244">
                  <c:v>8/27/2019</c:v>
                </c:pt>
                <c:pt idx="1245">
                  <c:v>8/28/2019</c:v>
                </c:pt>
                <c:pt idx="1246">
                  <c:v>8/29/2019</c:v>
                </c:pt>
                <c:pt idx="1247">
                  <c:v>8/30/2019</c:v>
                </c:pt>
                <c:pt idx="1248">
                  <c:v>9/3/2019</c:v>
                </c:pt>
                <c:pt idx="1249">
                  <c:v>9/4/2019</c:v>
                </c:pt>
                <c:pt idx="1250">
                  <c:v>9/5/2019</c:v>
                </c:pt>
                <c:pt idx="1251">
                  <c:v>9/6/2019</c:v>
                </c:pt>
                <c:pt idx="1252">
                  <c:v>9/9/2019</c:v>
                </c:pt>
                <c:pt idx="1253">
                  <c:v>9/10/2019</c:v>
                </c:pt>
                <c:pt idx="1254">
                  <c:v>9/11/2019</c:v>
                </c:pt>
                <c:pt idx="1255">
                  <c:v>9/12/2019</c:v>
                </c:pt>
                <c:pt idx="1256">
                  <c:v>9/13/2019</c:v>
                </c:pt>
                <c:pt idx="1257">
                  <c:v>9/16/2019</c:v>
                </c:pt>
                <c:pt idx="1258">
                  <c:v>9/17/2019</c:v>
                </c:pt>
                <c:pt idx="1259">
                  <c:v>9/18/2019</c:v>
                </c:pt>
                <c:pt idx="1260">
                  <c:v>9/19/2019</c:v>
                </c:pt>
                <c:pt idx="1261">
                  <c:v>9/20/2019</c:v>
                </c:pt>
                <c:pt idx="1262">
                  <c:v>9/23/2019</c:v>
                </c:pt>
                <c:pt idx="1263">
                  <c:v>9/24/2019</c:v>
                </c:pt>
                <c:pt idx="1264">
                  <c:v>9/25/2019</c:v>
                </c:pt>
                <c:pt idx="1265">
                  <c:v>9/26/2019</c:v>
                </c:pt>
                <c:pt idx="1266">
                  <c:v>9/27/2019</c:v>
                </c:pt>
                <c:pt idx="1267">
                  <c:v>9/30/2019</c:v>
                </c:pt>
                <c:pt idx="1268">
                  <c:v>10/1/2019</c:v>
                </c:pt>
                <c:pt idx="1269">
                  <c:v>10/2/2019</c:v>
                </c:pt>
                <c:pt idx="1270">
                  <c:v>10/3/2019</c:v>
                </c:pt>
                <c:pt idx="1271">
                  <c:v>10/4/2019</c:v>
                </c:pt>
                <c:pt idx="1272">
                  <c:v>10/7/2019</c:v>
                </c:pt>
                <c:pt idx="1273">
                  <c:v>10/8/2019</c:v>
                </c:pt>
                <c:pt idx="1274">
                  <c:v>10/9/2019</c:v>
                </c:pt>
                <c:pt idx="1275">
                  <c:v>10/10/2019</c:v>
                </c:pt>
                <c:pt idx="1276">
                  <c:v>10/11/2019</c:v>
                </c:pt>
                <c:pt idx="1277">
                  <c:v>10/14/2019</c:v>
                </c:pt>
                <c:pt idx="1278">
                  <c:v>10/15/2019</c:v>
                </c:pt>
                <c:pt idx="1279">
                  <c:v>10/16/2019</c:v>
                </c:pt>
                <c:pt idx="1280">
                  <c:v>10/17/2019</c:v>
                </c:pt>
                <c:pt idx="1281">
                  <c:v>10/18/2019</c:v>
                </c:pt>
                <c:pt idx="1282">
                  <c:v>10/21/2019</c:v>
                </c:pt>
                <c:pt idx="1283">
                  <c:v>10/22/2019</c:v>
                </c:pt>
                <c:pt idx="1284">
                  <c:v>10/23/2019</c:v>
                </c:pt>
                <c:pt idx="1285">
                  <c:v>10/24/2019</c:v>
                </c:pt>
                <c:pt idx="1286">
                  <c:v>10/25/2019</c:v>
                </c:pt>
                <c:pt idx="1287">
                  <c:v>10/28/2019</c:v>
                </c:pt>
                <c:pt idx="1288">
                  <c:v>10/29/2019</c:v>
                </c:pt>
                <c:pt idx="1289">
                  <c:v>10/30/2019</c:v>
                </c:pt>
                <c:pt idx="1290">
                  <c:v>10/31/2019</c:v>
                </c:pt>
                <c:pt idx="1291">
                  <c:v>11/1/2019</c:v>
                </c:pt>
                <c:pt idx="1292">
                  <c:v>11/4/2019</c:v>
                </c:pt>
                <c:pt idx="1293">
                  <c:v>11/5/2019</c:v>
                </c:pt>
                <c:pt idx="1294">
                  <c:v>11/6/2019</c:v>
                </c:pt>
                <c:pt idx="1295">
                  <c:v>11/7/2019</c:v>
                </c:pt>
                <c:pt idx="1296">
                  <c:v>11/8/2019</c:v>
                </c:pt>
                <c:pt idx="1297">
                  <c:v>11/11/2019</c:v>
                </c:pt>
                <c:pt idx="1298">
                  <c:v>11/12/2019</c:v>
                </c:pt>
                <c:pt idx="1299">
                  <c:v>11/13/2019</c:v>
                </c:pt>
                <c:pt idx="1300">
                  <c:v>11/14/2019</c:v>
                </c:pt>
                <c:pt idx="1301">
                  <c:v>11/15/2019</c:v>
                </c:pt>
                <c:pt idx="1302">
                  <c:v>11/18/2019</c:v>
                </c:pt>
                <c:pt idx="1303">
                  <c:v>11/19/2019</c:v>
                </c:pt>
                <c:pt idx="1304">
                  <c:v>11/20/2019</c:v>
                </c:pt>
                <c:pt idx="1305">
                  <c:v>11/21/2019</c:v>
                </c:pt>
                <c:pt idx="1306">
                  <c:v>11/22/2019</c:v>
                </c:pt>
                <c:pt idx="1307">
                  <c:v>11/25/2019</c:v>
                </c:pt>
                <c:pt idx="1308">
                  <c:v>11/26/2019</c:v>
                </c:pt>
                <c:pt idx="1309">
                  <c:v>11/27/2019</c:v>
                </c:pt>
                <c:pt idx="1310">
                  <c:v>11/29/2019</c:v>
                </c:pt>
                <c:pt idx="1311">
                  <c:v>12/2/2019</c:v>
                </c:pt>
                <c:pt idx="1312">
                  <c:v>12/3/2019</c:v>
                </c:pt>
                <c:pt idx="1313">
                  <c:v>12/4/2019</c:v>
                </c:pt>
                <c:pt idx="1314">
                  <c:v>12/5/2019</c:v>
                </c:pt>
                <c:pt idx="1315">
                  <c:v>12/6/2019</c:v>
                </c:pt>
                <c:pt idx="1316">
                  <c:v>12/9/2019</c:v>
                </c:pt>
                <c:pt idx="1317">
                  <c:v>12/10/2019</c:v>
                </c:pt>
                <c:pt idx="1318">
                  <c:v>12/11/2019</c:v>
                </c:pt>
                <c:pt idx="1319">
                  <c:v>12/12/2019</c:v>
                </c:pt>
                <c:pt idx="1320">
                  <c:v>12/13/2019</c:v>
                </c:pt>
                <c:pt idx="1321">
                  <c:v>12/16/2019</c:v>
                </c:pt>
                <c:pt idx="1322">
                  <c:v>12/17/2019</c:v>
                </c:pt>
                <c:pt idx="1323">
                  <c:v>12/18/2019</c:v>
                </c:pt>
                <c:pt idx="1324">
                  <c:v>12/19/2019</c:v>
                </c:pt>
                <c:pt idx="1325">
                  <c:v>12/20/2019</c:v>
                </c:pt>
                <c:pt idx="1326">
                  <c:v>12/23/2019</c:v>
                </c:pt>
                <c:pt idx="1327">
                  <c:v>12/24/2019</c:v>
                </c:pt>
                <c:pt idx="1328">
                  <c:v>12/26/2019</c:v>
                </c:pt>
                <c:pt idx="1329">
                  <c:v>12/27/2019</c:v>
                </c:pt>
                <c:pt idx="1330">
                  <c:v>12/30/2019</c:v>
                </c:pt>
                <c:pt idx="1331">
                  <c:v>12/31/2019</c:v>
                </c:pt>
                <c:pt idx="1332">
                  <c:v>1/2/2020</c:v>
                </c:pt>
                <c:pt idx="1333">
                  <c:v>1/3/2020</c:v>
                </c:pt>
                <c:pt idx="1334">
                  <c:v>1/6/2020</c:v>
                </c:pt>
                <c:pt idx="1335">
                  <c:v>1/7/2020</c:v>
                </c:pt>
                <c:pt idx="1336">
                  <c:v>1/8/2020</c:v>
                </c:pt>
                <c:pt idx="1337">
                  <c:v>1/9/2020</c:v>
                </c:pt>
                <c:pt idx="1338">
                  <c:v>1/10/2020</c:v>
                </c:pt>
                <c:pt idx="1339">
                  <c:v>1/13/2020</c:v>
                </c:pt>
                <c:pt idx="1340">
                  <c:v>1/14/2020</c:v>
                </c:pt>
                <c:pt idx="1341">
                  <c:v>1/15/2020</c:v>
                </c:pt>
                <c:pt idx="1342">
                  <c:v>1/16/2020</c:v>
                </c:pt>
                <c:pt idx="1343">
                  <c:v>1/17/2020</c:v>
                </c:pt>
                <c:pt idx="1344">
                  <c:v>1/21/2020</c:v>
                </c:pt>
                <c:pt idx="1345">
                  <c:v>1/22/2020</c:v>
                </c:pt>
                <c:pt idx="1346">
                  <c:v>1/23/2020</c:v>
                </c:pt>
                <c:pt idx="1347">
                  <c:v>1/24/2020</c:v>
                </c:pt>
                <c:pt idx="1348">
                  <c:v>1/27/2020</c:v>
                </c:pt>
                <c:pt idx="1349">
                  <c:v>1/28/2020</c:v>
                </c:pt>
                <c:pt idx="1350">
                  <c:v>1/29/2020</c:v>
                </c:pt>
                <c:pt idx="1351">
                  <c:v>1/30/2020</c:v>
                </c:pt>
                <c:pt idx="1352">
                  <c:v>1/31/2020</c:v>
                </c:pt>
                <c:pt idx="1353">
                  <c:v>2/3/2020</c:v>
                </c:pt>
                <c:pt idx="1354">
                  <c:v>2/4/2020</c:v>
                </c:pt>
                <c:pt idx="1355">
                  <c:v>2/5/2020</c:v>
                </c:pt>
                <c:pt idx="1356">
                  <c:v>2/6/2020</c:v>
                </c:pt>
                <c:pt idx="1357">
                  <c:v>2/7/2020</c:v>
                </c:pt>
                <c:pt idx="1358">
                  <c:v>2/10/2020</c:v>
                </c:pt>
                <c:pt idx="1359">
                  <c:v>2/11/2020</c:v>
                </c:pt>
                <c:pt idx="1360">
                  <c:v>2/12/2020</c:v>
                </c:pt>
                <c:pt idx="1361">
                  <c:v>2/13/2020</c:v>
                </c:pt>
                <c:pt idx="1362">
                  <c:v>2/14/2020</c:v>
                </c:pt>
                <c:pt idx="1363">
                  <c:v>2/18/2020</c:v>
                </c:pt>
                <c:pt idx="1364">
                  <c:v>2/19/2020</c:v>
                </c:pt>
                <c:pt idx="1365">
                  <c:v>2/20/2020</c:v>
                </c:pt>
                <c:pt idx="1366">
                  <c:v>2/21/2020</c:v>
                </c:pt>
                <c:pt idx="1367">
                  <c:v>2/24/2020</c:v>
                </c:pt>
                <c:pt idx="1368">
                  <c:v>2/25/2020</c:v>
                </c:pt>
                <c:pt idx="1369">
                  <c:v>2/26/2020</c:v>
                </c:pt>
                <c:pt idx="1370">
                  <c:v>2/27/2020</c:v>
                </c:pt>
                <c:pt idx="1371">
                  <c:v>2/28/2020</c:v>
                </c:pt>
                <c:pt idx="1372">
                  <c:v>3/2/2020</c:v>
                </c:pt>
                <c:pt idx="1373">
                  <c:v>3/3/2020</c:v>
                </c:pt>
                <c:pt idx="1374">
                  <c:v>3/4/2020</c:v>
                </c:pt>
                <c:pt idx="1375">
                  <c:v>3/5/2020</c:v>
                </c:pt>
                <c:pt idx="1376">
                  <c:v>3/6/2020</c:v>
                </c:pt>
                <c:pt idx="1377">
                  <c:v>3/9/2020</c:v>
                </c:pt>
                <c:pt idx="1378">
                  <c:v>3/10/2020</c:v>
                </c:pt>
                <c:pt idx="1379">
                  <c:v>3/11/2020</c:v>
                </c:pt>
                <c:pt idx="1380">
                  <c:v>3/12/2020</c:v>
                </c:pt>
                <c:pt idx="1381">
                  <c:v>3/13/2020</c:v>
                </c:pt>
                <c:pt idx="1382">
                  <c:v>3/16/2020</c:v>
                </c:pt>
                <c:pt idx="1383">
                  <c:v>3/17/2020</c:v>
                </c:pt>
                <c:pt idx="1384">
                  <c:v>3/18/2020</c:v>
                </c:pt>
                <c:pt idx="1385">
                  <c:v>3/19/2020</c:v>
                </c:pt>
                <c:pt idx="1386">
                  <c:v>3/20/2020</c:v>
                </c:pt>
                <c:pt idx="1387">
                  <c:v>3/23/2020</c:v>
                </c:pt>
                <c:pt idx="1388">
                  <c:v>3/24/2020</c:v>
                </c:pt>
                <c:pt idx="1389">
                  <c:v>3/25/2020</c:v>
                </c:pt>
                <c:pt idx="1390">
                  <c:v>3/26/2020</c:v>
                </c:pt>
                <c:pt idx="1391">
                  <c:v>3/27/2020</c:v>
                </c:pt>
                <c:pt idx="1392">
                  <c:v>3/30/2020</c:v>
                </c:pt>
                <c:pt idx="1393">
                  <c:v>3/31/2020</c:v>
                </c:pt>
                <c:pt idx="1394">
                  <c:v>4/1/2020</c:v>
                </c:pt>
                <c:pt idx="1395">
                  <c:v>4/2/2020</c:v>
                </c:pt>
                <c:pt idx="1396">
                  <c:v>4/3/2020</c:v>
                </c:pt>
                <c:pt idx="1397">
                  <c:v>4/6/2020</c:v>
                </c:pt>
                <c:pt idx="1398">
                  <c:v>4/7/2020</c:v>
                </c:pt>
                <c:pt idx="1399">
                  <c:v>4/8/2020</c:v>
                </c:pt>
                <c:pt idx="1400">
                  <c:v>4/9/2020</c:v>
                </c:pt>
                <c:pt idx="1401">
                  <c:v>4/13/2020</c:v>
                </c:pt>
                <c:pt idx="1402">
                  <c:v>4/14/2020</c:v>
                </c:pt>
                <c:pt idx="1403">
                  <c:v>4/15/2020</c:v>
                </c:pt>
                <c:pt idx="1404">
                  <c:v>4/16/2020</c:v>
                </c:pt>
                <c:pt idx="1405">
                  <c:v>4/17/2020</c:v>
                </c:pt>
                <c:pt idx="1406">
                  <c:v>4/20/2020</c:v>
                </c:pt>
                <c:pt idx="1407">
                  <c:v>4/21/2020</c:v>
                </c:pt>
                <c:pt idx="1408">
                  <c:v>4/22/2020</c:v>
                </c:pt>
                <c:pt idx="1409">
                  <c:v>4/23/2020</c:v>
                </c:pt>
                <c:pt idx="1410">
                  <c:v>4/24/2020</c:v>
                </c:pt>
                <c:pt idx="1411">
                  <c:v>4/27/2020</c:v>
                </c:pt>
                <c:pt idx="1412">
                  <c:v>4/28/2020</c:v>
                </c:pt>
                <c:pt idx="1413">
                  <c:v>4/29/2020</c:v>
                </c:pt>
                <c:pt idx="1414">
                  <c:v>4/30/2020</c:v>
                </c:pt>
                <c:pt idx="1415">
                  <c:v>5/1/2020</c:v>
                </c:pt>
                <c:pt idx="1416">
                  <c:v>5/4/2020</c:v>
                </c:pt>
                <c:pt idx="1417">
                  <c:v>5/5/2020</c:v>
                </c:pt>
                <c:pt idx="1418">
                  <c:v>5/6/2020</c:v>
                </c:pt>
                <c:pt idx="1419">
                  <c:v>5/7/2020</c:v>
                </c:pt>
                <c:pt idx="1420">
                  <c:v>5/8/2020</c:v>
                </c:pt>
                <c:pt idx="1421">
                  <c:v>5/11/2020</c:v>
                </c:pt>
                <c:pt idx="1422">
                  <c:v>5/12/2020</c:v>
                </c:pt>
                <c:pt idx="1423">
                  <c:v>5/13/2020</c:v>
                </c:pt>
                <c:pt idx="1424">
                  <c:v>5/14/2020</c:v>
                </c:pt>
                <c:pt idx="1425">
                  <c:v>5/15/2020</c:v>
                </c:pt>
                <c:pt idx="1426">
                  <c:v>5/18/2020</c:v>
                </c:pt>
                <c:pt idx="1427">
                  <c:v>5/19/2020</c:v>
                </c:pt>
                <c:pt idx="1428">
                  <c:v>5/20/2020</c:v>
                </c:pt>
                <c:pt idx="1429">
                  <c:v>5/21/2020</c:v>
                </c:pt>
                <c:pt idx="1430">
                  <c:v>5/22/2020</c:v>
                </c:pt>
                <c:pt idx="1431">
                  <c:v>5/26/2020</c:v>
                </c:pt>
                <c:pt idx="1432">
                  <c:v>5/27/2020</c:v>
                </c:pt>
                <c:pt idx="1433">
                  <c:v>5/28/2020</c:v>
                </c:pt>
                <c:pt idx="1434">
                  <c:v>5/29/2020</c:v>
                </c:pt>
                <c:pt idx="1435">
                  <c:v>6/1/2020</c:v>
                </c:pt>
                <c:pt idx="1436">
                  <c:v>6/2/2020</c:v>
                </c:pt>
                <c:pt idx="1437">
                  <c:v>6/3/2020</c:v>
                </c:pt>
                <c:pt idx="1438">
                  <c:v>6/4/2020</c:v>
                </c:pt>
                <c:pt idx="1439">
                  <c:v>6/5/2020</c:v>
                </c:pt>
                <c:pt idx="1440">
                  <c:v>6/8/2020</c:v>
                </c:pt>
                <c:pt idx="1441">
                  <c:v>6/9/2020</c:v>
                </c:pt>
                <c:pt idx="1442">
                  <c:v>6/10/2020</c:v>
                </c:pt>
                <c:pt idx="1443">
                  <c:v>6/11/2020</c:v>
                </c:pt>
                <c:pt idx="1444">
                  <c:v>6/12/2020</c:v>
                </c:pt>
                <c:pt idx="1445">
                  <c:v>6/15/2020</c:v>
                </c:pt>
                <c:pt idx="1446">
                  <c:v>6/16/2020</c:v>
                </c:pt>
                <c:pt idx="1447">
                  <c:v>6/17/2020</c:v>
                </c:pt>
                <c:pt idx="1448">
                  <c:v>6/18/2020</c:v>
                </c:pt>
                <c:pt idx="1449">
                  <c:v>6/19/2020</c:v>
                </c:pt>
                <c:pt idx="1450">
                  <c:v>6/22/2020</c:v>
                </c:pt>
                <c:pt idx="1451">
                  <c:v>6/23/2020</c:v>
                </c:pt>
                <c:pt idx="1452">
                  <c:v>6/24/2020</c:v>
                </c:pt>
                <c:pt idx="1453">
                  <c:v>6/25/2020</c:v>
                </c:pt>
                <c:pt idx="1454">
                  <c:v>6/26/2020</c:v>
                </c:pt>
                <c:pt idx="1455">
                  <c:v>6/29/2020</c:v>
                </c:pt>
                <c:pt idx="1456">
                  <c:v>6/30/2020</c:v>
                </c:pt>
                <c:pt idx="1457">
                  <c:v>7/1/2020</c:v>
                </c:pt>
                <c:pt idx="1458">
                  <c:v>7/2/2020</c:v>
                </c:pt>
                <c:pt idx="1459">
                  <c:v>7/6/2020</c:v>
                </c:pt>
                <c:pt idx="1460">
                  <c:v>7/7/2020</c:v>
                </c:pt>
                <c:pt idx="1461">
                  <c:v>7/8/2020</c:v>
                </c:pt>
                <c:pt idx="1462">
                  <c:v>7/9/2020</c:v>
                </c:pt>
                <c:pt idx="1463">
                  <c:v>7/10/2020</c:v>
                </c:pt>
                <c:pt idx="1464">
                  <c:v>7/13/2020</c:v>
                </c:pt>
                <c:pt idx="1465">
                  <c:v>7/14/2020</c:v>
                </c:pt>
                <c:pt idx="1466">
                  <c:v>7/15/2020</c:v>
                </c:pt>
                <c:pt idx="1467">
                  <c:v>7/16/2020</c:v>
                </c:pt>
                <c:pt idx="1468">
                  <c:v>7/17/2020</c:v>
                </c:pt>
                <c:pt idx="1469">
                  <c:v>7/20/2020</c:v>
                </c:pt>
                <c:pt idx="1470">
                  <c:v>7/21/2020</c:v>
                </c:pt>
                <c:pt idx="1471">
                  <c:v>7/22/2020</c:v>
                </c:pt>
                <c:pt idx="1472">
                  <c:v>7/23/2020</c:v>
                </c:pt>
                <c:pt idx="1473">
                  <c:v>7/24/2020</c:v>
                </c:pt>
                <c:pt idx="1474">
                  <c:v>7/27/2020</c:v>
                </c:pt>
                <c:pt idx="1475">
                  <c:v>7/28/2020</c:v>
                </c:pt>
                <c:pt idx="1476">
                  <c:v>7/29/2020</c:v>
                </c:pt>
                <c:pt idx="1477">
                  <c:v>7/30/2020</c:v>
                </c:pt>
                <c:pt idx="1478">
                  <c:v>7/31/2020</c:v>
                </c:pt>
                <c:pt idx="1479">
                  <c:v>8/3/2020</c:v>
                </c:pt>
                <c:pt idx="1480">
                  <c:v>8/4/2020</c:v>
                </c:pt>
                <c:pt idx="1481">
                  <c:v>8/5/2020</c:v>
                </c:pt>
                <c:pt idx="1482">
                  <c:v>8/6/2020</c:v>
                </c:pt>
                <c:pt idx="1483">
                  <c:v>8/7/2020</c:v>
                </c:pt>
                <c:pt idx="1484">
                  <c:v>8/10/2020</c:v>
                </c:pt>
                <c:pt idx="1485">
                  <c:v>8/11/2020</c:v>
                </c:pt>
                <c:pt idx="1486">
                  <c:v>8/12/2020</c:v>
                </c:pt>
                <c:pt idx="1487">
                  <c:v>8/13/2020</c:v>
                </c:pt>
                <c:pt idx="1488">
                  <c:v>8/14/2020</c:v>
                </c:pt>
                <c:pt idx="1489">
                  <c:v>8/17/2020</c:v>
                </c:pt>
                <c:pt idx="1490">
                  <c:v>8/18/2020</c:v>
                </c:pt>
                <c:pt idx="1491">
                  <c:v>8/19/2020</c:v>
                </c:pt>
                <c:pt idx="1492">
                  <c:v>8/20/2020</c:v>
                </c:pt>
                <c:pt idx="1493">
                  <c:v>8/21/2020</c:v>
                </c:pt>
                <c:pt idx="1494">
                  <c:v>8/24/2020</c:v>
                </c:pt>
                <c:pt idx="1495">
                  <c:v>8/25/2020</c:v>
                </c:pt>
                <c:pt idx="1496">
                  <c:v>8/26/2020</c:v>
                </c:pt>
                <c:pt idx="1497">
                  <c:v>8/27/2020</c:v>
                </c:pt>
                <c:pt idx="1498">
                  <c:v>8/28/2020</c:v>
                </c:pt>
                <c:pt idx="1499">
                  <c:v>8/31/2020</c:v>
                </c:pt>
                <c:pt idx="1500">
                  <c:v>9/1/2020</c:v>
                </c:pt>
                <c:pt idx="1501">
                  <c:v>9/2/2020</c:v>
                </c:pt>
                <c:pt idx="1502">
                  <c:v>9/3/2020</c:v>
                </c:pt>
                <c:pt idx="1503">
                  <c:v>9/4/2020</c:v>
                </c:pt>
                <c:pt idx="1504">
                  <c:v>9/8/2020</c:v>
                </c:pt>
                <c:pt idx="1505">
                  <c:v>9/9/2020</c:v>
                </c:pt>
                <c:pt idx="1506">
                  <c:v>9/10/2020</c:v>
                </c:pt>
                <c:pt idx="1507">
                  <c:v>9/11/2020</c:v>
                </c:pt>
                <c:pt idx="1508">
                  <c:v>9/14/2020</c:v>
                </c:pt>
                <c:pt idx="1509">
                  <c:v>9/15/2020</c:v>
                </c:pt>
                <c:pt idx="1510">
                  <c:v>9/16/2020</c:v>
                </c:pt>
                <c:pt idx="1511">
                  <c:v>9/17/2020</c:v>
                </c:pt>
                <c:pt idx="1512">
                  <c:v>9/18/2020</c:v>
                </c:pt>
                <c:pt idx="1513">
                  <c:v>9/21/2020</c:v>
                </c:pt>
                <c:pt idx="1514">
                  <c:v>9/22/2020</c:v>
                </c:pt>
                <c:pt idx="1515">
                  <c:v>9/23/2020</c:v>
                </c:pt>
                <c:pt idx="1516">
                  <c:v>9/24/2020</c:v>
                </c:pt>
                <c:pt idx="1517">
                  <c:v>9/25/2020</c:v>
                </c:pt>
                <c:pt idx="1518">
                  <c:v>9/28/2020</c:v>
                </c:pt>
                <c:pt idx="1519">
                  <c:v>9/29/2020</c:v>
                </c:pt>
                <c:pt idx="1520">
                  <c:v>9/30/2020</c:v>
                </c:pt>
                <c:pt idx="1521">
                  <c:v>10/1/2020</c:v>
                </c:pt>
                <c:pt idx="1522">
                  <c:v>10/2/2020</c:v>
                </c:pt>
                <c:pt idx="1523">
                  <c:v>10/5/2020</c:v>
                </c:pt>
                <c:pt idx="1524">
                  <c:v>10/6/2020</c:v>
                </c:pt>
                <c:pt idx="1525">
                  <c:v>10/7/2020</c:v>
                </c:pt>
                <c:pt idx="1526">
                  <c:v>10/8/2020</c:v>
                </c:pt>
                <c:pt idx="1527">
                  <c:v>10/9/2020</c:v>
                </c:pt>
                <c:pt idx="1528">
                  <c:v>10/12/2020</c:v>
                </c:pt>
                <c:pt idx="1529">
                  <c:v>10/13/2020</c:v>
                </c:pt>
                <c:pt idx="1530">
                  <c:v>10/14/2020</c:v>
                </c:pt>
                <c:pt idx="1531">
                  <c:v>10/15/2020</c:v>
                </c:pt>
                <c:pt idx="1532">
                  <c:v>10/16/2020</c:v>
                </c:pt>
                <c:pt idx="1533">
                  <c:v>10/19/2020</c:v>
                </c:pt>
                <c:pt idx="1534">
                  <c:v>10/20/2020</c:v>
                </c:pt>
                <c:pt idx="1535">
                  <c:v>10/21/2020</c:v>
                </c:pt>
                <c:pt idx="1536">
                  <c:v>10/22/2020</c:v>
                </c:pt>
                <c:pt idx="1537">
                  <c:v>10/23/2020</c:v>
                </c:pt>
                <c:pt idx="1538">
                  <c:v>10/26/2020</c:v>
                </c:pt>
                <c:pt idx="1539">
                  <c:v>10/27/2020</c:v>
                </c:pt>
                <c:pt idx="1540">
                  <c:v>10/28/2020</c:v>
                </c:pt>
                <c:pt idx="1541">
                  <c:v>10/29/2020</c:v>
                </c:pt>
                <c:pt idx="1542">
                  <c:v>10/30/2020</c:v>
                </c:pt>
                <c:pt idx="1543">
                  <c:v>11/2/2020</c:v>
                </c:pt>
                <c:pt idx="1544">
                  <c:v>11/3/2020</c:v>
                </c:pt>
                <c:pt idx="1545">
                  <c:v>11/4/2020</c:v>
                </c:pt>
                <c:pt idx="1546">
                  <c:v>11/5/2020</c:v>
                </c:pt>
                <c:pt idx="1547">
                  <c:v>11/6/2020</c:v>
                </c:pt>
                <c:pt idx="1548">
                  <c:v>11/9/2020</c:v>
                </c:pt>
                <c:pt idx="1549">
                  <c:v>11/10/2020</c:v>
                </c:pt>
                <c:pt idx="1550">
                  <c:v>11/11/2020</c:v>
                </c:pt>
                <c:pt idx="1551">
                  <c:v>11/12/2020</c:v>
                </c:pt>
                <c:pt idx="1552">
                  <c:v>11/13/2020</c:v>
                </c:pt>
                <c:pt idx="1553">
                  <c:v>11/16/2020</c:v>
                </c:pt>
                <c:pt idx="1554">
                  <c:v>11/17/2020</c:v>
                </c:pt>
                <c:pt idx="1555">
                  <c:v>11/18/2020</c:v>
                </c:pt>
                <c:pt idx="1556">
                  <c:v>11/19/2020</c:v>
                </c:pt>
                <c:pt idx="1557">
                  <c:v>11/20/2020</c:v>
                </c:pt>
                <c:pt idx="1558">
                  <c:v>11/23/2020</c:v>
                </c:pt>
                <c:pt idx="1559">
                  <c:v>11/24/2020</c:v>
                </c:pt>
                <c:pt idx="1560">
                  <c:v>11/25/2020</c:v>
                </c:pt>
                <c:pt idx="1561">
                  <c:v>11/27/2020</c:v>
                </c:pt>
                <c:pt idx="1562">
                  <c:v>11/30/2020</c:v>
                </c:pt>
                <c:pt idx="1563">
                  <c:v>12/1/2020</c:v>
                </c:pt>
                <c:pt idx="1564">
                  <c:v>12/2/2020</c:v>
                </c:pt>
                <c:pt idx="1565">
                  <c:v>12/3/2020</c:v>
                </c:pt>
                <c:pt idx="1566">
                  <c:v>12/4/2020</c:v>
                </c:pt>
                <c:pt idx="1567">
                  <c:v>12/7/2020</c:v>
                </c:pt>
                <c:pt idx="1568">
                  <c:v>12/8/2020</c:v>
                </c:pt>
                <c:pt idx="1569">
                  <c:v>12/9/2020</c:v>
                </c:pt>
                <c:pt idx="1570">
                  <c:v>12/10/2020</c:v>
                </c:pt>
                <c:pt idx="1571">
                  <c:v>12/11/2020</c:v>
                </c:pt>
                <c:pt idx="1572">
                  <c:v>12/14/2020</c:v>
                </c:pt>
                <c:pt idx="1573">
                  <c:v>12/15/2020</c:v>
                </c:pt>
                <c:pt idx="1574">
                  <c:v>12/16/2020</c:v>
                </c:pt>
                <c:pt idx="1575">
                  <c:v>12/17/2020</c:v>
                </c:pt>
                <c:pt idx="1576">
                  <c:v>12/18/2020</c:v>
                </c:pt>
                <c:pt idx="1577">
                  <c:v>12/21/2020</c:v>
                </c:pt>
                <c:pt idx="1578">
                  <c:v>12/22/2020</c:v>
                </c:pt>
                <c:pt idx="1579">
                  <c:v>12/23/2020</c:v>
                </c:pt>
                <c:pt idx="1580">
                  <c:v>12/24/2020</c:v>
                </c:pt>
                <c:pt idx="1581">
                  <c:v>12/28/2020</c:v>
                </c:pt>
                <c:pt idx="1582">
                  <c:v>12/29/2020</c:v>
                </c:pt>
                <c:pt idx="1583">
                  <c:v>12/30/2020</c:v>
                </c:pt>
                <c:pt idx="1584">
                  <c:v>12/31/2020</c:v>
                </c:pt>
                <c:pt idx="1585">
                  <c:v>1/4/2021</c:v>
                </c:pt>
                <c:pt idx="1586">
                  <c:v>1/5/2021</c:v>
                </c:pt>
                <c:pt idx="1587">
                  <c:v>1/6/2021</c:v>
                </c:pt>
                <c:pt idx="1588">
                  <c:v>1/7/2021</c:v>
                </c:pt>
                <c:pt idx="1589">
                  <c:v>1/8/2021</c:v>
                </c:pt>
                <c:pt idx="1590">
                  <c:v>1/11/2021</c:v>
                </c:pt>
                <c:pt idx="1591">
                  <c:v>1/12/2021</c:v>
                </c:pt>
                <c:pt idx="1592">
                  <c:v>1/13/2021</c:v>
                </c:pt>
                <c:pt idx="1593">
                  <c:v>1/14/2021</c:v>
                </c:pt>
                <c:pt idx="1594">
                  <c:v>1/15/2021</c:v>
                </c:pt>
                <c:pt idx="1595">
                  <c:v>1/19/2021</c:v>
                </c:pt>
                <c:pt idx="1596">
                  <c:v>1/20/2021</c:v>
                </c:pt>
                <c:pt idx="1597">
                  <c:v>1/21/2021</c:v>
                </c:pt>
                <c:pt idx="1598">
                  <c:v>1/22/2021</c:v>
                </c:pt>
                <c:pt idx="1599">
                  <c:v>1/25/2021</c:v>
                </c:pt>
                <c:pt idx="1600">
                  <c:v>1/26/2021</c:v>
                </c:pt>
                <c:pt idx="1601">
                  <c:v>1/27/2021</c:v>
                </c:pt>
                <c:pt idx="1602">
                  <c:v>1/28/2021</c:v>
                </c:pt>
                <c:pt idx="1603">
                  <c:v>1/29/2021</c:v>
                </c:pt>
                <c:pt idx="1604">
                  <c:v>2/1/2021</c:v>
                </c:pt>
                <c:pt idx="1605">
                  <c:v>2/2/2021</c:v>
                </c:pt>
                <c:pt idx="1606">
                  <c:v>2/3/2021</c:v>
                </c:pt>
                <c:pt idx="1607">
                  <c:v>2/4/2021</c:v>
                </c:pt>
                <c:pt idx="1608">
                  <c:v>2/5/2021</c:v>
                </c:pt>
                <c:pt idx="1609">
                  <c:v>2/8/2021</c:v>
                </c:pt>
                <c:pt idx="1610">
                  <c:v>2/9/2021</c:v>
                </c:pt>
                <c:pt idx="1611">
                  <c:v>2/10/2021</c:v>
                </c:pt>
                <c:pt idx="1612">
                  <c:v>2/11/2021</c:v>
                </c:pt>
                <c:pt idx="1613">
                  <c:v>2/12/2021</c:v>
                </c:pt>
                <c:pt idx="1614">
                  <c:v>2/16/2021</c:v>
                </c:pt>
                <c:pt idx="1615">
                  <c:v>2/17/2021</c:v>
                </c:pt>
                <c:pt idx="1616">
                  <c:v>2/18/2021</c:v>
                </c:pt>
                <c:pt idx="1617">
                  <c:v>2/19/2021</c:v>
                </c:pt>
                <c:pt idx="1618">
                  <c:v>2/22/2021</c:v>
                </c:pt>
                <c:pt idx="1619">
                  <c:v>2/23/2021</c:v>
                </c:pt>
                <c:pt idx="1620">
                  <c:v>2/24/2021</c:v>
                </c:pt>
                <c:pt idx="1621">
                  <c:v>2/25/2021</c:v>
                </c:pt>
                <c:pt idx="1622">
                  <c:v>2/26/2021</c:v>
                </c:pt>
                <c:pt idx="1623">
                  <c:v>3/1/2021</c:v>
                </c:pt>
                <c:pt idx="1624">
                  <c:v>3/2/2021</c:v>
                </c:pt>
                <c:pt idx="1625">
                  <c:v>3/3/2021</c:v>
                </c:pt>
                <c:pt idx="1626">
                  <c:v>3/4/2021</c:v>
                </c:pt>
                <c:pt idx="1627">
                  <c:v>3/5/2021</c:v>
                </c:pt>
                <c:pt idx="1628">
                  <c:v>3/8/2021</c:v>
                </c:pt>
                <c:pt idx="1629">
                  <c:v>3/9/2021</c:v>
                </c:pt>
                <c:pt idx="1630">
                  <c:v>3/10/2021</c:v>
                </c:pt>
                <c:pt idx="1631">
                  <c:v>3/11/2021</c:v>
                </c:pt>
                <c:pt idx="1632">
                  <c:v>3/12/2021</c:v>
                </c:pt>
                <c:pt idx="1633">
                  <c:v>3/15/2021</c:v>
                </c:pt>
                <c:pt idx="1634">
                  <c:v>3/16/2021</c:v>
                </c:pt>
                <c:pt idx="1635">
                  <c:v>3/17/2021</c:v>
                </c:pt>
                <c:pt idx="1636">
                  <c:v>3/18/2021</c:v>
                </c:pt>
                <c:pt idx="1637">
                  <c:v>3/19/2021</c:v>
                </c:pt>
                <c:pt idx="1638">
                  <c:v>3/22/2021</c:v>
                </c:pt>
                <c:pt idx="1639">
                  <c:v>3/23/2021</c:v>
                </c:pt>
                <c:pt idx="1640">
                  <c:v>3/24/2021</c:v>
                </c:pt>
                <c:pt idx="1641">
                  <c:v>3/25/2021</c:v>
                </c:pt>
                <c:pt idx="1642">
                  <c:v>3/26/2021</c:v>
                </c:pt>
                <c:pt idx="1643">
                  <c:v>3/29/2021</c:v>
                </c:pt>
                <c:pt idx="1644">
                  <c:v>3/30/2021</c:v>
                </c:pt>
                <c:pt idx="1645">
                  <c:v>3/31/2021</c:v>
                </c:pt>
                <c:pt idx="1646">
                  <c:v>4/1/2021</c:v>
                </c:pt>
                <c:pt idx="1647">
                  <c:v>4/5/2021</c:v>
                </c:pt>
                <c:pt idx="1648">
                  <c:v>4/6/2021</c:v>
                </c:pt>
                <c:pt idx="1649">
                  <c:v>4/7/2021</c:v>
                </c:pt>
                <c:pt idx="1650">
                  <c:v>4/8/2021</c:v>
                </c:pt>
                <c:pt idx="1651">
                  <c:v>4/9/2021</c:v>
                </c:pt>
                <c:pt idx="1652">
                  <c:v>4/12/2021</c:v>
                </c:pt>
                <c:pt idx="1653">
                  <c:v>4/13/2021</c:v>
                </c:pt>
                <c:pt idx="1654">
                  <c:v>4/14/2021</c:v>
                </c:pt>
                <c:pt idx="1655">
                  <c:v>4/15/2021</c:v>
                </c:pt>
                <c:pt idx="1656">
                  <c:v>4/16/2021</c:v>
                </c:pt>
                <c:pt idx="1657">
                  <c:v>4/19/2021</c:v>
                </c:pt>
                <c:pt idx="1658">
                  <c:v>4/20/2021</c:v>
                </c:pt>
                <c:pt idx="1659">
                  <c:v>4/21/2021</c:v>
                </c:pt>
                <c:pt idx="1660">
                  <c:v>4/22/2021</c:v>
                </c:pt>
                <c:pt idx="1661">
                  <c:v>4/23/2021</c:v>
                </c:pt>
                <c:pt idx="1662">
                  <c:v>4/26/2021</c:v>
                </c:pt>
                <c:pt idx="1663">
                  <c:v>4/27/2021</c:v>
                </c:pt>
                <c:pt idx="1664">
                  <c:v>4/28/2021</c:v>
                </c:pt>
                <c:pt idx="1665">
                  <c:v>4/29/2021</c:v>
                </c:pt>
                <c:pt idx="1666">
                  <c:v>4/30/2021</c:v>
                </c:pt>
                <c:pt idx="1667">
                  <c:v>5/3/2021</c:v>
                </c:pt>
                <c:pt idx="1668">
                  <c:v>5/4/2021</c:v>
                </c:pt>
                <c:pt idx="1669">
                  <c:v>5/5/2021</c:v>
                </c:pt>
                <c:pt idx="1670">
                  <c:v>5/6/2021</c:v>
                </c:pt>
                <c:pt idx="1671">
                  <c:v>5/7/2021</c:v>
                </c:pt>
                <c:pt idx="1672">
                  <c:v>5/10/2021</c:v>
                </c:pt>
                <c:pt idx="1673">
                  <c:v>5/11/2021</c:v>
                </c:pt>
                <c:pt idx="1674">
                  <c:v>5/12/2021</c:v>
                </c:pt>
                <c:pt idx="1675">
                  <c:v>5/13/2021</c:v>
                </c:pt>
                <c:pt idx="1676">
                  <c:v>5/14/2021</c:v>
                </c:pt>
                <c:pt idx="1677">
                  <c:v>5/17/2021</c:v>
                </c:pt>
                <c:pt idx="1678">
                  <c:v>5/18/2021</c:v>
                </c:pt>
                <c:pt idx="1679">
                  <c:v>5/19/2021</c:v>
                </c:pt>
                <c:pt idx="1680">
                  <c:v>5/20/2021</c:v>
                </c:pt>
                <c:pt idx="1681">
                  <c:v>5/21/2021</c:v>
                </c:pt>
                <c:pt idx="1682">
                  <c:v>5/24/2021</c:v>
                </c:pt>
                <c:pt idx="1683">
                  <c:v>5/25/2021</c:v>
                </c:pt>
                <c:pt idx="1684">
                  <c:v>5/26/2021</c:v>
                </c:pt>
                <c:pt idx="1685">
                  <c:v>5/27/2021</c:v>
                </c:pt>
                <c:pt idx="1686">
                  <c:v>5/28/2021</c:v>
                </c:pt>
                <c:pt idx="1687">
                  <c:v>6/1/2021</c:v>
                </c:pt>
                <c:pt idx="1688">
                  <c:v>6/2/2021</c:v>
                </c:pt>
                <c:pt idx="1689">
                  <c:v>6/3/2021</c:v>
                </c:pt>
                <c:pt idx="1690">
                  <c:v>6/4/2021</c:v>
                </c:pt>
                <c:pt idx="1691">
                  <c:v>6/7/2021</c:v>
                </c:pt>
                <c:pt idx="1692">
                  <c:v>6/8/2021</c:v>
                </c:pt>
                <c:pt idx="1693">
                  <c:v>6/9/2021</c:v>
                </c:pt>
                <c:pt idx="1694">
                  <c:v>6/10/2021</c:v>
                </c:pt>
                <c:pt idx="1695">
                  <c:v>6/11/2021</c:v>
                </c:pt>
                <c:pt idx="1696">
                  <c:v>6/14/2021</c:v>
                </c:pt>
                <c:pt idx="1697">
                  <c:v>6/15/2021</c:v>
                </c:pt>
                <c:pt idx="1698">
                  <c:v>6/16/2021</c:v>
                </c:pt>
                <c:pt idx="1699">
                  <c:v>6/17/2021</c:v>
                </c:pt>
                <c:pt idx="1700">
                  <c:v>6/18/2021</c:v>
                </c:pt>
                <c:pt idx="1701">
                  <c:v>6/21/2021</c:v>
                </c:pt>
                <c:pt idx="1702">
                  <c:v>6/22/2021</c:v>
                </c:pt>
                <c:pt idx="1703">
                  <c:v>6/23/2021</c:v>
                </c:pt>
                <c:pt idx="1704">
                  <c:v>6/24/2021</c:v>
                </c:pt>
                <c:pt idx="1705">
                  <c:v>6/25/2021</c:v>
                </c:pt>
                <c:pt idx="1706">
                  <c:v>6/28/2021</c:v>
                </c:pt>
                <c:pt idx="1707">
                  <c:v>6/29/2021</c:v>
                </c:pt>
                <c:pt idx="1708">
                  <c:v>6/30/2021</c:v>
                </c:pt>
                <c:pt idx="1709">
                  <c:v>7/1/2021</c:v>
                </c:pt>
                <c:pt idx="1710">
                  <c:v>7/2/2021</c:v>
                </c:pt>
                <c:pt idx="1711">
                  <c:v>7/6/2021</c:v>
                </c:pt>
                <c:pt idx="1712">
                  <c:v>7/7/2021</c:v>
                </c:pt>
                <c:pt idx="1713">
                  <c:v>7/8/2021</c:v>
                </c:pt>
                <c:pt idx="1714">
                  <c:v>7/9/2021</c:v>
                </c:pt>
                <c:pt idx="1715">
                  <c:v>7/12/2021</c:v>
                </c:pt>
                <c:pt idx="1716">
                  <c:v>7/13/2021</c:v>
                </c:pt>
                <c:pt idx="1717">
                  <c:v>7/14/2021</c:v>
                </c:pt>
                <c:pt idx="1718">
                  <c:v>7/15/2021</c:v>
                </c:pt>
                <c:pt idx="1719">
                  <c:v>7/16/2021</c:v>
                </c:pt>
                <c:pt idx="1720">
                  <c:v>7/19/2021</c:v>
                </c:pt>
                <c:pt idx="1721">
                  <c:v>7/20/2021</c:v>
                </c:pt>
                <c:pt idx="1722">
                  <c:v>7/21/2021</c:v>
                </c:pt>
                <c:pt idx="1723">
                  <c:v>7/22/2021</c:v>
                </c:pt>
                <c:pt idx="1724">
                  <c:v>7/23/2021</c:v>
                </c:pt>
                <c:pt idx="1725">
                  <c:v>7/26/2021</c:v>
                </c:pt>
                <c:pt idx="1726">
                  <c:v>7/27/2021</c:v>
                </c:pt>
                <c:pt idx="1727">
                  <c:v>7/28/2021</c:v>
                </c:pt>
                <c:pt idx="1728">
                  <c:v>7/29/2021</c:v>
                </c:pt>
                <c:pt idx="1729">
                  <c:v>7/30/2021</c:v>
                </c:pt>
                <c:pt idx="1730">
                  <c:v>8/2/2021</c:v>
                </c:pt>
                <c:pt idx="1731">
                  <c:v>8/3/2021</c:v>
                </c:pt>
                <c:pt idx="1732">
                  <c:v>8/4/2021</c:v>
                </c:pt>
                <c:pt idx="1733">
                  <c:v>8/5/2021</c:v>
                </c:pt>
                <c:pt idx="1734">
                  <c:v>8/6/2021</c:v>
                </c:pt>
                <c:pt idx="1735">
                  <c:v>8/9/2021</c:v>
                </c:pt>
                <c:pt idx="1736">
                  <c:v>8/10/2021</c:v>
                </c:pt>
                <c:pt idx="1737">
                  <c:v>8/11/2021</c:v>
                </c:pt>
                <c:pt idx="1738">
                  <c:v>8/12/2021</c:v>
                </c:pt>
                <c:pt idx="1739">
                  <c:v>8/13/2021</c:v>
                </c:pt>
                <c:pt idx="1740">
                  <c:v>8/16/2021</c:v>
                </c:pt>
                <c:pt idx="1741">
                  <c:v>8/17/2021</c:v>
                </c:pt>
                <c:pt idx="1742">
                  <c:v>8/18/2021</c:v>
                </c:pt>
                <c:pt idx="1743">
                  <c:v>8/19/2021</c:v>
                </c:pt>
                <c:pt idx="1744">
                  <c:v>8/20/2021</c:v>
                </c:pt>
                <c:pt idx="1745">
                  <c:v>8/23/2021</c:v>
                </c:pt>
                <c:pt idx="1746">
                  <c:v>8/24/2021</c:v>
                </c:pt>
                <c:pt idx="1747">
                  <c:v>8/25/2021</c:v>
                </c:pt>
                <c:pt idx="1748">
                  <c:v>8/26/2021</c:v>
                </c:pt>
                <c:pt idx="1749">
                  <c:v>8/27/2021</c:v>
                </c:pt>
                <c:pt idx="1750">
                  <c:v>8/30/2021</c:v>
                </c:pt>
                <c:pt idx="1751">
                  <c:v>8/31/2021</c:v>
                </c:pt>
                <c:pt idx="1752">
                  <c:v>9/1/2021</c:v>
                </c:pt>
                <c:pt idx="1753">
                  <c:v>9/2/2021</c:v>
                </c:pt>
                <c:pt idx="1754">
                  <c:v>9/3/2021</c:v>
                </c:pt>
                <c:pt idx="1755">
                  <c:v>9/7/2021</c:v>
                </c:pt>
                <c:pt idx="1756">
                  <c:v>9/8/2021</c:v>
                </c:pt>
                <c:pt idx="1757">
                  <c:v>9/9/2021</c:v>
                </c:pt>
                <c:pt idx="1758">
                  <c:v>9/10/2021</c:v>
                </c:pt>
                <c:pt idx="1759">
                  <c:v>9/13/2021</c:v>
                </c:pt>
                <c:pt idx="1760">
                  <c:v>9/14/2021</c:v>
                </c:pt>
                <c:pt idx="1761">
                  <c:v>9/15/2021</c:v>
                </c:pt>
                <c:pt idx="1762">
                  <c:v>9/16/2021</c:v>
                </c:pt>
                <c:pt idx="1763">
                  <c:v>9/17/2021</c:v>
                </c:pt>
                <c:pt idx="1764">
                  <c:v>9/20/2021</c:v>
                </c:pt>
                <c:pt idx="1765">
                  <c:v>9/21/2021</c:v>
                </c:pt>
                <c:pt idx="1766">
                  <c:v>9/22/2021</c:v>
                </c:pt>
                <c:pt idx="1767">
                  <c:v>9/23/2021</c:v>
                </c:pt>
                <c:pt idx="1768">
                  <c:v>9/24/2021</c:v>
                </c:pt>
                <c:pt idx="1769">
                  <c:v>9/27/2021</c:v>
                </c:pt>
                <c:pt idx="1770">
                  <c:v>9/28/2021</c:v>
                </c:pt>
                <c:pt idx="1771">
                  <c:v>9/29/2021</c:v>
                </c:pt>
                <c:pt idx="1772">
                  <c:v>9/30/2021</c:v>
                </c:pt>
                <c:pt idx="1773">
                  <c:v>10/1/2021</c:v>
                </c:pt>
                <c:pt idx="1774">
                  <c:v>10/4/2021</c:v>
                </c:pt>
                <c:pt idx="1775">
                  <c:v>10/5/2021</c:v>
                </c:pt>
                <c:pt idx="1776">
                  <c:v>10/6/2021</c:v>
                </c:pt>
                <c:pt idx="1777">
                  <c:v>10/7/2021</c:v>
                </c:pt>
                <c:pt idx="1778">
                  <c:v>10/8/2021</c:v>
                </c:pt>
                <c:pt idx="1779">
                  <c:v>10/11/2021</c:v>
                </c:pt>
                <c:pt idx="1780">
                  <c:v>10/12/2021</c:v>
                </c:pt>
                <c:pt idx="1781">
                  <c:v>10/13/2021</c:v>
                </c:pt>
                <c:pt idx="1782">
                  <c:v>10/14/2021</c:v>
                </c:pt>
                <c:pt idx="1783">
                  <c:v>10/15/2021</c:v>
                </c:pt>
                <c:pt idx="1784">
                  <c:v>10/18/2021</c:v>
                </c:pt>
                <c:pt idx="1785">
                  <c:v>10/19/2021</c:v>
                </c:pt>
                <c:pt idx="1786">
                  <c:v>10/20/2021</c:v>
                </c:pt>
                <c:pt idx="1787">
                  <c:v>10/21/2021</c:v>
                </c:pt>
                <c:pt idx="1788">
                  <c:v>10/22/2021</c:v>
                </c:pt>
                <c:pt idx="1789">
                  <c:v>10/25/2021</c:v>
                </c:pt>
                <c:pt idx="1790">
                  <c:v>10/26/2021</c:v>
                </c:pt>
                <c:pt idx="1791">
                  <c:v>10/27/2021</c:v>
                </c:pt>
                <c:pt idx="1792">
                  <c:v>10/28/2021</c:v>
                </c:pt>
                <c:pt idx="1793">
                  <c:v>10/29/2021</c:v>
                </c:pt>
                <c:pt idx="1794">
                  <c:v>11/1/2021</c:v>
                </c:pt>
                <c:pt idx="1795">
                  <c:v>11/2/2021</c:v>
                </c:pt>
                <c:pt idx="1796">
                  <c:v>11/3/2021</c:v>
                </c:pt>
                <c:pt idx="1797">
                  <c:v>11/4/2021</c:v>
                </c:pt>
                <c:pt idx="1798">
                  <c:v>11/5/2021</c:v>
                </c:pt>
                <c:pt idx="1799">
                  <c:v>11/8/2021</c:v>
                </c:pt>
                <c:pt idx="1800">
                  <c:v>11/9/2021</c:v>
                </c:pt>
                <c:pt idx="1801">
                  <c:v>11/10/2021</c:v>
                </c:pt>
                <c:pt idx="1802">
                  <c:v>11/11/2021</c:v>
                </c:pt>
                <c:pt idx="1803">
                  <c:v>11/12/2021</c:v>
                </c:pt>
                <c:pt idx="1804">
                  <c:v>11/15/2021</c:v>
                </c:pt>
                <c:pt idx="1805">
                  <c:v>11/16/2021</c:v>
                </c:pt>
                <c:pt idx="1806">
                  <c:v>11/17/2021</c:v>
                </c:pt>
                <c:pt idx="1807">
                  <c:v>11/18/2021</c:v>
                </c:pt>
                <c:pt idx="1808">
                  <c:v>11/19/2021</c:v>
                </c:pt>
                <c:pt idx="1809">
                  <c:v>11/22/2021</c:v>
                </c:pt>
                <c:pt idx="1810">
                  <c:v>11/23/2021</c:v>
                </c:pt>
                <c:pt idx="1811">
                  <c:v>11/24/2021</c:v>
                </c:pt>
                <c:pt idx="1812">
                  <c:v>11/26/2021</c:v>
                </c:pt>
                <c:pt idx="1813">
                  <c:v>11/29/2021</c:v>
                </c:pt>
                <c:pt idx="1814">
                  <c:v>11/30/2021</c:v>
                </c:pt>
                <c:pt idx="1815">
                  <c:v>12/1/2021</c:v>
                </c:pt>
                <c:pt idx="1816">
                  <c:v>12/2/2021</c:v>
                </c:pt>
                <c:pt idx="1817">
                  <c:v>12/3/2021</c:v>
                </c:pt>
                <c:pt idx="1818">
                  <c:v>12/6/2021</c:v>
                </c:pt>
                <c:pt idx="1819">
                  <c:v>12/7/2021</c:v>
                </c:pt>
                <c:pt idx="1820">
                  <c:v>12/8/2021</c:v>
                </c:pt>
                <c:pt idx="1821">
                  <c:v>12/9/2021</c:v>
                </c:pt>
                <c:pt idx="1822">
                  <c:v>12/10/2021</c:v>
                </c:pt>
                <c:pt idx="1823">
                  <c:v>12/13/2021</c:v>
                </c:pt>
                <c:pt idx="1824">
                  <c:v>12/14/2021</c:v>
                </c:pt>
                <c:pt idx="1825">
                  <c:v>12/15/2021</c:v>
                </c:pt>
                <c:pt idx="1826">
                  <c:v>12/16/2021</c:v>
                </c:pt>
                <c:pt idx="1827">
                  <c:v>12/17/2021</c:v>
                </c:pt>
                <c:pt idx="1828">
                  <c:v>12/20/2021</c:v>
                </c:pt>
                <c:pt idx="1829">
                  <c:v>12/21/2021</c:v>
                </c:pt>
                <c:pt idx="1830">
                  <c:v>12/22/2021</c:v>
                </c:pt>
                <c:pt idx="1831">
                  <c:v>12/23/2021</c:v>
                </c:pt>
                <c:pt idx="1832">
                  <c:v>12/27/2021</c:v>
                </c:pt>
                <c:pt idx="1833">
                  <c:v>12/28/2021</c:v>
                </c:pt>
                <c:pt idx="1834">
                  <c:v>12/29/2021</c:v>
                </c:pt>
                <c:pt idx="1835">
                  <c:v>12/30/2021</c:v>
                </c:pt>
                <c:pt idx="1836">
                  <c:v>12/31/2021</c:v>
                </c:pt>
                <c:pt idx="1837">
                  <c:v>1/3/2022</c:v>
                </c:pt>
                <c:pt idx="1838">
                  <c:v>1/4/2022</c:v>
                </c:pt>
                <c:pt idx="1839">
                  <c:v>1/5/2022</c:v>
                </c:pt>
                <c:pt idx="1840">
                  <c:v>1/6/2022</c:v>
                </c:pt>
                <c:pt idx="1841">
                  <c:v>1/7/2022</c:v>
                </c:pt>
                <c:pt idx="1842">
                  <c:v>1/10/2022</c:v>
                </c:pt>
                <c:pt idx="1843">
                  <c:v>1/11/2022</c:v>
                </c:pt>
                <c:pt idx="1844">
                  <c:v>1/12/2022</c:v>
                </c:pt>
                <c:pt idx="1845">
                  <c:v>1/13/2022</c:v>
                </c:pt>
                <c:pt idx="1846">
                  <c:v>1/14/2022</c:v>
                </c:pt>
                <c:pt idx="1847">
                  <c:v>1/18/2022</c:v>
                </c:pt>
                <c:pt idx="1848">
                  <c:v>1/19/2022</c:v>
                </c:pt>
                <c:pt idx="1849">
                  <c:v>1/20/2022</c:v>
                </c:pt>
                <c:pt idx="1850">
                  <c:v>1/21/2022</c:v>
                </c:pt>
                <c:pt idx="1851">
                  <c:v>1/24/2022</c:v>
                </c:pt>
                <c:pt idx="1852">
                  <c:v>1/25/2022</c:v>
                </c:pt>
                <c:pt idx="1853">
                  <c:v>1/26/2022</c:v>
                </c:pt>
                <c:pt idx="1854">
                  <c:v>1/27/2022</c:v>
                </c:pt>
                <c:pt idx="1855">
                  <c:v>1/28/2022</c:v>
                </c:pt>
                <c:pt idx="1856">
                  <c:v>1/31/2022</c:v>
                </c:pt>
                <c:pt idx="1857">
                  <c:v>2/1/2022</c:v>
                </c:pt>
                <c:pt idx="1858">
                  <c:v>2/2/2022</c:v>
                </c:pt>
                <c:pt idx="1859">
                  <c:v>2/3/2022</c:v>
                </c:pt>
                <c:pt idx="1860">
                  <c:v>2/4/2022</c:v>
                </c:pt>
                <c:pt idx="1861">
                  <c:v>2/7/2022</c:v>
                </c:pt>
                <c:pt idx="1862">
                  <c:v>2/8/2022</c:v>
                </c:pt>
                <c:pt idx="1863">
                  <c:v>2/9/2022</c:v>
                </c:pt>
                <c:pt idx="1864">
                  <c:v>2/10/2022</c:v>
                </c:pt>
                <c:pt idx="1865">
                  <c:v>2/11/2022</c:v>
                </c:pt>
                <c:pt idx="1866">
                  <c:v>2/14/2022</c:v>
                </c:pt>
                <c:pt idx="1867">
                  <c:v>2/15/2022</c:v>
                </c:pt>
                <c:pt idx="1868">
                  <c:v>2/16/2022</c:v>
                </c:pt>
                <c:pt idx="1869">
                  <c:v>2/17/2022</c:v>
                </c:pt>
                <c:pt idx="1870">
                  <c:v>2/18/2022</c:v>
                </c:pt>
                <c:pt idx="1871">
                  <c:v>2/22/2022</c:v>
                </c:pt>
                <c:pt idx="1872">
                  <c:v>2/23/2022</c:v>
                </c:pt>
                <c:pt idx="1873">
                  <c:v>2/24/2022</c:v>
                </c:pt>
                <c:pt idx="1874">
                  <c:v>2/25/2022</c:v>
                </c:pt>
                <c:pt idx="1875">
                  <c:v>2/28/2022</c:v>
                </c:pt>
                <c:pt idx="1876">
                  <c:v>3/1/2022</c:v>
                </c:pt>
                <c:pt idx="1877">
                  <c:v>3/2/2022</c:v>
                </c:pt>
                <c:pt idx="1878">
                  <c:v>3/3/2022</c:v>
                </c:pt>
                <c:pt idx="1879">
                  <c:v>3/4/2022</c:v>
                </c:pt>
                <c:pt idx="1880">
                  <c:v>3/7/2022</c:v>
                </c:pt>
                <c:pt idx="1881">
                  <c:v>3/8/2022</c:v>
                </c:pt>
                <c:pt idx="1882">
                  <c:v>3/9/2022</c:v>
                </c:pt>
                <c:pt idx="1883">
                  <c:v>3/10/2022</c:v>
                </c:pt>
                <c:pt idx="1884">
                  <c:v>3/11/2022</c:v>
                </c:pt>
                <c:pt idx="1885">
                  <c:v>3/14/2022</c:v>
                </c:pt>
                <c:pt idx="1886">
                  <c:v>3/15/2022</c:v>
                </c:pt>
                <c:pt idx="1887">
                  <c:v>3/16/2022</c:v>
                </c:pt>
                <c:pt idx="1888">
                  <c:v>3/17/2022</c:v>
                </c:pt>
                <c:pt idx="1889">
                  <c:v>3/18/2022</c:v>
                </c:pt>
                <c:pt idx="1890">
                  <c:v>3/21/2022</c:v>
                </c:pt>
                <c:pt idx="1891">
                  <c:v>3/22/2022</c:v>
                </c:pt>
                <c:pt idx="1892">
                  <c:v>3/23/2022</c:v>
                </c:pt>
                <c:pt idx="1893">
                  <c:v>3/24/2022</c:v>
                </c:pt>
                <c:pt idx="1894">
                  <c:v>3/25/2022</c:v>
                </c:pt>
                <c:pt idx="1895">
                  <c:v>3/28/2022</c:v>
                </c:pt>
                <c:pt idx="1896">
                  <c:v>3/29/2022</c:v>
                </c:pt>
                <c:pt idx="1897">
                  <c:v>3/30/2022</c:v>
                </c:pt>
                <c:pt idx="1898">
                  <c:v>3/31/2022</c:v>
                </c:pt>
                <c:pt idx="1899">
                  <c:v>4/1/2022</c:v>
                </c:pt>
                <c:pt idx="1900">
                  <c:v>4/4/2022</c:v>
                </c:pt>
                <c:pt idx="1901">
                  <c:v>4/5/2022</c:v>
                </c:pt>
                <c:pt idx="1902">
                  <c:v>4/6/2022</c:v>
                </c:pt>
                <c:pt idx="1903">
                  <c:v>4/7/2022</c:v>
                </c:pt>
                <c:pt idx="1904">
                  <c:v>4/8/2022</c:v>
                </c:pt>
                <c:pt idx="1905">
                  <c:v>4/11/2022</c:v>
                </c:pt>
                <c:pt idx="1906">
                  <c:v>4/12/2022</c:v>
                </c:pt>
                <c:pt idx="1907">
                  <c:v>4/13/2022</c:v>
                </c:pt>
                <c:pt idx="1908">
                  <c:v>4/14/2022</c:v>
                </c:pt>
                <c:pt idx="1909">
                  <c:v>4/18/2022</c:v>
                </c:pt>
                <c:pt idx="1910">
                  <c:v>4/19/2022</c:v>
                </c:pt>
                <c:pt idx="1911">
                  <c:v>4/20/2022</c:v>
                </c:pt>
                <c:pt idx="1912">
                  <c:v>4/21/2022</c:v>
                </c:pt>
                <c:pt idx="1913">
                  <c:v>4/22/2022</c:v>
                </c:pt>
                <c:pt idx="1914">
                  <c:v>4/25/2022</c:v>
                </c:pt>
                <c:pt idx="1915">
                  <c:v>4/26/2022</c:v>
                </c:pt>
                <c:pt idx="1916">
                  <c:v>4/27/2022</c:v>
                </c:pt>
                <c:pt idx="1917">
                  <c:v>4/28/2022</c:v>
                </c:pt>
                <c:pt idx="1918">
                  <c:v>4/29/2022</c:v>
                </c:pt>
                <c:pt idx="1919">
                  <c:v>5/2/2022</c:v>
                </c:pt>
                <c:pt idx="1920">
                  <c:v>5/3/2022</c:v>
                </c:pt>
                <c:pt idx="1921">
                  <c:v>5/4/2022</c:v>
                </c:pt>
                <c:pt idx="1922">
                  <c:v>5/5/2022</c:v>
                </c:pt>
                <c:pt idx="1923">
                  <c:v>5/6/2022</c:v>
                </c:pt>
                <c:pt idx="1924">
                  <c:v>5/9/2022</c:v>
                </c:pt>
                <c:pt idx="1925">
                  <c:v>5/10/2022</c:v>
                </c:pt>
                <c:pt idx="1926">
                  <c:v>5/11/2022</c:v>
                </c:pt>
                <c:pt idx="1927">
                  <c:v>5/12/2022</c:v>
                </c:pt>
                <c:pt idx="1928">
                  <c:v>5/13/2022</c:v>
                </c:pt>
                <c:pt idx="1929">
                  <c:v>5/16/2022</c:v>
                </c:pt>
                <c:pt idx="1930">
                  <c:v>5/17/2022</c:v>
                </c:pt>
                <c:pt idx="1931">
                  <c:v>5/18/2022</c:v>
                </c:pt>
                <c:pt idx="1932">
                  <c:v>5/19/2022</c:v>
                </c:pt>
                <c:pt idx="1933">
                  <c:v>5/20/2022</c:v>
                </c:pt>
                <c:pt idx="1934">
                  <c:v>5/23/2022</c:v>
                </c:pt>
                <c:pt idx="1935">
                  <c:v>5/24/2022</c:v>
                </c:pt>
                <c:pt idx="1936">
                  <c:v>5/25/2022</c:v>
                </c:pt>
                <c:pt idx="1937">
                  <c:v>5/26/2022</c:v>
                </c:pt>
                <c:pt idx="1938">
                  <c:v>5/27/2022</c:v>
                </c:pt>
                <c:pt idx="1939">
                  <c:v>5/31/2022</c:v>
                </c:pt>
                <c:pt idx="1940">
                  <c:v>6/1/2022</c:v>
                </c:pt>
                <c:pt idx="1941">
                  <c:v>6/2/2022</c:v>
                </c:pt>
                <c:pt idx="1942">
                  <c:v>6/3/2022</c:v>
                </c:pt>
                <c:pt idx="1943">
                  <c:v>6/6/2022</c:v>
                </c:pt>
                <c:pt idx="1944">
                  <c:v>6/7/2022</c:v>
                </c:pt>
                <c:pt idx="1945">
                  <c:v>6/8/2022</c:v>
                </c:pt>
                <c:pt idx="1946">
                  <c:v>6/9/2022</c:v>
                </c:pt>
                <c:pt idx="1947">
                  <c:v>6/10/2022</c:v>
                </c:pt>
                <c:pt idx="1948">
                  <c:v>6/13/2022</c:v>
                </c:pt>
                <c:pt idx="1949">
                  <c:v>6/14/2022</c:v>
                </c:pt>
                <c:pt idx="1950">
                  <c:v>6/15/2022</c:v>
                </c:pt>
                <c:pt idx="1951">
                  <c:v>6/16/2022</c:v>
                </c:pt>
                <c:pt idx="1952">
                  <c:v>6/17/2022</c:v>
                </c:pt>
                <c:pt idx="1953">
                  <c:v>6/21/2022</c:v>
                </c:pt>
                <c:pt idx="1954">
                  <c:v>6/22/2022</c:v>
                </c:pt>
                <c:pt idx="1955">
                  <c:v>6/23/2022</c:v>
                </c:pt>
                <c:pt idx="1956">
                  <c:v>6/24/2022</c:v>
                </c:pt>
                <c:pt idx="1957">
                  <c:v>6/27/2022</c:v>
                </c:pt>
                <c:pt idx="1958">
                  <c:v>6/28/2022</c:v>
                </c:pt>
                <c:pt idx="1959">
                  <c:v>6/29/2022</c:v>
                </c:pt>
                <c:pt idx="1960">
                  <c:v>6/30/2022</c:v>
                </c:pt>
                <c:pt idx="1961">
                  <c:v>7/1/2022</c:v>
                </c:pt>
                <c:pt idx="1962">
                  <c:v>7/5/2022</c:v>
                </c:pt>
                <c:pt idx="1963">
                  <c:v>7/6/2022</c:v>
                </c:pt>
                <c:pt idx="1964">
                  <c:v>7/7/2022</c:v>
                </c:pt>
                <c:pt idx="1965">
                  <c:v>7/8/2022</c:v>
                </c:pt>
                <c:pt idx="1966">
                  <c:v>7/11/2022</c:v>
                </c:pt>
                <c:pt idx="1967">
                  <c:v>7/12/2022</c:v>
                </c:pt>
                <c:pt idx="1968">
                  <c:v>7/13/2022</c:v>
                </c:pt>
                <c:pt idx="1969">
                  <c:v>7/14/2022</c:v>
                </c:pt>
                <c:pt idx="1970">
                  <c:v>7/15/2022</c:v>
                </c:pt>
                <c:pt idx="1971">
                  <c:v>7/18/2022</c:v>
                </c:pt>
                <c:pt idx="1972">
                  <c:v>7/19/2022</c:v>
                </c:pt>
                <c:pt idx="1973">
                  <c:v>7/20/2022</c:v>
                </c:pt>
                <c:pt idx="1974">
                  <c:v>7/21/2022</c:v>
                </c:pt>
                <c:pt idx="1975">
                  <c:v>7/22/2022</c:v>
                </c:pt>
                <c:pt idx="1976">
                  <c:v>7/25/2022</c:v>
                </c:pt>
                <c:pt idx="1977">
                  <c:v>7/26/2022</c:v>
                </c:pt>
                <c:pt idx="1978">
                  <c:v>7/27/2022</c:v>
                </c:pt>
                <c:pt idx="1979">
                  <c:v>7/28/2022</c:v>
                </c:pt>
                <c:pt idx="1980">
                  <c:v>7/29/2022</c:v>
                </c:pt>
                <c:pt idx="1981">
                  <c:v>8/1/2022</c:v>
                </c:pt>
                <c:pt idx="1982">
                  <c:v>8/2/2022</c:v>
                </c:pt>
                <c:pt idx="1983">
                  <c:v>8/3/2022</c:v>
                </c:pt>
                <c:pt idx="1984">
                  <c:v>8/4/2022</c:v>
                </c:pt>
                <c:pt idx="1985">
                  <c:v>8/5/2022</c:v>
                </c:pt>
                <c:pt idx="1986">
                  <c:v>8/8/2022</c:v>
                </c:pt>
                <c:pt idx="1987">
                  <c:v>8/9/2022</c:v>
                </c:pt>
                <c:pt idx="1988">
                  <c:v>8/10/2022</c:v>
                </c:pt>
                <c:pt idx="1989">
                  <c:v>8/11/2022</c:v>
                </c:pt>
                <c:pt idx="1990">
                  <c:v>8/12/2022</c:v>
                </c:pt>
                <c:pt idx="1991">
                  <c:v>8/15/2022</c:v>
                </c:pt>
                <c:pt idx="1992">
                  <c:v>8/16/2022</c:v>
                </c:pt>
                <c:pt idx="1993">
                  <c:v>8/17/2022</c:v>
                </c:pt>
                <c:pt idx="1994">
                  <c:v>8/18/2022</c:v>
                </c:pt>
                <c:pt idx="1995">
                  <c:v>8/19/2022</c:v>
                </c:pt>
                <c:pt idx="1996">
                  <c:v>8/22/2022</c:v>
                </c:pt>
                <c:pt idx="1997">
                  <c:v>8/23/2022</c:v>
                </c:pt>
                <c:pt idx="1998">
                  <c:v>8/24/2022</c:v>
                </c:pt>
                <c:pt idx="1999">
                  <c:v>8/25/2022</c:v>
                </c:pt>
                <c:pt idx="2000">
                  <c:v>8/26/2022</c:v>
                </c:pt>
                <c:pt idx="2001">
                  <c:v>8/29/2022</c:v>
                </c:pt>
                <c:pt idx="2002">
                  <c:v>8/30/2022</c:v>
                </c:pt>
                <c:pt idx="2003">
                  <c:v>8/31/2022</c:v>
                </c:pt>
                <c:pt idx="2004">
                  <c:v>9/1/2022</c:v>
                </c:pt>
                <c:pt idx="2005">
                  <c:v>9/2/2022</c:v>
                </c:pt>
                <c:pt idx="2006">
                  <c:v>9/6/2022</c:v>
                </c:pt>
                <c:pt idx="2007">
                  <c:v>9/7/2022</c:v>
                </c:pt>
                <c:pt idx="2008">
                  <c:v>9/8/2022</c:v>
                </c:pt>
                <c:pt idx="2009">
                  <c:v>9/9/2022</c:v>
                </c:pt>
                <c:pt idx="2010">
                  <c:v>9/12/2022</c:v>
                </c:pt>
                <c:pt idx="2011">
                  <c:v>9/13/2022</c:v>
                </c:pt>
                <c:pt idx="2012">
                  <c:v>9/14/2022</c:v>
                </c:pt>
                <c:pt idx="2013">
                  <c:v>9/15/2022</c:v>
                </c:pt>
                <c:pt idx="2014">
                  <c:v>9/16/2022</c:v>
                </c:pt>
                <c:pt idx="2015">
                  <c:v>9/19/2022</c:v>
                </c:pt>
                <c:pt idx="2016">
                  <c:v>9/20/2022</c:v>
                </c:pt>
                <c:pt idx="2017">
                  <c:v>9/21/2022</c:v>
                </c:pt>
                <c:pt idx="2018">
                  <c:v>9/22/2022</c:v>
                </c:pt>
                <c:pt idx="2019">
                  <c:v>9/23/2022</c:v>
                </c:pt>
                <c:pt idx="2020">
                  <c:v>9/26/2022</c:v>
                </c:pt>
                <c:pt idx="2021">
                  <c:v>9/27/2022</c:v>
                </c:pt>
                <c:pt idx="2022">
                  <c:v>9/28/2022</c:v>
                </c:pt>
                <c:pt idx="2023">
                  <c:v>9/29/2022</c:v>
                </c:pt>
                <c:pt idx="2024">
                  <c:v>9/30/2022</c:v>
                </c:pt>
                <c:pt idx="2025">
                  <c:v>10/3/2022</c:v>
                </c:pt>
                <c:pt idx="2026">
                  <c:v>10/4/2022</c:v>
                </c:pt>
                <c:pt idx="2027">
                  <c:v>10/5/2022</c:v>
                </c:pt>
                <c:pt idx="2028">
                  <c:v>10/6/2022</c:v>
                </c:pt>
                <c:pt idx="2029">
                  <c:v>10/7/2022</c:v>
                </c:pt>
                <c:pt idx="2030">
                  <c:v>10/10/2022</c:v>
                </c:pt>
                <c:pt idx="2031">
                  <c:v>10/11/2022</c:v>
                </c:pt>
                <c:pt idx="2032">
                  <c:v>10/12/2022</c:v>
                </c:pt>
                <c:pt idx="2033">
                  <c:v>10/13/2022</c:v>
                </c:pt>
                <c:pt idx="2034">
                  <c:v>10/14/2022</c:v>
                </c:pt>
                <c:pt idx="2035">
                  <c:v>10/17/2022</c:v>
                </c:pt>
                <c:pt idx="2036">
                  <c:v>10/18/2022</c:v>
                </c:pt>
                <c:pt idx="2037">
                  <c:v>10/19/2022</c:v>
                </c:pt>
                <c:pt idx="2038">
                  <c:v>10/20/2022</c:v>
                </c:pt>
                <c:pt idx="2039">
                  <c:v>10/21/2022</c:v>
                </c:pt>
                <c:pt idx="2040">
                  <c:v>10/24/2022</c:v>
                </c:pt>
                <c:pt idx="2041">
                  <c:v>10/25/2022</c:v>
                </c:pt>
                <c:pt idx="2042">
                  <c:v>10/26/2022</c:v>
                </c:pt>
                <c:pt idx="2043">
                  <c:v>10/27/2022</c:v>
                </c:pt>
                <c:pt idx="2044">
                  <c:v>10/28/2022</c:v>
                </c:pt>
                <c:pt idx="2045">
                  <c:v>10/31/2022</c:v>
                </c:pt>
                <c:pt idx="2046">
                  <c:v>11/1/2022</c:v>
                </c:pt>
                <c:pt idx="2047">
                  <c:v>11/2/2022</c:v>
                </c:pt>
                <c:pt idx="2048">
                  <c:v>11/3/2022</c:v>
                </c:pt>
                <c:pt idx="2049">
                  <c:v>11/4/2022</c:v>
                </c:pt>
                <c:pt idx="2050">
                  <c:v>11/7/2022</c:v>
                </c:pt>
                <c:pt idx="2051">
                  <c:v>11/8/2022</c:v>
                </c:pt>
                <c:pt idx="2052">
                  <c:v>11/9/2022</c:v>
                </c:pt>
                <c:pt idx="2053">
                  <c:v>11/10/2022</c:v>
                </c:pt>
                <c:pt idx="2054">
                  <c:v>11/11/2022</c:v>
                </c:pt>
                <c:pt idx="2055">
                  <c:v>11/14/2022</c:v>
                </c:pt>
                <c:pt idx="2056">
                  <c:v>11/15/2022</c:v>
                </c:pt>
                <c:pt idx="2057">
                  <c:v>11/16/2022</c:v>
                </c:pt>
                <c:pt idx="2058">
                  <c:v>11/17/2022</c:v>
                </c:pt>
                <c:pt idx="2059">
                  <c:v>11/18/2022</c:v>
                </c:pt>
                <c:pt idx="2060">
                  <c:v>11/21/2022</c:v>
                </c:pt>
                <c:pt idx="2061">
                  <c:v>11/22/2022</c:v>
                </c:pt>
                <c:pt idx="2062">
                  <c:v>11/23/2022</c:v>
                </c:pt>
                <c:pt idx="2063">
                  <c:v>11/25/2022</c:v>
                </c:pt>
                <c:pt idx="2064">
                  <c:v>11/28/2022</c:v>
                </c:pt>
                <c:pt idx="2065">
                  <c:v>11/29/2022</c:v>
                </c:pt>
                <c:pt idx="2066">
                  <c:v>11/30/2022</c:v>
                </c:pt>
                <c:pt idx="2067">
                  <c:v>12/1/2022</c:v>
                </c:pt>
                <c:pt idx="2068">
                  <c:v>12/2/2022</c:v>
                </c:pt>
                <c:pt idx="2069">
                  <c:v>12/5/2022</c:v>
                </c:pt>
                <c:pt idx="2070">
                  <c:v>12/6/2022</c:v>
                </c:pt>
                <c:pt idx="2071">
                  <c:v>12/7/2022</c:v>
                </c:pt>
                <c:pt idx="2072">
                  <c:v>12/8/2022</c:v>
                </c:pt>
                <c:pt idx="2073">
                  <c:v>12/9/2022</c:v>
                </c:pt>
                <c:pt idx="2074">
                  <c:v>12/12/2022</c:v>
                </c:pt>
                <c:pt idx="2075">
                  <c:v>12/13/2022</c:v>
                </c:pt>
                <c:pt idx="2076">
                  <c:v>12/14/2022</c:v>
                </c:pt>
                <c:pt idx="2077">
                  <c:v>12/15/2022</c:v>
                </c:pt>
                <c:pt idx="2078">
                  <c:v>12/16/2022</c:v>
                </c:pt>
                <c:pt idx="2079">
                  <c:v>12/19/2022</c:v>
                </c:pt>
                <c:pt idx="2080">
                  <c:v>12/20/2022</c:v>
                </c:pt>
                <c:pt idx="2081">
                  <c:v>12/21/2022</c:v>
                </c:pt>
                <c:pt idx="2082">
                  <c:v>12/22/2022</c:v>
                </c:pt>
                <c:pt idx="2083">
                  <c:v>12/23/2022</c:v>
                </c:pt>
                <c:pt idx="2084">
                  <c:v>12/27/2022</c:v>
                </c:pt>
                <c:pt idx="2085">
                  <c:v>12/28/2022</c:v>
                </c:pt>
                <c:pt idx="2086">
                  <c:v>12/29/2022</c:v>
                </c:pt>
                <c:pt idx="2087">
                  <c:v>12/30/2022</c:v>
                </c:pt>
                <c:pt idx="2088">
                  <c:v>1/3/2023</c:v>
                </c:pt>
                <c:pt idx="2089">
                  <c:v>1/4/2023</c:v>
                </c:pt>
                <c:pt idx="2090">
                  <c:v>1/5/2023</c:v>
                </c:pt>
                <c:pt idx="2091">
                  <c:v>1/6/2023</c:v>
                </c:pt>
                <c:pt idx="2092">
                  <c:v>1/9/2023</c:v>
                </c:pt>
                <c:pt idx="2093">
                  <c:v>1/10/2023</c:v>
                </c:pt>
                <c:pt idx="2094">
                  <c:v>1/11/2023</c:v>
                </c:pt>
                <c:pt idx="2095">
                  <c:v>1/12/2023</c:v>
                </c:pt>
                <c:pt idx="2096">
                  <c:v>1/13/2023</c:v>
                </c:pt>
                <c:pt idx="2097">
                  <c:v>1/17/2023</c:v>
                </c:pt>
                <c:pt idx="2098">
                  <c:v>1/18/2023</c:v>
                </c:pt>
                <c:pt idx="2099">
                  <c:v>1/19/2023</c:v>
                </c:pt>
                <c:pt idx="2100">
                  <c:v>1/20/2023</c:v>
                </c:pt>
                <c:pt idx="2101">
                  <c:v>1/23/2023</c:v>
                </c:pt>
                <c:pt idx="2102">
                  <c:v>1/24/2023</c:v>
                </c:pt>
                <c:pt idx="2103">
                  <c:v>1/25/2023</c:v>
                </c:pt>
                <c:pt idx="2104">
                  <c:v>1/26/2023</c:v>
                </c:pt>
                <c:pt idx="2105">
                  <c:v>1/27/2023</c:v>
                </c:pt>
                <c:pt idx="2106">
                  <c:v>1/30/2023</c:v>
                </c:pt>
                <c:pt idx="2107">
                  <c:v>1/31/2023</c:v>
                </c:pt>
                <c:pt idx="2108">
                  <c:v>2/1/2023</c:v>
                </c:pt>
                <c:pt idx="2109">
                  <c:v>2/2/2023</c:v>
                </c:pt>
                <c:pt idx="2110">
                  <c:v>2/3/2023</c:v>
                </c:pt>
                <c:pt idx="2111">
                  <c:v>2/6/2023</c:v>
                </c:pt>
                <c:pt idx="2112">
                  <c:v>2/7/2023</c:v>
                </c:pt>
                <c:pt idx="2113">
                  <c:v>2/8/2023</c:v>
                </c:pt>
                <c:pt idx="2114">
                  <c:v>2/9/2023</c:v>
                </c:pt>
                <c:pt idx="2115">
                  <c:v>2/10/2023</c:v>
                </c:pt>
                <c:pt idx="2116">
                  <c:v>2/13/2023</c:v>
                </c:pt>
                <c:pt idx="2117">
                  <c:v>2/14/2023</c:v>
                </c:pt>
                <c:pt idx="2118">
                  <c:v>2/15/2023</c:v>
                </c:pt>
                <c:pt idx="2119">
                  <c:v>2/16/2023</c:v>
                </c:pt>
                <c:pt idx="2120">
                  <c:v>2/17/2023</c:v>
                </c:pt>
                <c:pt idx="2121">
                  <c:v>2/21/2023</c:v>
                </c:pt>
                <c:pt idx="2122">
                  <c:v>2/22/2023</c:v>
                </c:pt>
                <c:pt idx="2123">
                  <c:v>2/23/2023</c:v>
                </c:pt>
                <c:pt idx="2124">
                  <c:v>2/24/2023</c:v>
                </c:pt>
                <c:pt idx="2125">
                  <c:v>2/27/2023</c:v>
                </c:pt>
                <c:pt idx="2126">
                  <c:v>2/28/2023</c:v>
                </c:pt>
                <c:pt idx="2127">
                  <c:v>3/1/2023</c:v>
                </c:pt>
                <c:pt idx="2128">
                  <c:v>3/2/2023</c:v>
                </c:pt>
                <c:pt idx="2129">
                  <c:v>3/3/2023</c:v>
                </c:pt>
                <c:pt idx="2130">
                  <c:v>3/6/2023</c:v>
                </c:pt>
                <c:pt idx="2131">
                  <c:v>3/7/2023</c:v>
                </c:pt>
                <c:pt idx="2132">
                  <c:v>3/8/2023</c:v>
                </c:pt>
                <c:pt idx="2133">
                  <c:v>3/9/2023</c:v>
                </c:pt>
                <c:pt idx="2134">
                  <c:v>3/10/2023</c:v>
                </c:pt>
                <c:pt idx="2135">
                  <c:v>3/13/2023</c:v>
                </c:pt>
                <c:pt idx="2136">
                  <c:v>3/14/2023</c:v>
                </c:pt>
                <c:pt idx="2137">
                  <c:v>3/15/2023</c:v>
                </c:pt>
                <c:pt idx="2138">
                  <c:v>3/16/2023</c:v>
                </c:pt>
                <c:pt idx="2139">
                  <c:v>3/17/2023</c:v>
                </c:pt>
                <c:pt idx="2140">
                  <c:v>3/20/2023</c:v>
                </c:pt>
                <c:pt idx="2141">
                  <c:v>3/21/2023</c:v>
                </c:pt>
                <c:pt idx="2142">
                  <c:v>3/22/2023</c:v>
                </c:pt>
                <c:pt idx="2143">
                  <c:v>3/23/2023</c:v>
                </c:pt>
                <c:pt idx="2144">
                  <c:v>3/24/2023</c:v>
                </c:pt>
                <c:pt idx="2145">
                  <c:v>3/27/2023</c:v>
                </c:pt>
                <c:pt idx="2146">
                  <c:v>3/28/2023</c:v>
                </c:pt>
                <c:pt idx="2147">
                  <c:v>3/29/2023</c:v>
                </c:pt>
                <c:pt idx="2148">
                  <c:v>3/30/2023</c:v>
                </c:pt>
                <c:pt idx="2149">
                  <c:v>3/31/2023</c:v>
                </c:pt>
                <c:pt idx="2150">
                  <c:v>4/3/2023</c:v>
                </c:pt>
                <c:pt idx="2151">
                  <c:v>4/4/2023</c:v>
                </c:pt>
                <c:pt idx="2152">
                  <c:v>4/5/2023</c:v>
                </c:pt>
                <c:pt idx="2153">
                  <c:v>4/6/2023</c:v>
                </c:pt>
                <c:pt idx="2154">
                  <c:v>4/10/2023</c:v>
                </c:pt>
                <c:pt idx="2155">
                  <c:v>4/11/2023</c:v>
                </c:pt>
                <c:pt idx="2156">
                  <c:v>4/12/2023</c:v>
                </c:pt>
                <c:pt idx="2157">
                  <c:v>4/13/2023</c:v>
                </c:pt>
                <c:pt idx="2158">
                  <c:v>4/14/2023</c:v>
                </c:pt>
                <c:pt idx="2159">
                  <c:v>4/17/2023</c:v>
                </c:pt>
                <c:pt idx="2160">
                  <c:v>4/18/2023</c:v>
                </c:pt>
                <c:pt idx="2161">
                  <c:v>4/19/2023</c:v>
                </c:pt>
                <c:pt idx="2162">
                  <c:v>4/20/2023</c:v>
                </c:pt>
                <c:pt idx="2163">
                  <c:v>4/21/2023</c:v>
                </c:pt>
                <c:pt idx="2164">
                  <c:v>4/24/2023</c:v>
                </c:pt>
                <c:pt idx="2165">
                  <c:v>4/25/2023</c:v>
                </c:pt>
                <c:pt idx="2166">
                  <c:v>4/26/2023</c:v>
                </c:pt>
                <c:pt idx="2167">
                  <c:v>4/27/2023</c:v>
                </c:pt>
                <c:pt idx="2168">
                  <c:v>4/28/2023</c:v>
                </c:pt>
                <c:pt idx="2169">
                  <c:v>5/1/2023</c:v>
                </c:pt>
                <c:pt idx="2170">
                  <c:v>5/2/2023</c:v>
                </c:pt>
                <c:pt idx="2171">
                  <c:v>5/3/2023</c:v>
                </c:pt>
                <c:pt idx="2172">
                  <c:v>5/4/2023</c:v>
                </c:pt>
                <c:pt idx="2173">
                  <c:v>5/5/2023</c:v>
                </c:pt>
                <c:pt idx="2174">
                  <c:v>5/8/2023</c:v>
                </c:pt>
                <c:pt idx="2175">
                  <c:v>5/9/2023</c:v>
                </c:pt>
                <c:pt idx="2176">
                  <c:v>5/10/2023</c:v>
                </c:pt>
                <c:pt idx="2177">
                  <c:v>5/11/2023</c:v>
                </c:pt>
                <c:pt idx="2178">
                  <c:v>5/12/2023</c:v>
                </c:pt>
                <c:pt idx="2179">
                  <c:v>5/15/2023</c:v>
                </c:pt>
                <c:pt idx="2180">
                  <c:v>5/16/2023</c:v>
                </c:pt>
                <c:pt idx="2181">
                  <c:v>5/17/2023</c:v>
                </c:pt>
                <c:pt idx="2182">
                  <c:v>5/18/2023</c:v>
                </c:pt>
                <c:pt idx="2183">
                  <c:v>5/19/2023</c:v>
                </c:pt>
                <c:pt idx="2184">
                  <c:v>5/22/2023</c:v>
                </c:pt>
                <c:pt idx="2185">
                  <c:v>5/23/2023</c:v>
                </c:pt>
                <c:pt idx="2186">
                  <c:v>5/24/2023</c:v>
                </c:pt>
                <c:pt idx="2187">
                  <c:v>5/25/2023</c:v>
                </c:pt>
                <c:pt idx="2188">
                  <c:v>5/26/2023</c:v>
                </c:pt>
                <c:pt idx="2189">
                  <c:v>5/30/2023</c:v>
                </c:pt>
                <c:pt idx="2190">
                  <c:v>5/31/2023</c:v>
                </c:pt>
                <c:pt idx="2191">
                  <c:v>6/1/2023</c:v>
                </c:pt>
                <c:pt idx="2192">
                  <c:v>6/2/2023</c:v>
                </c:pt>
                <c:pt idx="2193">
                  <c:v>6/5/2023</c:v>
                </c:pt>
                <c:pt idx="2194">
                  <c:v>6/6/2023</c:v>
                </c:pt>
                <c:pt idx="2195">
                  <c:v>6/7/2023</c:v>
                </c:pt>
                <c:pt idx="2196">
                  <c:v>6/8/2023</c:v>
                </c:pt>
                <c:pt idx="2197">
                  <c:v>6/9/2023</c:v>
                </c:pt>
                <c:pt idx="2198">
                  <c:v>6/12/2023</c:v>
                </c:pt>
                <c:pt idx="2199">
                  <c:v>6/13/2023</c:v>
                </c:pt>
                <c:pt idx="2200">
                  <c:v>6/14/2023</c:v>
                </c:pt>
                <c:pt idx="2201">
                  <c:v>6/15/2023</c:v>
                </c:pt>
                <c:pt idx="2202">
                  <c:v>6/16/2023</c:v>
                </c:pt>
                <c:pt idx="2203">
                  <c:v>6/20/2023</c:v>
                </c:pt>
                <c:pt idx="2204">
                  <c:v>6/21/2023</c:v>
                </c:pt>
                <c:pt idx="2205">
                  <c:v>6/22/2023</c:v>
                </c:pt>
                <c:pt idx="2206">
                  <c:v>6/23/2023</c:v>
                </c:pt>
              </c:strCache>
            </c:strRef>
          </c:cat>
          <c:val>
            <c:numRef>
              <c:f>Sheet3!$B$4:$B$2211</c:f>
              <c:numCache>
                <c:formatCode>General</c:formatCode>
                <c:ptCount val="2207"/>
                <c:pt idx="0">
                  <c:v>1</c:v>
                </c:pt>
                <c:pt idx="1">
                  <c:v>0.85585807019307092</c:v>
                </c:pt>
                <c:pt idx="2">
                  <c:v>0.73605727573789737</c:v>
                </c:pt>
                <c:pt idx="3">
                  <c:v>0.763046124976274</c:v>
                </c:pt>
                <c:pt idx="4">
                  <c:v>0.89039730366056669</c:v>
                </c:pt>
                <c:pt idx="5">
                  <c:v>0.8386825166375349</c:v>
                </c:pt>
                <c:pt idx="6">
                  <c:v>0.79231506243867045</c:v>
                </c:pt>
                <c:pt idx="7">
                  <c:v>0.7645313417074312</c:v>
                </c:pt>
                <c:pt idx="8">
                  <c:v>0.65466757187766078</c:v>
                </c:pt>
                <c:pt idx="9">
                  <c:v>0.69445518127969186</c:v>
                </c:pt>
                <c:pt idx="10">
                  <c:v>0.68227500877645819</c:v>
                </c:pt>
                <c:pt idx="11">
                  <c:v>0.65166624812941332</c:v>
                </c:pt>
                <c:pt idx="12">
                  <c:v>0.59739460832821445</c:v>
                </c:pt>
                <c:pt idx="13">
                  <c:v>0.49928917347876239</c:v>
                </c:pt>
                <c:pt idx="14">
                  <c:v>0.51759233165551588</c:v>
                </c:pt>
                <c:pt idx="15">
                  <c:v>0.56898518233897943</c:v>
                </c:pt>
                <c:pt idx="16">
                  <c:v>0.60774776656485729</c:v>
                </c:pt>
                <c:pt idx="17">
                  <c:v>0.59601135814314776</c:v>
                </c:pt>
                <c:pt idx="18">
                  <c:v>0.69073328181662552</c:v>
                </c:pt>
                <c:pt idx="19">
                  <c:v>0.72748515423813409</c:v>
                </c:pt>
                <c:pt idx="20">
                  <c:v>0.70511729129926326</c:v>
                </c:pt>
                <c:pt idx="21">
                  <c:v>0.6612509406501953</c:v>
                </c:pt>
                <c:pt idx="22">
                  <c:v>0.66518114668273032</c:v>
                </c:pt>
                <c:pt idx="23">
                  <c:v>0.66163439666513124</c:v>
                </c:pt>
                <c:pt idx="24">
                  <c:v>0.6739530851010278</c:v>
                </c:pt>
                <c:pt idx="25">
                  <c:v>0.66216025200676909</c:v>
                </c:pt>
                <c:pt idx="26">
                  <c:v>0.57645150616267915</c:v>
                </c:pt>
                <c:pt idx="27">
                  <c:v>0.57602499742630187</c:v>
                </c:pt>
                <c:pt idx="28">
                  <c:v>0.55848371775586003</c:v>
                </c:pt>
                <c:pt idx="29">
                  <c:v>0.57293739468995031</c:v>
                </c:pt>
                <c:pt idx="30">
                  <c:v>0.50218832582237227</c:v>
                </c:pt>
                <c:pt idx="31">
                  <c:v>0.53108111044818329</c:v>
                </c:pt>
                <c:pt idx="32">
                  <c:v>0.50942586084578689</c:v>
                </c:pt>
                <c:pt idx="33">
                  <c:v>0.47672588343800737</c:v>
                </c:pt>
                <c:pt idx="34">
                  <c:v>0.48511375386920852</c:v>
                </c:pt>
                <c:pt idx="35">
                  <c:v>0.51134433461577566</c:v>
                </c:pt>
                <c:pt idx="36">
                  <c:v>0.54069548826550951</c:v>
                </c:pt>
                <c:pt idx="37">
                  <c:v>0.51923493671823739</c:v>
                </c:pt>
                <c:pt idx="38">
                  <c:v>0.59322257015696389</c:v>
                </c:pt>
                <c:pt idx="39">
                  <c:v>0.59551404333940539</c:v>
                </c:pt>
                <c:pt idx="40">
                  <c:v>0.77620803327890031</c:v>
                </c:pt>
                <c:pt idx="41">
                  <c:v>0.76559113696074266</c:v>
                </c:pt>
                <c:pt idx="42">
                  <c:v>0.68195796201592984</c:v>
                </c:pt>
                <c:pt idx="43">
                  <c:v>0.64589462756885507</c:v>
                </c:pt>
                <c:pt idx="44">
                  <c:v>0.60497624681942941</c:v>
                </c:pt>
                <c:pt idx="45">
                  <c:v>0.6220411457296674</c:v>
                </c:pt>
                <c:pt idx="46">
                  <c:v>0.54759714960733885</c:v>
                </c:pt>
                <c:pt idx="47">
                  <c:v>0.52601957115420328</c:v>
                </c:pt>
                <c:pt idx="48">
                  <c:v>0.6037921481890125</c:v>
                </c:pt>
                <c:pt idx="49">
                  <c:v>0.59861374869886819</c:v>
                </c:pt>
                <c:pt idx="50">
                  <c:v>0.57616137290777913</c:v>
                </c:pt>
                <c:pt idx="51">
                  <c:v>0.60115238302420071</c:v>
                </c:pt>
                <c:pt idx="52">
                  <c:v>0.60973694598014028</c:v>
                </c:pt>
                <c:pt idx="53">
                  <c:v>0.61618458345411675</c:v>
                </c:pt>
                <c:pt idx="54">
                  <c:v>0.59560592347900287</c:v>
                </c:pt>
                <c:pt idx="55">
                  <c:v>0.57823813783139677</c:v>
                </c:pt>
                <c:pt idx="56">
                  <c:v>0.60071975602862593</c:v>
                </c:pt>
                <c:pt idx="57">
                  <c:v>0.55275483386946389</c:v>
                </c:pt>
                <c:pt idx="58">
                  <c:v>0.52297807602433866</c:v>
                </c:pt>
                <c:pt idx="59">
                  <c:v>0.50542283826692347</c:v>
                </c:pt>
                <c:pt idx="60">
                  <c:v>0.51733307350903657</c:v>
                </c:pt>
                <c:pt idx="61">
                  <c:v>0.52316607226007172</c:v>
                </c:pt>
                <c:pt idx="62">
                  <c:v>0.5015162851300623</c:v>
                </c:pt>
                <c:pt idx="63">
                  <c:v>0.44826249758260284</c:v>
                </c:pt>
                <c:pt idx="64">
                  <c:v>0.42814552945135542</c:v>
                </c:pt>
                <c:pt idx="65">
                  <c:v>0.40556836878176883</c:v>
                </c:pt>
                <c:pt idx="66">
                  <c:v>0.42221882322956827</c:v>
                </c:pt>
                <c:pt idx="67">
                  <c:v>0.45926279824976746</c:v>
                </c:pt>
                <c:pt idx="68">
                  <c:v>0.46653867626514389</c:v>
                </c:pt>
                <c:pt idx="69">
                  <c:v>0.4328196837975487</c:v>
                </c:pt>
                <c:pt idx="70">
                  <c:v>0.44708114708302921</c:v>
                </c:pt>
                <c:pt idx="71">
                  <c:v>0.40525351423918105</c:v>
                </c:pt>
                <c:pt idx="72">
                  <c:v>0.40010732633582569</c:v>
                </c:pt>
                <c:pt idx="73">
                  <c:v>0.42431486569167359</c:v>
                </c:pt>
                <c:pt idx="74">
                  <c:v>0.41044849452599425</c:v>
                </c:pt>
                <c:pt idx="75">
                  <c:v>0.30458694230770134</c:v>
                </c:pt>
                <c:pt idx="76">
                  <c:v>0.33047551196627284</c:v>
                </c:pt>
                <c:pt idx="77">
                  <c:v>0.34917504685135725</c:v>
                </c:pt>
                <c:pt idx="78">
                  <c:v>0.32299525804501839</c:v>
                </c:pt>
                <c:pt idx="79">
                  <c:v>0.33897387197709195</c:v>
                </c:pt>
                <c:pt idx="80">
                  <c:v>0.28602145713651561</c:v>
                </c:pt>
                <c:pt idx="81">
                  <c:v>0.19637550152043851</c:v>
                </c:pt>
                <c:pt idx="82">
                  <c:v>0.11328857964030546</c:v>
                </c:pt>
                <c:pt idx="83">
                  <c:v>0.15361572577945459</c:v>
                </c:pt>
                <c:pt idx="84">
                  <c:v>0.15100685517293735</c:v>
                </c:pt>
                <c:pt idx="85">
                  <c:v>0.15556887182143136</c:v>
                </c:pt>
                <c:pt idx="86">
                  <c:v>0.17845105170834666</c:v>
                </c:pt>
                <c:pt idx="87">
                  <c:v>0.1886256491434862</c:v>
                </c:pt>
                <c:pt idx="88">
                  <c:v>0.18771032725385092</c:v>
                </c:pt>
                <c:pt idx="89">
                  <c:v>0.25300407404937647</c:v>
                </c:pt>
                <c:pt idx="90">
                  <c:v>0.23442535271715409</c:v>
                </c:pt>
                <c:pt idx="91">
                  <c:v>0.1817614946307872</c:v>
                </c:pt>
                <c:pt idx="92">
                  <c:v>0.18107548491685699</c:v>
                </c:pt>
                <c:pt idx="93">
                  <c:v>0.17002526542847973</c:v>
                </c:pt>
                <c:pt idx="94">
                  <c:v>0.18764444571029501</c:v>
                </c:pt>
                <c:pt idx="95">
                  <c:v>0.170319546917795</c:v>
                </c:pt>
                <c:pt idx="96">
                  <c:v>0.16964010519302436</c:v>
                </c:pt>
                <c:pt idx="97">
                  <c:v>0.15501748129054504</c:v>
                </c:pt>
                <c:pt idx="98">
                  <c:v>0.16232389954483889</c:v>
                </c:pt>
                <c:pt idx="99">
                  <c:v>0.15908300138986159</c:v>
                </c:pt>
                <c:pt idx="100">
                  <c:v>0.15863759409547531</c:v>
                </c:pt>
                <c:pt idx="101">
                  <c:v>0.15764037161780359</c:v>
                </c:pt>
                <c:pt idx="102">
                  <c:v>0.16129548848776978</c:v>
                </c:pt>
                <c:pt idx="103">
                  <c:v>0.18110905867515664</c:v>
                </c:pt>
                <c:pt idx="104">
                  <c:v>0.1935642782388601</c:v>
                </c:pt>
                <c:pt idx="105">
                  <c:v>0.18192743623664245</c:v>
                </c:pt>
                <c:pt idx="106">
                  <c:v>0.18795613883712647</c:v>
                </c:pt>
                <c:pt idx="107">
                  <c:v>0.19336003577642741</c:v>
                </c:pt>
                <c:pt idx="108">
                  <c:v>0.1855004717737164</c:v>
                </c:pt>
                <c:pt idx="109">
                  <c:v>0.18519398087120406</c:v>
                </c:pt>
                <c:pt idx="110">
                  <c:v>0.18316939369446708</c:v>
                </c:pt>
                <c:pt idx="111">
                  <c:v>0.18149740957896487</c:v>
                </c:pt>
                <c:pt idx="112">
                  <c:v>0.20814479206239708</c:v>
                </c:pt>
                <c:pt idx="113">
                  <c:v>0.24382569136902046</c:v>
                </c:pt>
                <c:pt idx="114">
                  <c:v>0.25440995220044454</c:v>
                </c:pt>
                <c:pt idx="115">
                  <c:v>0.23877743774883275</c:v>
                </c:pt>
                <c:pt idx="116">
                  <c:v>0.24409129939536967</c:v>
                </c:pt>
                <c:pt idx="117">
                  <c:v>0.23790356197337675</c:v>
                </c:pt>
                <c:pt idx="118">
                  <c:v>0.26720594641096046</c:v>
                </c:pt>
                <c:pt idx="119">
                  <c:v>0.2710871611242025</c:v>
                </c:pt>
                <c:pt idx="120">
                  <c:v>0.27957594518863083</c:v>
                </c:pt>
                <c:pt idx="121">
                  <c:v>0.27566227647058594</c:v>
                </c:pt>
                <c:pt idx="122">
                  <c:v>0.25868585293334423</c:v>
                </c:pt>
                <c:pt idx="123">
                  <c:v>0.26806130906723658</c:v>
                </c:pt>
                <c:pt idx="124">
                  <c:v>0.25858682850879022</c:v>
                </c:pt>
                <c:pt idx="125">
                  <c:v>0.20561190221946773</c:v>
                </c:pt>
                <c:pt idx="126">
                  <c:v>0.21296689879094485</c:v>
                </c:pt>
                <c:pt idx="127">
                  <c:v>0.21423455525997037</c:v>
                </c:pt>
                <c:pt idx="128">
                  <c:v>0.22227630240344043</c:v>
                </c:pt>
                <c:pt idx="129">
                  <c:v>0.18697218569672508</c:v>
                </c:pt>
                <c:pt idx="130">
                  <c:v>0.18782523784784558</c:v>
                </c:pt>
                <c:pt idx="131">
                  <c:v>0.1913232465181097</c:v>
                </c:pt>
                <c:pt idx="132">
                  <c:v>0.18894525697318609</c:v>
                </c:pt>
                <c:pt idx="133">
                  <c:v>0.18959615112645761</c:v>
                </c:pt>
                <c:pt idx="134">
                  <c:v>0.18447528025505178</c:v>
                </c:pt>
                <c:pt idx="135">
                  <c:v>0.18901594382071243</c:v>
                </c:pt>
                <c:pt idx="136">
                  <c:v>0.1977136815405339</c:v>
                </c:pt>
                <c:pt idx="137">
                  <c:v>0.20146041666046974</c:v>
                </c:pt>
                <c:pt idx="138">
                  <c:v>0.19774735991325942</c:v>
                </c:pt>
                <c:pt idx="139">
                  <c:v>0.18494105814814368</c:v>
                </c:pt>
                <c:pt idx="140">
                  <c:v>0.1828472609853668</c:v>
                </c:pt>
                <c:pt idx="141">
                  <c:v>0.17137760714762898</c:v>
                </c:pt>
                <c:pt idx="142">
                  <c:v>0.15461313985758809</c:v>
                </c:pt>
                <c:pt idx="143">
                  <c:v>0.14708969914084069</c:v>
                </c:pt>
                <c:pt idx="144">
                  <c:v>0.15331175409492054</c:v>
                </c:pt>
                <c:pt idx="145">
                  <c:v>0.1597508965493826</c:v>
                </c:pt>
                <c:pt idx="146">
                  <c:v>0.1517445886935565</c:v>
                </c:pt>
                <c:pt idx="147">
                  <c:v>0.15403046304075119</c:v>
                </c:pt>
                <c:pt idx="148">
                  <c:v>0.16856955442854596</c:v>
                </c:pt>
                <c:pt idx="149">
                  <c:v>0.16694678986323916</c:v>
                </c:pt>
                <c:pt idx="150">
                  <c:v>0.17014865226847176</c:v>
                </c:pt>
                <c:pt idx="151">
                  <c:v>0.1626188076764708</c:v>
                </c:pt>
                <c:pt idx="152">
                  <c:v>0.15973930431132091</c:v>
                </c:pt>
                <c:pt idx="153">
                  <c:v>0.15490624610126799</c:v>
                </c:pt>
                <c:pt idx="154">
                  <c:v>0.1547893949097858</c:v>
                </c:pt>
                <c:pt idx="155">
                  <c:v>0.16890401521223039</c:v>
                </c:pt>
                <c:pt idx="156">
                  <c:v>0.16303235999247459</c:v>
                </c:pt>
                <c:pt idx="157">
                  <c:v>0.17268182966604101</c:v>
                </c:pt>
                <c:pt idx="158">
                  <c:v>0.1684388619395194</c:v>
                </c:pt>
                <c:pt idx="159">
                  <c:v>0.15934094953080477</c:v>
                </c:pt>
                <c:pt idx="160">
                  <c:v>0.16975724366462971</c:v>
                </c:pt>
                <c:pt idx="161">
                  <c:v>0.1790365960671528</c:v>
                </c:pt>
                <c:pt idx="162">
                  <c:v>0.17643129257717094</c:v>
                </c:pt>
                <c:pt idx="163">
                  <c:v>0.17484792467920213</c:v>
                </c:pt>
                <c:pt idx="164">
                  <c:v>0.16792369075268054</c:v>
                </c:pt>
                <c:pt idx="165">
                  <c:v>0.1686509069443401</c:v>
                </c:pt>
                <c:pt idx="166">
                  <c:v>0.16955589958305653</c:v>
                </c:pt>
                <c:pt idx="167">
                  <c:v>0.16307221310853415</c:v>
                </c:pt>
                <c:pt idx="168">
                  <c:v>0.16136539219166499</c:v>
                </c:pt>
                <c:pt idx="169">
                  <c:v>0.16419140917573183</c:v>
                </c:pt>
                <c:pt idx="170">
                  <c:v>0.16599590898624333</c:v>
                </c:pt>
                <c:pt idx="171">
                  <c:v>0.17299633912262885</c:v>
                </c:pt>
                <c:pt idx="172">
                  <c:v>0.16822658339426366</c:v>
                </c:pt>
                <c:pt idx="173">
                  <c:v>0.16840656532803766</c:v>
                </c:pt>
                <c:pt idx="174">
                  <c:v>0.16852696451916921</c:v>
                </c:pt>
                <c:pt idx="175">
                  <c:v>0.16802712958325094</c:v>
                </c:pt>
                <c:pt idx="176">
                  <c:v>0.1478574784325237</c:v>
                </c:pt>
                <c:pt idx="177">
                  <c:v>0.15162254685031337</c:v>
                </c:pt>
                <c:pt idx="178">
                  <c:v>0.15166656880794074</c:v>
                </c:pt>
                <c:pt idx="179">
                  <c:v>0.14953443510272002</c:v>
                </c:pt>
                <c:pt idx="180">
                  <c:v>0.15032080111245505</c:v>
                </c:pt>
                <c:pt idx="181">
                  <c:v>0.15495849466325501</c:v>
                </c:pt>
                <c:pt idx="182">
                  <c:v>0.15566403687786751</c:v>
                </c:pt>
                <c:pt idx="183">
                  <c:v>0.15527846337798057</c:v>
                </c:pt>
                <c:pt idx="184">
                  <c:v>0.15644982283261621</c:v>
                </c:pt>
                <c:pt idx="185">
                  <c:v>0.15677408164973225</c:v>
                </c:pt>
                <c:pt idx="186">
                  <c:v>0.1660050302538745</c:v>
                </c:pt>
                <c:pt idx="187">
                  <c:v>0.18567008208161387</c:v>
                </c:pt>
                <c:pt idx="188">
                  <c:v>0.18322368346119136</c:v>
                </c:pt>
                <c:pt idx="189">
                  <c:v>0.18275465589200326</c:v>
                </c:pt>
                <c:pt idx="190">
                  <c:v>0.17623491504395764</c:v>
                </c:pt>
                <c:pt idx="191">
                  <c:v>0.17956659401428982</c:v>
                </c:pt>
                <c:pt idx="192">
                  <c:v>0.17558998400450143</c:v>
                </c:pt>
                <c:pt idx="193">
                  <c:v>0.17009714519139071</c:v>
                </c:pt>
                <c:pt idx="194">
                  <c:v>0.17326908319560591</c:v>
                </c:pt>
                <c:pt idx="195">
                  <c:v>0.17434475265905328</c:v>
                </c:pt>
                <c:pt idx="196">
                  <c:v>0.19351445812195728</c:v>
                </c:pt>
                <c:pt idx="197">
                  <c:v>0.20249139153921836</c:v>
                </c:pt>
                <c:pt idx="198">
                  <c:v>0.19557317517705486</c:v>
                </c:pt>
                <c:pt idx="199">
                  <c:v>0.19065525817447554</c:v>
                </c:pt>
                <c:pt idx="200">
                  <c:v>0.21083898453500788</c:v>
                </c:pt>
                <c:pt idx="201">
                  <c:v>0.20634437749934578</c:v>
                </c:pt>
                <c:pt idx="202">
                  <c:v>0.21336922808203332</c:v>
                </c:pt>
                <c:pt idx="203">
                  <c:v>0.21084413707512345</c:v>
                </c:pt>
                <c:pt idx="204">
                  <c:v>0.23530182340045397</c:v>
                </c:pt>
                <c:pt idx="205">
                  <c:v>0.2469865445125807</c:v>
                </c:pt>
                <c:pt idx="206">
                  <c:v>0.23914218987351929</c:v>
                </c:pt>
                <c:pt idx="207">
                  <c:v>0.23634191692275966</c:v>
                </c:pt>
                <c:pt idx="208">
                  <c:v>0.22346635299597425</c:v>
                </c:pt>
                <c:pt idx="209">
                  <c:v>0.22561269175198345</c:v>
                </c:pt>
                <c:pt idx="210">
                  <c:v>0.22469032170710768</c:v>
                </c:pt>
                <c:pt idx="211">
                  <c:v>0.21954527236852556</c:v>
                </c:pt>
                <c:pt idx="212">
                  <c:v>0.22168132176461583</c:v>
                </c:pt>
                <c:pt idx="213">
                  <c:v>0.21973101562607936</c:v>
                </c:pt>
                <c:pt idx="214">
                  <c:v>0.23911821906581804</c:v>
                </c:pt>
                <c:pt idx="215">
                  <c:v>0.24784388618055</c:v>
                </c:pt>
                <c:pt idx="216">
                  <c:v>0.24911519732061899</c:v>
                </c:pt>
                <c:pt idx="217">
                  <c:v>0.24084847608031798</c:v>
                </c:pt>
                <c:pt idx="218">
                  <c:v>0.23766084050251446</c:v>
                </c:pt>
                <c:pt idx="219">
                  <c:v>0.23250716719924522</c:v>
                </c:pt>
                <c:pt idx="220">
                  <c:v>0.22678438701489678</c:v>
                </c:pt>
                <c:pt idx="221">
                  <c:v>0.23314224043631701</c:v>
                </c:pt>
                <c:pt idx="222">
                  <c:v>0.22761139716677367</c:v>
                </c:pt>
                <c:pt idx="223">
                  <c:v>0.22219882474942915</c:v>
                </c:pt>
                <c:pt idx="224">
                  <c:v>0.22373110462398024</c:v>
                </c:pt>
                <c:pt idx="225">
                  <c:v>0.19942510475520167</c:v>
                </c:pt>
                <c:pt idx="226">
                  <c:v>0.20827656203968159</c:v>
                </c:pt>
                <c:pt idx="227">
                  <c:v>0.20203045931774502</c:v>
                </c:pt>
                <c:pt idx="228">
                  <c:v>0.19848049514953553</c:v>
                </c:pt>
                <c:pt idx="229">
                  <c:v>0.20081763727701968</c:v>
                </c:pt>
                <c:pt idx="230">
                  <c:v>0.18906222554580207</c:v>
                </c:pt>
                <c:pt idx="231">
                  <c:v>0.12028155270318067</c:v>
                </c:pt>
                <c:pt idx="232">
                  <c:v>0.13801946325225772</c:v>
                </c:pt>
                <c:pt idx="233">
                  <c:v>0.14852196669638293</c:v>
                </c:pt>
                <c:pt idx="234">
                  <c:v>0.14496289332443685</c:v>
                </c:pt>
                <c:pt idx="235">
                  <c:v>0.11737693709424109</c:v>
                </c:pt>
                <c:pt idx="236">
                  <c:v>0.12972781504019448</c:v>
                </c:pt>
                <c:pt idx="237">
                  <c:v>0.13462528278498906</c:v>
                </c:pt>
                <c:pt idx="238">
                  <c:v>0.13331398325138413</c:v>
                </c:pt>
                <c:pt idx="239">
                  <c:v>0.14112734963376292</c:v>
                </c:pt>
                <c:pt idx="240">
                  <c:v>0.13941240681473563</c:v>
                </c:pt>
                <c:pt idx="241">
                  <c:v>0.1370208421085562</c:v>
                </c:pt>
                <c:pt idx="242">
                  <c:v>0.13837111922755851</c:v>
                </c:pt>
                <c:pt idx="243">
                  <c:v>0.13578929067502438</c:v>
                </c:pt>
                <c:pt idx="244">
                  <c:v>0.13946581918666393</c:v>
                </c:pt>
                <c:pt idx="245">
                  <c:v>0.15547702363467217</c:v>
                </c:pt>
                <c:pt idx="246">
                  <c:v>0.14848410766526612</c:v>
                </c:pt>
                <c:pt idx="247">
                  <c:v>0.14881903928752166</c:v>
                </c:pt>
                <c:pt idx="248">
                  <c:v>0.15080235903194419</c:v>
                </c:pt>
                <c:pt idx="249">
                  <c:v>0.13883549242836374</c:v>
                </c:pt>
                <c:pt idx="250">
                  <c:v>0.13837934271442207</c:v>
                </c:pt>
                <c:pt idx="251">
                  <c:v>0.13687534826356107</c:v>
                </c:pt>
                <c:pt idx="252">
                  <c:v>0.13768790962611932</c:v>
                </c:pt>
                <c:pt idx="253">
                  <c:v>0.14143259357677926</c:v>
                </c:pt>
                <c:pt idx="254">
                  <c:v>0.13420384500687976</c:v>
                </c:pt>
                <c:pt idx="255">
                  <c:v>0.13833291062883735</c:v>
                </c:pt>
                <c:pt idx="256">
                  <c:v>0.13788436852819078</c:v>
                </c:pt>
                <c:pt idx="257">
                  <c:v>0.14292066763914618</c:v>
                </c:pt>
                <c:pt idx="258">
                  <c:v>0.14362160588020026</c:v>
                </c:pt>
                <c:pt idx="259">
                  <c:v>0.1484197836564653</c:v>
                </c:pt>
                <c:pt idx="260">
                  <c:v>0.14532328174305867</c:v>
                </c:pt>
                <c:pt idx="261">
                  <c:v>0.14450443812377237</c:v>
                </c:pt>
                <c:pt idx="262">
                  <c:v>0.14627791760345735</c:v>
                </c:pt>
                <c:pt idx="263">
                  <c:v>0.14591326186213266</c:v>
                </c:pt>
                <c:pt idx="264">
                  <c:v>0.14962706174194226</c:v>
                </c:pt>
                <c:pt idx="265">
                  <c:v>0.15664510502823609</c:v>
                </c:pt>
                <c:pt idx="266">
                  <c:v>0.15265410961431175</c:v>
                </c:pt>
                <c:pt idx="267">
                  <c:v>0.15176713615174872</c:v>
                </c:pt>
                <c:pt idx="268">
                  <c:v>0.15375324340892058</c:v>
                </c:pt>
                <c:pt idx="269">
                  <c:v>0.1553994772405449</c:v>
                </c:pt>
                <c:pt idx="270">
                  <c:v>0.1606663831932128</c:v>
                </c:pt>
                <c:pt idx="271">
                  <c:v>0.16380614153411785</c:v>
                </c:pt>
                <c:pt idx="272">
                  <c:v>0.16678025426757176</c:v>
                </c:pt>
                <c:pt idx="273">
                  <c:v>0.17793265185110269</c:v>
                </c:pt>
                <c:pt idx="274">
                  <c:v>0.17859859449651624</c:v>
                </c:pt>
                <c:pt idx="275">
                  <c:v>0.18670611104382107</c:v>
                </c:pt>
                <c:pt idx="276">
                  <c:v>0.18222244971545523</c:v>
                </c:pt>
                <c:pt idx="277">
                  <c:v>0.19276593702133996</c:v>
                </c:pt>
                <c:pt idx="278">
                  <c:v>0.19617887544224372</c:v>
                </c:pt>
                <c:pt idx="279">
                  <c:v>0.20855169066514609</c:v>
                </c:pt>
                <c:pt idx="280">
                  <c:v>0.22088620796677841</c:v>
                </c:pt>
                <c:pt idx="281">
                  <c:v>0.23709112812110469</c:v>
                </c:pt>
                <c:pt idx="282">
                  <c:v>0.25138474125231697</c:v>
                </c:pt>
                <c:pt idx="283">
                  <c:v>0.27397505292976781</c:v>
                </c:pt>
                <c:pt idx="284">
                  <c:v>0.3292017600545396</c:v>
                </c:pt>
                <c:pt idx="285">
                  <c:v>0.40603985486503519</c:v>
                </c:pt>
                <c:pt idx="286">
                  <c:v>0.42229482184261147</c:v>
                </c:pt>
                <c:pt idx="287">
                  <c:v>0.3704364538923744</c:v>
                </c:pt>
                <c:pt idx="288">
                  <c:v>0.34752998692899639</c:v>
                </c:pt>
                <c:pt idx="289">
                  <c:v>0.35806472565376141</c:v>
                </c:pt>
                <c:pt idx="290">
                  <c:v>0.27616445137064405</c:v>
                </c:pt>
                <c:pt idx="291">
                  <c:v>0.23388371666795318</c:v>
                </c:pt>
                <c:pt idx="292">
                  <c:v>0.27449174121512371</c:v>
                </c:pt>
                <c:pt idx="293">
                  <c:v>0.27212836831028675</c:v>
                </c:pt>
                <c:pt idx="294">
                  <c:v>0.26227669673121001</c:v>
                </c:pt>
                <c:pt idx="295">
                  <c:v>0.26907337187469416</c:v>
                </c:pt>
                <c:pt idx="296">
                  <c:v>0.2681732169978111</c:v>
                </c:pt>
                <c:pt idx="297">
                  <c:v>0.25455612852912501</c:v>
                </c:pt>
                <c:pt idx="298">
                  <c:v>0.24803003890648748</c:v>
                </c:pt>
                <c:pt idx="299">
                  <c:v>0.2494635277266696</c:v>
                </c:pt>
                <c:pt idx="300">
                  <c:v>0.24474735772198283</c:v>
                </c:pt>
                <c:pt idx="301">
                  <c:v>0.25714062904456036</c:v>
                </c:pt>
                <c:pt idx="302">
                  <c:v>0.30375256546042562</c:v>
                </c:pt>
                <c:pt idx="303">
                  <c:v>0.33626991829552366</c:v>
                </c:pt>
                <c:pt idx="304">
                  <c:v>0.30972652212427337</c:v>
                </c:pt>
                <c:pt idx="305">
                  <c:v>0.30398259681082124</c:v>
                </c:pt>
                <c:pt idx="306">
                  <c:v>0.30702522479934041</c:v>
                </c:pt>
                <c:pt idx="307">
                  <c:v>0.31055467675140092</c:v>
                </c:pt>
                <c:pt idx="308">
                  <c:v>0.36567272060954897</c:v>
                </c:pt>
                <c:pt idx="309">
                  <c:v>0.40256612688062415</c:v>
                </c:pt>
                <c:pt idx="310">
                  <c:v>0.4063035221963715</c:v>
                </c:pt>
                <c:pt idx="311">
                  <c:v>0.40211185708408947</c:v>
                </c:pt>
                <c:pt idx="312">
                  <c:v>0.47252325636694414</c:v>
                </c:pt>
                <c:pt idx="313">
                  <c:v>0.45604162080361177</c:v>
                </c:pt>
                <c:pt idx="314">
                  <c:v>0.49927926123471195</c:v>
                </c:pt>
                <c:pt idx="315">
                  <c:v>0.47682773943467632</c:v>
                </c:pt>
                <c:pt idx="316">
                  <c:v>0.47906375130797479</c:v>
                </c:pt>
                <c:pt idx="317">
                  <c:v>0.49473209384880473</c:v>
                </c:pt>
                <c:pt idx="318">
                  <c:v>0.44117057312208557</c:v>
                </c:pt>
                <c:pt idx="319">
                  <c:v>0.43686483370040968</c:v>
                </c:pt>
                <c:pt idx="320">
                  <c:v>0.44837891608579744</c:v>
                </c:pt>
                <c:pt idx="321">
                  <c:v>0.4737265666457649</c:v>
                </c:pt>
                <c:pt idx="322">
                  <c:v>0.40533743569165093</c:v>
                </c:pt>
                <c:pt idx="323">
                  <c:v>0.4257424431561333</c:v>
                </c:pt>
                <c:pt idx="324">
                  <c:v>0.41308942170573054</c:v>
                </c:pt>
                <c:pt idx="325">
                  <c:v>0.42059069596393556</c:v>
                </c:pt>
                <c:pt idx="326">
                  <c:v>0.42522573769992816</c:v>
                </c:pt>
                <c:pt idx="327">
                  <c:v>0.42286168805928992</c:v>
                </c:pt>
                <c:pt idx="328">
                  <c:v>0.41713082627080522</c:v>
                </c:pt>
                <c:pt idx="329">
                  <c:v>0.47324093290769181</c:v>
                </c:pt>
                <c:pt idx="330">
                  <c:v>0.46312858845106319</c:v>
                </c:pt>
                <c:pt idx="331">
                  <c:v>0.45305345424323451</c:v>
                </c:pt>
                <c:pt idx="332">
                  <c:v>0.42717001672956895</c:v>
                </c:pt>
                <c:pt idx="333">
                  <c:v>0.42051950590447984</c:v>
                </c:pt>
                <c:pt idx="334">
                  <c:v>0.4163617997640276</c:v>
                </c:pt>
                <c:pt idx="335">
                  <c:v>0.28858785847848362</c:v>
                </c:pt>
                <c:pt idx="336">
                  <c:v>0.31342851833797386</c:v>
                </c:pt>
                <c:pt idx="337">
                  <c:v>0.37939205880996252</c:v>
                </c:pt>
                <c:pt idx="338">
                  <c:v>0.36127109822415748</c:v>
                </c:pt>
                <c:pt idx="339">
                  <c:v>0.31225731581575922</c:v>
                </c:pt>
                <c:pt idx="340">
                  <c:v>0.3271453937423659</c:v>
                </c:pt>
                <c:pt idx="341">
                  <c:v>0.32774768856553366</c:v>
                </c:pt>
                <c:pt idx="342">
                  <c:v>0.33234720362868553</c:v>
                </c:pt>
                <c:pt idx="343">
                  <c:v>0.30753318006670505</c:v>
                </c:pt>
                <c:pt idx="344">
                  <c:v>0.30611142912851186</c:v>
                </c:pt>
                <c:pt idx="345">
                  <c:v>0.29558643299512799</c:v>
                </c:pt>
                <c:pt idx="346">
                  <c:v>0.2976915529235124</c:v>
                </c:pt>
                <c:pt idx="347">
                  <c:v>0.29043972415717051</c:v>
                </c:pt>
                <c:pt idx="348">
                  <c:v>0.32117664512567112</c:v>
                </c:pt>
                <c:pt idx="349">
                  <c:v>0.31604918785076969</c:v>
                </c:pt>
                <c:pt idx="350">
                  <c:v>0.29445435889495536</c:v>
                </c:pt>
                <c:pt idx="351">
                  <c:v>0.29842505944213205</c:v>
                </c:pt>
                <c:pt idx="352">
                  <c:v>0.30724137684128455</c:v>
                </c:pt>
                <c:pt idx="353">
                  <c:v>0.30392643231060934</c:v>
                </c:pt>
                <c:pt idx="354">
                  <c:v>0.31120045340886721</c:v>
                </c:pt>
                <c:pt idx="355">
                  <c:v>0.34857569574717184</c:v>
                </c:pt>
                <c:pt idx="356">
                  <c:v>0.36356625486383709</c:v>
                </c:pt>
                <c:pt idx="357">
                  <c:v>0.37400810901868958</c:v>
                </c:pt>
                <c:pt idx="358">
                  <c:v>0.37107023775886255</c:v>
                </c:pt>
                <c:pt idx="359">
                  <c:v>0.40075660001375324</c:v>
                </c:pt>
                <c:pt idx="360">
                  <c:v>0.36948259615673623</c:v>
                </c:pt>
                <c:pt idx="361">
                  <c:v>0.37676517038798291</c:v>
                </c:pt>
                <c:pt idx="362">
                  <c:v>0.37590920325256294</c:v>
                </c:pt>
                <c:pt idx="363">
                  <c:v>0.38925033959433325</c:v>
                </c:pt>
                <c:pt idx="364">
                  <c:v>0.39900915262514225</c:v>
                </c:pt>
                <c:pt idx="365">
                  <c:v>0.39418277027433768</c:v>
                </c:pt>
                <c:pt idx="366">
                  <c:v>0.37388340460872949</c:v>
                </c:pt>
                <c:pt idx="367">
                  <c:v>0.36963488121647342</c:v>
                </c:pt>
                <c:pt idx="368">
                  <c:v>0.35073505051978848</c:v>
                </c:pt>
                <c:pt idx="369">
                  <c:v>0.35630257812299559</c:v>
                </c:pt>
                <c:pt idx="370">
                  <c:v>0.35558193469241905</c:v>
                </c:pt>
                <c:pt idx="371">
                  <c:v>0.35698662094996897</c:v>
                </c:pt>
                <c:pt idx="372">
                  <c:v>0.36077295881041688</c:v>
                </c:pt>
                <c:pt idx="373">
                  <c:v>0.36853429093635159</c:v>
                </c:pt>
                <c:pt idx="374">
                  <c:v>0.35914713305849377</c:v>
                </c:pt>
                <c:pt idx="375">
                  <c:v>0.35970154322108266</c:v>
                </c:pt>
                <c:pt idx="376">
                  <c:v>0.35989213285683669</c:v>
                </c:pt>
                <c:pt idx="377">
                  <c:v>0.36599935468436456</c:v>
                </c:pt>
                <c:pt idx="378">
                  <c:v>0.34661187101669416</c:v>
                </c:pt>
                <c:pt idx="379">
                  <c:v>0.35277104874136939</c:v>
                </c:pt>
                <c:pt idx="380">
                  <c:v>0.36081208836392736</c:v>
                </c:pt>
                <c:pt idx="381">
                  <c:v>0.36060719628699844</c:v>
                </c:pt>
                <c:pt idx="382">
                  <c:v>0.35764476314704713</c:v>
                </c:pt>
                <c:pt idx="383">
                  <c:v>0.37084907079136453</c:v>
                </c:pt>
                <c:pt idx="384">
                  <c:v>0.3572397425342882</c:v>
                </c:pt>
                <c:pt idx="385">
                  <c:v>0.35420377312749174</c:v>
                </c:pt>
                <c:pt idx="386">
                  <c:v>0.35734977791014139</c:v>
                </c:pt>
                <c:pt idx="387">
                  <c:v>0.359339339664136</c:v>
                </c:pt>
                <c:pt idx="388">
                  <c:v>0.3651194209680842</c:v>
                </c:pt>
                <c:pt idx="389">
                  <c:v>0.36947515782473939</c:v>
                </c:pt>
                <c:pt idx="390">
                  <c:v>0.36827528095693479</c:v>
                </c:pt>
                <c:pt idx="391">
                  <c:v>0.36698906252717661</c:v>
                </c:pt>
                <c:pt idx="392">
                  <c:v>0.36270633752940279</c:v>
                </c:pt>
                <c:pt idx="393">
                  <c:v>0.36617781982193082</c:v>
                </c:pt>
                <c:pt idx="394">
                  <c:v>0.37074481397055065</c:v>
                </c:pt>
                <c:pt idx="395">
                  <c:v>0.36808113790213964</c:v>
                </c:pt>
                <c:pt idx="396">
                  <c:v>0.36890835084715357</c:v>
                </c:pt>
                <c:pt idx="397">
                  <c:v>0.37822472330003337</c:v>
                </c:pt>
                <c:pt idx="398">
                  <c:v>0.37603264835995176</c:v>
                </c:pt>
                <c:pt idx="399">
                  <c:v>0.38804058971124672</c:v>
                </c:pt>
                <c:pt idx="400">
                  <c:v>0.3983839777757</c:v>
                </c:pt>
                <c:pt idx="401">
                  <c:v>0.41275031659563638</c:v>
                </c:pt>
                <c:pt idx="402">
                  <c:v>0.40583889598919409</c:v>
                </c:pt>
                <c:pt idx="403">
                  <c:v>0.43415765368483666</c:v>
                </c:pt>
                <c:pt idx="404">
                  <c:v>0.44278265855412413</c:v>
                </c:pt>
                <c:pt idx="405">
                  <c:v>0.40198283066841012</c:v>
                </c:pt>
                <c:pt idx="406">
                  <c:v>0.40966165281656097</c:v>
                </c:pt>
                <c:pt idx="407">
                  <c:v>0.42062458649629025</c:v>
                </c:pt>
                <c:pt idx="408">
                  <c:v>0.40111695941218195</c:v>
                </c:pt>
                <c:pt idx="409">
                  <c:v>0.41114395647950391</c:v>
                </c:pt>
                <c:pt idx="410">
                  <c:v>0.40446607606776575</c:v>
                </c:pt>
                <c:pt idx="411">
                  <c:v>0.40659929016223639</c:v>
                </c:pt>
                <c:pt idx="412">
                  <c:v>0.42756068051844431</c:v>
                </c:pt>
                <c:pt idx="413">
                  <c:v>0.42895052536060613</c:v>
                </c:pt>
                <c:pt idx="414">
                  <c:v>0.4109485009729813</c:v>
                </c:pt>
                <c:pt idx="415">
                  <c:v>0.4141495726244005</c:v>
                </c:pt>
                <c:pt idx="416">
                  <c:v>0.41773685991716264</c:v>
                </c:pt>
                <c:pt idx="417">
                  <c:v>0.41925579958175568</c:v>
                </c:pt>
                <c:pt idx="418">
                  <c:v>0.4162424927678226</c:v>
                </c:pt>
                <c:pt idx="419">
                  <c:v>0.41540536013722301</c:v>
                </c:pt>
                <c:pt idx="420">
                  <c:v>0.41679489876868642</c:v>
                </c:pt>
                <c:pt idx="421">
                  <c:v>0.38750207351482141</c:v>
                </c:pt>
                <c:pt idx="422">
                  <c:v>0.39436583728186514</c:v>
                </c:pt>
                <c:pt idx="423">
                  <c:v>0.39677213291027169</c:v>
                </c:pt>
                <c:pt idx="424">
                  <c:v>0.39989917900141453</c:v>
                </c:pt>
                <c:pt idx="425">
                  <c:v>0.4062500366304107</c:v>
                </c:pt>
                <c:pt idx="426">
                  <c:v>0.41295041045856101</c:v>
                </c:pt>
                <c:pt idx="427">
                  <c:v>0.44937658932316599</c:v>
                </c:pt>
                <c:pt idx="428">
                  <c:v>0.55893645753279053</c:v>
                </c:pt>
                <c:pt idx="429">
                  <c:v>0.57038524440163407</c:v>
                </c:pt>
                <c:pt idx="430">
                  <c:v>0.57242666582230228</c:v>
                </c:pt>
                <c:pt idx="431">
                  <c:v>0.63865333550957437</c:v>
                </c:pt>
                <c:pt idx="432">
                  <c:v>0.67493859514122956</c:v>
                </c:pt>
                <c:pt idx="433">
                  <c:v>0.65410721849246656</c:v>
                </c:pt>
                <c:pt idx="434">
                  <c:v>0.66533529946280279</c:v>
                </c:pt>
                <c:pt idx="435">
                  <c:v>0.64906687275319919</c:v>
                </c:pt>
                <c:pt idx="436">
                  <c:v>0.65526081909094902</c:v>
                </c:pt>
                <c:pt idx="437">
                  <c:v>0.94271300648869816</c:v>
                </c:pt>
                <c:pt idx="438">
                  <c:v>0.89204301662488117</c:v>
                </c:pt>
                <c:pt idx="439">
                  <c:v>0.91492050386906421</c:v>
                </c:pt>
                <c:pt idx="440">
                  <c:v>1.1038317660601662</c:v>
                </c:pt>
                <c:pt idx="441">
                  <c:v>1.0533502707930888</c:v>
                </c:pt>
                <c:pt idx="442">
                  <c:v>1.0198972967829103</c:v>
                </c:pt>
                <c:pt idx="443">
                  <c:v>0.82434842441514478</c:v>
                </c:pt>
                <c:pt idx="444">
                  <c:v>0.64968409216299616</c:v>
                </c:pt>
                <c:pt idx="445">
                  <c:v>0.71017264173037808</c:v>
                </c:pt>
                <c:pt idx="446">
                  <c:v>0.80396030345292979</c:v>
                </c:pt>
                <c:pt idx="447">
                  <c:v>0.77928433117535045</c:v>
                </c:pt>
                <c:pt idx="448">
                  <c:v>0.75934754178738906</c:v>
                </c:pt>
                <c:pt idx="449">
                  <c:v>0.74240482866583002</c:v>
                </c:pt>
                <c:pt idx="450">
                  <c:v>0.81973775843728158</c:v>
                </c:pt>
                <c:pt idx="451">
                  <c:v>0.82666283286382936</c:v>
                </c:pt>
                <c:pt idx="452">
                  <c:v>0.81223847733483501</c:v>
                </c:pt>
                <c:pt idx="453">
                  <c:v>0.82819740282878218</c:v>
                </c:pt>
                <c:pt idx="454">
                  <c:v>0.73802954179954394</c:v>
                </c:pt>
                <c:pt idx="455">
                  <c:v>0.79758177443826306</c:v>
                </c:pt>
                <c:pt idx="456">
                  <c:v>0.75200129707195462</c:v>
                </c:pt>
                <c:pt idx="457">
                  <c:v>0.79096040700365655</c:v>
                </c:pt>
                <c:pt idx="458">
                  <c:v>0.76669895291173507</c:v>
                </c:pt>
                <c:pt idx="459">
                  <c:v>0.77489478849916016</c:v>
                </c:pt>
                <c:pt idx="460">
                  <c:v>0.78682046658034266</c:v>
                </c:pt>
                <c:pt idx="461">
                  <c:v>0.80972584275782133</c:v>
                </c:pt>
                <c:pt idx="462">
                  <c:v>0.80886985782937448</c:v>
                </c:pt>
                <c:pt idx="463">
                  <c:v>0.79134181352729838</c:v>
                </c:pt>
                <c:pt idx="464">
                  <c:v>0.78947462549705294</c:v>
                </c:pt>
                <c:pt idx="465">
                  <c:v>0.75504546693395924</c:v>
                </c:pt>
                <c:pt idx="466">
                  <c:v>0.76267785495201246</c:v>
                </c:pt>
                <c:pt idx="467">
                  <c:v>0.7570277656031833</c:v>
                </c:pt>
                <c:pt idx="468">
                  <c:v>0.76273493323506625</c:v>
                </c:pt>
                <c:pt idx="469">
                  <c:v>0.7640685730135669</c:v>
                </c:pt>
                <c:pt idx="470">
                  <c:v>0.76837411372526931</c:v>
                </c:pt>
                <c:pt idx="471">
                  <c:v>0.6493609484443007</c:v>
                </c:pt>
                <c:pt idx="472">
                  <c:v>0.52320959391929012</c:v>
                </c:pt>
                <c:pt idx="473">
                  <c:v>0.55912630563152366</c:v>
                </c:pt>
                <c:pt idx="474">
                  <c:v>0.58249252622174219</c:v>
                </c:pt>
                <c:pt idx="475">
                  <c:v>0.57575854233600965</c:v>
                </c:pt>
                <c:pt idx="476">
                  <c:v>0.60746981175656856</c:v>
                </c:pt>
                <c:pt idx="477">
                  <c:v>0.60057988146884678</c:v>
                </c:pt>
                <c:pt idx="478">
                  <c:v>0.60916477662168167</c:v>
                </c:pt>
                <c:pt idx="479">
                  <c:v>0.60282278639330678</c:v>
                </c:pt>
                <c:pt idx="480">
                  <c:v>0.59942536381458</c:v>
                </c:pt>
                <c:pt idx="481">
                  <c:v>0.55764471263145388</c:v>
                </c:pt>
                <c:pt idx="482">
                  <c:v>0.57750225851259329</c:v>
                </c:pt>
                <c:pt idx="483">
                  <c:v>0.56886276592451235</c:v>
                </c:pt>
                <c:pt idx="484">
                  <c:v>0.57085681790280718</c:v>
                </c:pt>
                <c:pt idx="485">
                  <c:v>0.5732710207063354</c:v>
                </c:pt>
                <c:pt idx="486">
                  <c:v>0.59508247697040195</c:v>
                </c:pt>
                <c:pt idx="487">
                  <c:v>0.58811264509359484</c:v>
                </c:pt>
                <c:pt idx="488">
                  <c:v>0.58139787821348687</c:v>
                </c:pt>
                <c:pt idx="489">
                  <c:v>0.57635063772263262</c:v>
                </c:pt>
                <c:pt idx="490">
                  <c:v>0.57992518056197317</c:v>
                </c:pt>
                <c:pt idx="491">
                  <c:v>0.56850394217172462</c:v>
                </c:pt>
                <c:pt idx="492">
                  <c:v>0.57503503913293019</c:v>
                </c:pt>
                <c:pt idx="493">
                  <c:v>0.57079721499390634</c:v>
                </c:pt>
                <c:pt idx="494">
                  <c:v>0.56431970775284623</c:v>
                </c:pt>
                <c:pt idx="495">
                  <c:v>0.57050442466930296</c:v>
                </c:pt>
                <c:pt idx="496">
                  <c:v>0.63924659961906471</c:v>
                </c:pt>
                <c:pt idx="497">
                  <c:v>0.64763125761497509</c:v>
                </c:pt>
                <c:pt idx="498">
                  <c:v>0.67221527419555938</c:v>
                </c:pt>
                <c:pt idx="499">
                  <c:v>0.66457406221719051</c:v>
                </c:pt>
                <c:pt idx="500">
                  <c:v>0.63301476915491173</c:v>
                </c:pt>
                <c:pt idx="501">
                  <c:v>0.63487730181474411</c:v>
                </c:pt>
                <c:pt idx="502">
                  <c:v>0.63766892632390282</c:v>
                </c:pt>
                <c:pt idx="503">
                  <c:v>0.63008582540198321</c:v>
                </c:pt>
                <c:pt idx="504">
                  <c:v>0.62949502941055757</c:v>
                </c:pt>
                <c:pt idx="505">
                  <c:v>0.6338045907050901</c:v>
                </c:pt>
                <c:pt idx="506">
                  <c:v>0.63168703393315884</c:v>
                </c:pt>
                <c:pt idx="507">
                  <c:v>0.60829717509138181</c:v>
                </c:pt>
                <c:pt idx="508">
                  <c:v>0.60635816959114175</c:v>
                </c:pt>
                <c:pt idx="509">
                  <c:v>0.6194573376751219</c:v>
                </c:pt>
                <c:pt idx="510">
                  <c:v>0.62978280570639789</c:v>
                </c:pt>
                <c:pt idx="511">
                  <c:v>0.62568281212804633</c:v>
                </c:pt>
                <c:pt idx="512">
                  <c:v>0.62250356714993293</c:v>
                </c:pt>
                <c:pt idx="513">
                  <c:v>0.62427895896349794</c:v>
                </c:pt>
                <c:pt idx="514">
                  <c:v>0.63239698159522195</c:v>
                </c:pt>
                <c:pt idx="515">
                  <c:v>0.63700376761504907</c:v>
                </c:pt>
                <c:pt idx="516">
                  <c:v>0.63277483748043428</c:v>
                </c:pt>
                <c:pt idx="517">
                  <c:v>0.63734382726854699</c:v>
                </c:pt>
                <c:pt idx="518">
                  <c:v>0.63818922520746646</c:v>
                </c:pt>
                <c:pt idx="519">
                  <c:v>0.64650703756030936</c:v>
                </c:pt>
                <c:pt idx="520">
                  <c:v>0.65005649422290901</c:v>
                </c:pt>
                <c:pt idx="521">
                  <c:v>0.69619255666184443</c:v>
                </c:pt>
                <c:pt idx="522">
                  <c:v>0.68536141612896129</c:v>
                </c:pt>
                <c:pt idx="523">
                  <c:v>0.68640892522721875</c:v>
                </c:pt>
                <c:pt idx="524">
                  <c:v>0.6939178699628924</c:v>
                </c:pt>
                <c:pt idx="525">
                  <c:v>0.69095111622509786</c:v>
                </c:pt>
                <c:pt idx="526">
                  <c:v>0.68805264488544082</c:v>
                </c:pt>
                <c:pt idx="527">
                  <c:v>0.67177689913784344</c:v>
                </c:pt>
                <c:pt idx="528">
                  <c:v>0.67226743864636607</c:v>
                </c:pt>
                <c:pt idx="529">
                  <c:v>0.67623936010306462</c:v>
                </c:pt>
                <c:pt idx="530">
                  <c:v>0.7205614352739067</c:v>
                </c:pt>
                <c:pt idx="531">
                  <c:v>0.72875094099866089</c:v>
                </c:pt>
                <c:pt idx="532">
                  <c:v>0.77440440784326647</c:v>
                </c:pt>
                <c:pt idx="533">
                  <c:v>0.79698868935116884</c:v>
                </c:pt>
                <c:pt idx="534">
                  <c:v>0.79981655022477816</c:v>
                </c:pt>
                <c:pt idx="535">
                  <c:v>0.82559903413616809</c:v>
                </c:pt>
                <c:pt idx="536">
                  <c:v>0.89318683547267164</c:v>
                </c:pt>
                <c:pt idx="537">
                  <c:v>0.9198890703696182</c:v>
                </c:pt>
                <c:pt idx="538">
                  <c:v>0.79016334343063366</c:v>
                </c:pt>
                <c:pt idx="539">
                  <c:v>0.8232373674939838</c:v>
                </c:pt>
                <c:pt idx="540">
                  <c:v>0.82251935290490941</c:v>
                </c:pt>
                <c:pt idx="541">
                  <c:v>0.83795088354251335</c:v>
                </c:pt>
                <c:pt idx="542">
                  <c:v>0.86935207380681712</c:v>
                </c:pt>
                <c:pt idx="543">
                  <c:v>0.85046012396379445</c:v>
                </c:pt>
                <c:pt idx="544">
                  <c:v>0.85225648249374764</c:v>
                </c:pt>
                <c:pt idx="545">
                  <c:v>0.82468110937692962</c:v>
                </c:pt>
                <c:pt idx="546">
                  <c:v>0.83983262999774666</c:v>
                </c:pt>
                <c:pt idx="547">
                  <c:v>0.9164196882311908</c:v>
                </c:pt>
                <c:pt idx="548">
                  <c:v>0.90817951573239686</c:v>
                </c:pt>
                <c:pt idx="549">
                  <c:v>0.93386693493892059</c:v>
                </c:pt>
                <c:pt idx="550">
                  <c:v>0.90268784422594084</c:v>
                </c:pt>
                <c:pt idx="551">
                  <c:v>0.93192032832705696</c:v>
                </c:pt>
                <c:pt idx="552">
                  <c:v>0.91485879183447738</c:v>
                </c:pt>
                <c:pt idx="553">
                  <c:v>0.90720673104847149</c:v>
                </c:pt>
                <c:pt idx="554">
                  <c:v>0.89241435543191916</c:v>
                </c:pt>
                <c:pt idx="555">
                  <c:v>0.89160569459064809</c:v>
                </c:pt>
                <c:pt idx="556">
                  <c:v>0.91574804873869031</c:v>
                </c:pt>
                <c:pt idx="557">
                  <c:v>0.94265003521174029</c:v>
                </c:pt>
                <c:pt idx="558">
                  <c:v>0.9950524810053466</c:v>
                </c:pt>
                <c:pt idx="559">
                  <c:v>0.94527789713533106</c:v>
                </c:pt>
                <c:pt idx="560">
                  <c:v>0.9587183045224591</c:v>
                </c:pt>
                <c:pt idx="561">
                  <c:v>0.96819585679978792</c:v>
                </c:pt>
                <c:pt idx="562">
                  <c:v>0.97461696805192233</c:v>
                </c:pt>
                <c:pt idx="563">
                  <c:v>0.97930273473149321</c:v>
                </c:pt>
                <c:pt idx="564">
                  <c:v>0.99721106838061946</c:v>
                </c:pt>
                <c:pt idx="565">
                  <c:v>0.99807251724232837</c:v>
                </c:pt>
                <c:pt idx="566">
                  <c:v>1.0000995690442809</c:v>
                </c:pt>
                <c:pt idx="567">
                  <c:v>0.99107977341165465</c:v>
                </c:pt>
                <c:pt idx="568">
                  <c:v>1.0081097430933814</c:v>
                </c:pt>
                <c:pt idx="569">
                  <c:v>1.0275710622989653</c:v>
                </c:pt>
                <c:pt idx="570">
                  <c:v>1.0483765207404965</c:v>
                </c:pt>
                <c:pt idx="571">
                  <c:v>1.1354487203749182</c:v>
                </c:pt>
                <c:pt idx="572">
                  <c:v>1.2174007617716536</c:v>
                </c:pt>
                <c:pt idx="573">
                  <c:v>1.3787124651927158</c:v>
                </c:pt>
                <c:pt idx="574">
                  <c:v>1.4112682038441184</c:v>
                </c:pt>
                <c:pt idx="575">
                  <c:v>1.539965803792372</c:v>
                </c:pt>
                <c:pt idx="576">
                  <c:v>1.5317974146916</c:v>
                </c:pt>
                <c:pt idx="577">
                  <c:v>1.4927130226751586</c:v>
                </c:pt>
                <c:pt idx="578">
                  <c:v>1.7480400823426072</c:v>
                </c:pt>
                <c:pt idx="579">
                  <c:v>2.1187170362098979</c:v>
                </c:pt>
                <c:pt idx="580">
                  <c:v>1.599466390342642</c:v>
                </c:pt>
                <c:pt idx="581">
                  <c:v>1.2480814165521323</c:v>
                </c:pt>
                <c:pt idx="582">
                  <c:v>1.2490956029794245</c:v>
                </c:pt>
                <c:pt idx="583">
                  <c:v>1.2620915857995203</c:v>
                </c:pt>
                <c:pt idx="584">
                  <c:v>0.90047843092622737</c:v>
                </c:pt>
                <c:pt idx="585">
                  <c:v>0.96285116207496535</c:v>
                </c:pt>
                <c:pt idx="586">
                  <c:v>1.0083294987421223</c:v>
                </c:pt>
                <c:pt idx="587">
                  <c:v>1.2129558927076751</c:v>
                </c:pt>
                <c:pt idx="588">
                  <c:v>1.1555999214111954</c:v>
                </c:pt>
                <c:pt idx="589">
                  <c:v>1.187665175418074</c:v>
                </c:pt>
                <c:pt idx="590">
                  <c:v>1.17657491916843</c:v>
                </c:pt>
                <c:pt idx="591">
                  <c:v>1.2441778631612705</c:v>
                </c:pt>
                <c:pt idx="592">
                  <c:v>1.1672551267096674</c:v>
                </c:pt>
                <c:pt idx="593">
                  <c:v>1.1900094772944179</c:v>
                </c:pt>
                <c:pt idx="594">
                  <c:v>1.2319477335987674</c:v>
                </c:pt>
                <c:pt idx="595">
                  <c:v>1.2373397512628195</c:v>
                </c:pt>
                <c:pt idx="596">
                  <c:v>1.2383258714118479</c:v>
                </c:pt>
                <c:pt idx="597">
                  <c:v>1.3724618703134857</c:v>
                </c:pt>
                <c:pt idx="598">
                  <c:v>1.4246489491512397</c:v>
                </c:pt>
                <c:pt idx="599">
                  <c:v>1.4897633091395501</c:v>
                </c:pt>
                <c:pt idx="600">
                  <c:v>1.5425712373554263</c:v>
                </c:pt>
                <c:pt idx="601">
                  <c:v>1.5663508540572937</c:v>
                </c:pt>
                <c:pt idx="602">
                  <c:v>1.6358048261287075</c:v>
                </c:pt>
                <c:pt idx="603">
                  <c:v>1.6405514338365887</c:v>
                </c:pt>
                <c:pt idx="604">
                  <c:v>1.4280684110866368</c:v>
                </c:pt>
                <c:pt idx="605">
                  <c:v>1.4111930753863768</c:v>
                </c:pt>
                <c:pt idx="606">
                  <c:v>1.4159943248453719</c:v>
                </c:pt>
                <c:pt idx="607">
                  <c:v>1.4552610218850537</c:v>
                </c:pt>
                <c:pt idx="608">
                  <c:v>1.4632550043900909</c:v>
                </c:pt>
                <c:pt idx="609">
                  <c:v>1.5207195778377391</c:v>
                </c:pt>
                <c:pt idx="610">
                  <c:v>1.5757494235802387</c:v>
                </c:pt>
                <c:pt idx="611">
                  <c:v>1.7826270350941349</c:v>
                </c:pt>
                <c:pt idx="612">
                  <c:v>1.7888621897130181</c:v>
                </c:pt>
                <c:pt idx="613">
                  <c:v>1.9459834866567562</c:v>
                </c:pt>
                <c:pt idx="614">
                  <c:v>1.9685348582305398</c:v>
                </c:pt>
                <c:pt idx="615">
                  <c:v>1.9884870000630561</c:v>
                </c:pt>
                <c:pt idx="616">
                  <c:v>1.987814282922072</c:v>
                </c:pt>
                <c:pt idx="617">
                  <c:v>2.1303875833528596</c:v>
                </c:pt>
                <c:pt idx="618">
                  <c:v>2.2289988343062435</c:v>
                </c:pt>
                <c:pt idx="619">
                  <c:v>2.3136687720095148</c:v>
                </c:pt>
                <c:pt idx="620">
                  <c:v>2.3044998654002722</c:v>
                </c:pt>
                <c:pt idx="621">
                  <c:v>2.1252978787860837</c:v>
                </c:pt>
                <c:pt idx="622">
                  <c:v>1.8691844656772125</c:v>
                </c:pt>
                <c:pt idx="623">
                  <c:v>1.9936308729516286</c:v>
                </c:pt>
                <c:pt idx="624">
                  <c:v>1.752255241488581</c:v>
                </c:pt>
                <c:pt idx="625">
                  <c:v>2.1125553449884151</c:v>
                </c:pt>
                <c:pt idx="626">
                  <c:v>2.1395430492545113</c:v>
                </c:pt>
                <c:pt idx="627">
                  <c:v>2.1719708474894155</c:v>
                </c:pt>
                <c:pt idx="628">
                  <c:v>1.956476318798003</c:v>
                </c:pt>
                <c:pt idx="629">
                  <c:v>1.667398337813689</c:v>
                </c:pt>
                <c:pt idx="630">
                  <c:v>1.5270907352254994</c:v>
                </c:pt>
                <c:pt idx="631">
                  <c:v>1.7186128975151529</c:v>
                </c:pt>
                <c:pt idx="632">
                  <c:v>1.4990864313637096</c:v>
                </c:pt>
                <c:pt idx="633">
                  <c:v>1.4684401155281761</c:v>
                </c:pt>
                <c:pt idx="634">
                  <c:v>1.1822357063641495</c:v>
                </c:pt>
                <c:pt idx="635">
                  <c:v>1.4544050116392406</c:v>
                </c:pt>
                <c:pt idx="636">
                  <c:v>1.4577501606310159</c:v>
                </c:pt>
                <c:pt idx="637">
                  <c:v>1.4372728662213532</c:v>
                </c:pt>
                <c:pt idx="638">
                  <c:v>1.3993740100469938</c:v>
                </c:pt>
                <c:pt idx="639">
                  <c:v>1.5225403936331507</c:v>
                </c:pt>
                <c:pt idx="640">
                  <c:v>1.7261603631694831</c:v>
                </c:pt>
                <c:pt idx="641">
                  <c:v>1.6937140969987659</c:v>
                </c:pt>
                <c:pt idx="642">
                  <c:v>1.667831828282996</c:v>
                </c:pt>
                <c:pt idx="643">
                  <c:v>1.8389176722233478</c:v>
                </c:pt>
                <c:pt idx="644">
                  <c:v>1.8203271973361459</c:v>
                </c:pt>
                <c:pt idx="645">
                  <c:v>1.8509050806379097</c:v>
                </c:pt>
                <c:pt idx="646">
                  <c:v>1.9060149132589748</c:v>
                </c:pt>
                <c:pt idx="647">
                  <c:v>1.8906964434364792</c:v>
                </c:pt>
                <c:pt idx="648">
                  <c:v>1.7921503811375883</c:v>
                </c:pt>
                <c:pt idx="649">
                  <c:v>1.8663515282359187</c:v>
                </c:pt>
                <c:pt idx="650">
                  <c:v>1.9212270840757502</c:v>
                </c:pt>
                <c:pt idx="651">
                  <c:v>1.9162023224613605</c:v>
                </c:pt>
                <c:pt idx="652">
                  <c:v>1.9750324323356414</c:v>
                </c:pt>
                <c:pt idx="653">
                  <c:v>1.9517789079178496</c:v>
                </c:pt>
                <c:pt idx="654">
                  <c:v>2.040360506180571</c:v>
                </c:pt>
                <c:pt idx="655">
                  <c:v>2.0897257210017495</c:v>
                </c:pt>
                <c:pt idx="656">
                  <c:v>2.1404892328770018</c:v>
                </c:pt>
                <c:pt idx="657">
                  <c:v>2.262196478148518</c:v>
                </c:pt>
                <c:pt idx="658">
                  <c:v>2.2571407711374571</c:v>
                </c:pt>
                <c:pt idx="659">
                  <c:v>2.616090589717663</c:v>
                </c:pt>
                <c:pt idx="660">
                  <c:v>2.7300711170603802</c:v>
                </c:pt>
                <c:pt idx="661">
                  <c:v>2.8691718862017939</c:v>
                </c:pt>
                <c:pt idx="662">
                  <c:v>3.0513697150743746</c:v>
                </c:pt>
                <c:pt idx="663">
                  <c:v>3.1208787516169547</c:v>
                </c:pt>
                <c:pt idx="664">
                  <c:v>3.7924373286607329</c:v>
                </c:pt>
                <c:pt idx="665">
                  <c:v>3.9319900688052756</c:v>
                </c:pt>
                <c:pt idx="666">
                  <c:v>4.0729405212650107</c:v>
                </c:pt>
                <c:pt idx="667">
                  <c:v>4.3515149770943458</c:v>
                </c:pt>
                <c:pt idx="668">
                  <c:v>3.7648936182048174</c:v>
                </c:pt>
                <c:pt idx="669">
                  <c:v>3.8246553857107104</c:v>
                </c:pt>
                <c:pt idx="670">
                  <c:v>3.8058544483407055</c:v>
                </c:pt>
                <c:pt idx="671">
                  <c:v>4.2636257675306855</c:v>
                </c:pt>
                <c:pt idx="672">
                  <c:v>4.4918985284069715</c:v>
                </c:pt>
                <c:pt idx="673">
                  <c:v>4.9614180929095903</c:v>
                </c:pt>
                <c:pt idx="674">
                  <c:v>5.8849953152433887</c:v>
                </c:pt>
                <c:pt idx="675">
                  <c:v>6.6789122360442041</c:v>
                </c:pt>
                <c:pt idx="676">
                  <c:v>7.3857417682608846</c:v>
                </c:pt>
                <c:pt idx="677">
                  <c:v>6.5453404310400778</c:v>
                </c:pt>
                <c:pt idx="678">
                  <c:v>5.9608506138642214</c:v>
                </c:pt>
                <c:pt idx="679">
                  <c:v>5.8109249654485025</c:v>
                </c:pt>
                <c:pt idx="680">
                  <c:v>6.4014214078556781</c:v>
                </c:pt>
                <c:pt idx="681">
                  <c:v>7.0791976219944068</c:v>
                </c:pt>
                <c:pt idx="682">
                  <c:v>7.5509831162669396</c:v>
                </c:pt>
                <c:pt idx="683">
                  <c:v>8.7490821072970864</c:v>
                </c:pt>
                <c:pt idx="684">
                  <c:v>9.8944851269557272</c:v>
                </c:pt>
                <c:pt idx="685">
                  <c:v>8.9857580367123724</c:v>
                </c:pt>
                <c:pt idx="686">
                  <c:v>9.4657574527387052</c:v>
                </c:pt>
                <c:pt idx="687">
                  <c:v>9.5852539997566808</c:v>
                </c:pt>
                <c:pt idx="688">
                  <c:v>8.4657634519654739</c:v>
                </c:pt>
                <c:pt idx="689">
                  <c:v>8.8281275563762147</c:v>
                </c:pt>
                <c:pt idx="690">
                  <c:v>7.4567072322950576</c:v>
                </c:pt>
                <c:pt idx="691">
                  <c:v>7.2056089756967792</c:v>
                </c:pt>
                <c:pt idx="692">
                  <c:v>7.5187026088670059</c:v>
                </c:pt>
                <c:pt idx="693">
                  <c:v>7.9382759221583816</c:v>
                </c:pt>
                <c:pt idx="694">
                  <c:v>8.7457535670153046</c:v>
                </c:pt>
                <c:pt idx="695">
                  <c:v>8.5327846321914134</c:v>
                </c:pt>
                <c:pt idx="696">
                  <c:v>8.6333682107817857</c:v>
                </c:pt>
                <c:pt idx="697">
                  <c:v>8.8824626344757931</c:v>
                </c:pt>
                <c:pt idx="698">
                  <c:v>7.153801157260081</c:v>
                </c:pt>
                <c:pt idx="699">
                  <c:v>7.5784224633151354</c:v>
                </c:pt>
                <c:pt idx="700">
                  <c:v>7.7084725506800256</c:v>
                </c:pt>
                <c:pt idx="701">
                  <c:v>7.4935544345458016</c:v>
                </c:pt>
                <c:pt idx="702">
                  <c:v>7.1459854060681538</c:v>
                </c:pt>
                <c:pt idx="703">
                  <c:v>7.6210123446123736</c:v>
                </c:pt>
                <c:pt idx="704">
                  <c:v>7.8428966816550449</c:v>
                </c:pt>
                <c:pt idx="705">
                  <c:v>7.8798368678414779</c:v>
                </c:pt>
                <c:pt idx="706">
                  <c:v>7.3342190182270333</c:v>
                </c:pt>
                <c:pt idx="707">
                  <c:v>6.4796037370372543</c:v>
                </c:pt>
                <c:pt idx="708">
                  <c:v>6.2875575736715854</c:v>
                </c:pt>
                <c:pt idx="709">
                  <c:v>6.6137103582168537</c:v>
                </c:pt>
                <c:pt idx="710">
                  <c:v>6.3858009672099083</c:v>
                </c:pt>
                <c:pt idx="711">
                  <c:v>5.7091847551740527</c:v>
                </c:pt>
                <c:pt idx="712">
                  <c:v>5.6807011041898265</c:v>
                </c:pt>
                <c:pt idx="713">
                  <c:v>6.13987642842139</c:v>
                </c:pt>
                <c:pt idx="714">
                  <c:v>5.897197521500197</c:v>
                </c:pt>
                <c:pt idx="715">
                  <c:v>8.7172900580389214</c:v>
                </c:pt>
                <c:pt idx="716">
                  <c:v>7.7874775209177072</c:v>
                </c:pt>
                <c:pt idx="717">
                  <c:v>8.291201558760962</c:v>
                </c:pt>
                <c:pt idx="718">
                  <c:v>7.2150239463002181</c:v>
                </c:pt>
                <c:pt idx="719">
                  <c:v>6.9492713514568694</c:v>
                </c:pt>
                <c:pt idx="720">
                  <c:v>7.7287106043991143</c:v>
                </c:pt>
                <c:pt idx="721">
                  <c:v>8.5197586110751065</c:v>
                </c:pt>
                <c:pt idx="722">
                  <c:v>8.9169731022311982</c:v>
                </c:pt>
                <c:pt idx="723">
                  <c:v>7.9400101704602806</c:v>
                </c:pt>
                <c:pt idx="724">
                  <c:v>7.8929978623950952</c:v>
                </c:pt>
                <c:pt idx="725">
                  <c:v>8.437913178315485</c:v>
                </c:pt>
                <c:pt idx="726">
                  <c:v>8.983372666966412</c:v>
                </c:pt>
                <c:pt idx="727">
                  <c:v>11.973360487656075</c:v>
                </c:pt>
                <c:pt idx="728">
                  <c:v>12.259780250233316</c:v>
                </c:pt>
                <c:pt idx="729">
                  <c:v>11.700391441926051</c:v>
                </c:pt>
                <c:pt idx="730">
                  <c:v>11.96805183007597</c:v>
                </c:pt>
                <c:pt idx="731">
                  <c:v>13.870001579776314</c:v>
                </c:pt>
                <c:pt idx="732">
                  <c:v>18.984349827632794</c:v>
                </c:pt>
                <c:pt idx="733">
                  <c:v>17.721251279125678</c:v>
                </c:pt>
                <c:pt idx="734">
                  <c:v>19.364799449794976</c:v>
                </c:pt>
                <c:pt idx="735">
                  <c:v>18.960700535230288</c:v>
                </c:pt>
                <c:pt idx="736">
                  <c:v>17.457170346123888</c:v>
                </c:pt>
                <c:pt idx="737">
                  <c:v>16.114606671224784</c:v>
                </c:pt>
                <c:pt idx="738">
                  <c:v>16.904438321106838</c:v>
                </c:pt>
                <c:pt idx="739">
                  <c:v>17.319072731395725</c:v>
                </c:pt>
                <c:pt idx="740">
                  <c:v>18.840883254363739</c:v>
                </c:pt>
                <c:pt idx="741">
                  <c:v>19.15534861417574</c:v>
                </c:pt>
                <c:pt idx="742">
                  <c:v>19.24117362889778</c:v>
                </c:pt>
                <c:pt idx="743">
                  <c:v>20.958228187035449</c:v>
                </c:pt>
                <c:pt idx="744">
                  <c:v>20.825585169903373</c:v>
                </c:pt>
                <c:pt idx="745">
                  <c:v>22.077966158743475</c:v>
                </c:pt>
                <c:pt idx="746">
                  <c:v>23.840671583698192</c:v>
                </c:pt>
                <c:pt idx="747">
                  <c:v>18.803253426124822</c:v>
                </c:pt>
                <c:pt idx="748">
                  <c:v>20.691722111705896</c:v>
                </c:pt>
                <c:pt idx="749">
                  <c:v>20.709557086260926</c:v>
                </c:pt>
                <c:pt idx="750">
                  <c:v>17.361853545096395</c:v>
                </c:pt>
                <c:pt idx="751">
                  <c:v>16.798060660823747</c:v>
                </c:pt>
                <c:pt idx="752">
                  <c:v>16.546541487139002</c:v>
                </c:pt>
                <c:pt idx="753">
                  <c:v>14.553043213327152</c:v>
                </c:pt>
                <c:pt idx="754">
                  <c:v>9.0950520655119895</c:v>
                </c:pt>
                <c:pt idx="755">
                  <c:v>11.873281776045854</c:v>
                </c:pt>
                <c:pt idx="756">
                  <c:v>14.656782854671935</c:v>
                </c:pt>
                <c:pt idx="757">
                  <c:v>13.640984636913137</c:v>
                </c:pt>
                <c:pt idx="758">
                  <c:v>13.504208713172027</c:v>
                </c:pt>
                <c:pt idx="759">
                  <c:v>11.599352852204824</c:v>
                </c:pt>
                <c:pt idx="760">
                  <c:v>11.593256634851777</c:v>
                </c:pt>
                <c:pt idx="761">
                  <c:v>13.47177178373833</c:v>
                </c:pt>
                <c:pt idx="762">
                  <c:v>13.235881350771956</c:v>
                </c:pt>
                <c:pt idx="763">
                  <c:v>15.327550402913385</c:v>
                </c:pt>
                <c:pt idx="764">
                  <c:v>15.133127787799433</c:v>
                </c:pt>
                <c:pt idx="765">
                  <c:v>15.043502099368784</c:v>
                </c:pt>
                <c:pt idx="766">
                  <c:v>16.813469137238524</c:v>
                </c:pt>
                <c:pt idx="767">
                  <c:v>16.107615212393128</c:v>
                </c:pt>
                <c:pt idx="768">
                  <c:v>15.44487140352008</c:v>
                </c:pt>
                <c:pt idx="769">
                  <c:v>16.162827895416058</c:v>
                </c:pt>
                <c:pt idx="770">
                  <c:v>16.473905592305901</c:v>
                </c:pt>
                <c:pt idx="771">
                  <c:v>19.487013039911336</c:v>
                </c:pt>
                <c:pt idx="772">
                  <c:v>19.561821599144192</c:v>
                </c:pt>
                <c:pt idx="773">
                  <c:v>19.919071114121486</c:v>
                </c:pt>
                <c:pt idx="774">
                  <c:v>25.031606899950877</c:v>
                </c:pt>
                <c:pt idx="775">
                  <c:v>26.863488220263971</c:v>
                </c:pt>
                <c:pt idx="776">
                  <c:v>27.593266709030765</c:v>
                </c:pt>
                <c:pt idx="777">
                  <c:v>26.426919653760446</c:v>
                </c:pt>
                <c:pt idx="778">
                  <c:v>26.278291722910627</c:v>
                </c:pt>
                <c:pt idx="779">
                  <c:v>27.376713449055554</c:v>
                </c:pt>
                <c:pt idx="780">
                  <c:v>30.272015029228175</c:v>
                </c:pt>
                <c:pt idx="781">
                  <c:v>29.437930459712707</c:v>
                </c:pt>
                <c:pt idx="782">
                  <c:v>25.421589514883063</c:v>
                </c:pt>
                <c:pt idx="783">
                  <c:v>27.474473915653633</c:v>
                </c:pt>
                <c:pt idx="784">
                  <c:v>28.936437679823307</c:v>
                </c:pt>
                <c:pt idx="785">
                  <c:v>27.712424408337846</c:v>
                </c:pt>
                <c:pt idx="786">
                  <c:v>31.046596442504185</c:v>
                </c:pt>
                <c:pt idx="787">
                  <c:v>34.457039049638247</c:v>
                </c:pt>
                <c:pt idx="788">
                  <c:v>37.628865636187228</c:v>
                </c:pt>
                <c:pt idx="789">
                  <c:v>41.07562066595279</c:v>
                </c:pt>
                <c:pt idx="790">
                  <c:v>42.561369474275374</c:v>
                </c:pt>
                <c:pt idx="791">
                  <c:v>40.353256710149715</c:v>
                </c:pt>
                <c:pt idx="792">
                  <c:v>41.736804462098974</c:v>
                </c:pt>
                <c:pt idx="793">
                  <c:v>45.405444768415926</c:v>
                </c:pt>
                <c:pt idx="794">
                  <c:v>41.54318936581727</c:v>
                </c:pt>
                <c:pt idx="795">
                  <c:v>35.419805510264489</c:v>
                </c:pt>
                <c:pt idx="796">
                  <c:v>34.771964901988518</c:v>
                </c:pt>
                <c:pt idx="797">
                  <c:v>35.568435324437878</c:v>
                </c:pt>
                <c:pt idx="798">
                  <c:v>42.841371475561168</c:v>
                </c:pt>
                <c:pt idx="799">
                  <c:v>49.338486348835495</c:v>
                </c:pt>
                <c:pt idx="800">
                  <c:v>47.28292900689636</c:v>
                </c:pt>
                <c:pt idx="801">
                  <c:v>53.283190483212032</c:v>
                </c:pt>
                <c:pt idx="802">
                  <c:v>51.584453444672157</c:v>
                </c:pt>
                <c:pt idx="803">
                  <c:v>53.896286003862492</c:v>
                </c:pt>
                <c:pt idx="804">
                  <c:v>53.873467225409911</c:v>
                </c:pt>
                <c:pt idx="805">
                  <c:v>74.255883810579164</c:v>
                </c:pt>
                <c:pt idx="806">
                  <c:v>77.866557779763923</c:v>
                </c:pt>
                <c:pt idx="807">
                  <c:v>75.206181375666191</c:v>
                </c:pt>
                <c:pt idx="808">
                  <c:v>80.426460261176317</c:v>
                </c:pt>
                <c:pt idx="809">
                  <c:v>92.058056547008547</c:v>
                </c:pt>
                <c:pt idx="810">
                  <c:v>103.4321854312103</c:v>
                </c:pt>
                <c:pt idx="811">
                  <c:v>108.00061582073388</c:v>
                </c:pt>
                <c:pt idx="812">
                  <c:v>150.99402347031238</c:v>
                </c:pt>
                <c:pt idx="813">
                  <c:v>227.15847396224177</c:v>
                </c:pt>
                <c:pt idx="814">
                  <c:v>193.32810981489598</c:v>
                </c:pt>
                <c:pt idx="815">
                  <c:v>201.78517268545812</c:v>
                </c:pt>
                <c:pt idx="816">
                  <c:v>213.11709306545103</c:v>
                </c:pt>
                <c:pt idx="817">
                  <c:v>188.40237622690179</c:v>
                </c:pt>
                <c:pt idx="818">
                  <c:v>191.91529877475941</c:v>
                </c:pt>
                <c:pt idx="819">
                  <c:v>218.32516264896225</c:v>
                </c:pt>
                <c:pt idx="820">
                  <c:v>252.88281578778196</c:v>
                </c:pt>
                <c:pt idx="821">
                  <c:v>217.41844082642598</c:v>
                </c:pt>
                <c:pt idx="822">
                  <c:v>189.17264435293848</c:v>
                </c:pt>
                <c:pt idx="823">
                  <c:v>170.41450921125841</c:v>
                </c:pt>
                <c:pt idx="824">
                  <c:v>127.85895026701067</c:v>
                </c:pt>
                <c:pt idx="825">
                  <c:v>169.67013985175907</c:v>
                </c:pt>
                <c:pt idx="826">
                  <c:v>164.10709879644131</c:v>
                </c:pt>
                <c:pt idx="827">
                  <c:v>138.52981099640272</c:v>
                </c:pt>
                <c:pt idx="828">
                  <c:v>139.4253516611663</c:v>
                </c:pt>
                <c:pt idx="829">
                  <c:v>145.52463110249201</c:v>
                </c:pt>
                <c:pt idx="830">
                  <c:v>149.72641503558995</c:v>
                </c:pt>
                <c:pt idx="831">
                  <c:v>157.51744945378985</c:v>
                </c:pt>
                <c:pt idx="832">
                  <c:v>194.41514700930421</c:v>
                </c:pt>
                <c:pt idx="833">
                  <c:v>143.92700879292383</c:v>
                </c:pt>
                <c:pt idx="834">
                  <c:v>132.97699136710463</c:v>
                </c:pt>
                <c:pt idx="835">
                  <c:v>139.81565054576669</c:v>
                </c:pt>
                <c:pt idx="836">
                  <c:v>110.50433914668577</c:v>
                </c:pt>
                <c:pt idx="837">
                  <c:v>119.93988253539244</c:v>
                </c:pt>
                <c:pt idx="838">
                  <c:v>77.160089736552962</c:v>
                </c:pt>
                <c:pt idx="839">
                  <c:v>73.080751117640929</c:v>
                </c:pt>
                <c:pt idx="840">
                  <c:v>76.794822299875449</c:v>
                </c:pt>
                <c:pt idx="841">
                  <c:v>78.541730538079065</c:v>
                </c:pt>
                <c:pt idx="842">
                  <c:v>69.353324320390485</c:v>
                </c:pt>
                <c:pt idx="843">
                  <c:v>68.530735496602091</c:v>
                </c:pt>
                <c:pt idx="844">
                  <c:v>74.697430103913234</c:v>
                </c:pt>
                <c:pt idx="845">
                  <c:v>73.357438138972725</c:v>
                </c:pt>
                <c:pt idx="846">
                  <c:v>72.186329595597584</c:v>
                </c:pt>
                <c:pt idx="847">
                  <c:v>73.759203003674457</c:v>
                </c:pt>
                <c:pt idx="848">
                  <c:v>58.197940106211412</c:v>
                </c:pt>
                <c:pt idx="849">
                  <c:v>59.499970224347933</c:v>
                </c:pt>
                <c:pt idx="850">
                  <c:v>47.252620239750442</c:v>
                </c:pt>
                <c:pt idx="851">
                  <c:v>43.736163726684623</c:v>
                </c:pt>
                <c:pt idx="852">
                  <c:v>25.143800347329034</c:v>
                </c:pt>
                <c:pt idx="853">
                  <c:v>30.908200194413951</c:v>
                </c:pt>
                <c:pt idx="854">
                  <c:v>29.840187828761561</c:v>
                </c:pt>
                <c:pt idx="855">
                  <c:v>34.873603475461515</c:v>
                </c:pt>
                <c:pt idx="856">
                  <c:v>38.838152308949397</c:v>
                </c:pt>
                <c:pt idx="857">
                  <c:v>40.500336087047131</c:v>
                </c:pt>
                <c:pt idx="858">
                  <c:v>37.508956479867351</c:v>
                </c:pt>
                <c:pt idx="859">
                  <c:v>45.313683172152111</c:v>
                </c:pt>
                <c:pt idx="860">
                  <c:v>51.708263423000183</c:v>
                </c:pt>
                <c:pt idx="861">
                  <c:v>52.377173329442975</c:v>
                </c:pt>
                <c:pt idx="862">
                  <c:v>64.30634304272975</c:v>
                </c:pt>
                <c:pt idx="863">
                  <c:v>56.242549127892907</c:v>
                </c:pt>
                <c:pt idx="864">
                  <c:v>49.014082877451088</c:v>
                </c:pt>
                <c:pt idx="865">
                  <c:v>51.89766985276114</c:v>
                </c:pt>
                <c:pt idx="866">
                  <c:v>52.528366628616013</c:v>
                </c:pt>
                <c:pt idx="867">
                  <c:v>56.146458926596523</c:v>
                </c:pt>
                <c:pt idx="868">
                  <c:v>52.697728147928963</c:v>
                </c:pt>
                <c:pt idx="869">
                  <c:v>58.284312939995473</c:v>
                </c:pt>
                <c:pt idx="870">
                  <c:v>59.705383662880692</c:v>
                </c:pt>
                <c:pt idx="871">
                  <c:v>64.912266868254008</c:v>
                </c:pt>
                <c:pt idx="872">
                  <c:v>55.993221145042824</c:v>
                </c:pt>
                <c:pt idx="873">
                  <c:v>47.517443902165532</c:v>
                </c:pt>
                <c:pt idx="874">
                  <c:v>42.062125896206744</c:v>
                </c:pt>
                <c:pt idx="875">
                  <c:v>41.533565082899358</c:v>
                </c:pt>
                <c:pt idx="876">
                  <c:v>40.332197018022612</c:v>
                </c:pt>
                <c:pt idx="877">
                  <c:v>40.228582448651586</c:v>
                </c:pt>
                <c:pt idx="878">
                  <c:v>32.123297165643571</c:v>
                </c:pt>
                <c:pt idx="879">
                  <c:v>32.353575637640645</c:v>
                </c:pt>
                <c:pt idx="880">
                  <c:v>32.634768762926115</c:v>
                </c:pt>
                <c:pt idx="881">
                  <c:v>34.902647805411256</c:v>
                </c:pt>
                <c:pt idx="882">
                  <c:v>37.177520278876862</c:v>
                </c:pt>
                <c:pt idx="883">
                  <c:v>37.296787837705445</c:v>
                </c:pt>
                <c:pt idx="884">
                  <c:v>35.607198871499001</c:v>
                </c:pt>
                <c:pt idx="885">
                  <c:v>36.82794869369971</c:v>
                </c:pt>
                <c:pt idx="886">
                  <c:v>31.250443263990764</c:v>
                </c:pt>
                <c:pt idx="887">
                  <c:v>28.375469873712486</c:v>
                </c:pt>
                <c:pt idx="888">
                  <c:v>29.245412268840642</c:v>
                </c:pt>
                <c:pt idx="889">
                  <c:v>23.437367691654689</c:v>
                </c:pt>
                <c:pt idx="890">
                  <c:v>22.885679979302619</c:v>
                </c:pt>
                <c:pt idx="891">
                  <c:v>25.282759198299381</c:v>
                </c:pt>
                <c:pt idx="892">
                  <c:v>21.1911031296871</c:v>
                </c:pt>
                <c:pt idx="893">
                  <c:v>20.922020710967995</c:v>
                </c:pt>
                <c:pt idx="894">
                  <c:v>19.83932444013713</c:v>
                </c:pt>
                <c:pt idx="895">
                  <c:v>20.631060806970993</c:v>
                </c:pt>
                <c:pt idx="896">
                  <c:v>21.014158529556795</c:v>
                </c:pt>
                <c:pt idx="897">
                  <c:v>21.828057467415221</c:v>
                </c:pt>
                <c:pt idx="898">
                  <c:v>27.588211098992758</c:v>
                </c:pt>
                <c:pt idx="899">
                  <c:v>27.625790584061683</c:v>
                </c:pt>
                <c:pt idx="900">
                  <c:v>28.747758182793504</c:v>
                </c:pt>
                <c:pt idx="901">
                  <c:v>27.621269437319661</c:v>
                </c:pt>
                <c:pt idx="902">
                  <c:v>29.438226794756737</c:v>
                </c:pt>
                <c:pt idx="903">
                  <c:v>30.371952765654935</c:v>
                </c:pt>
                <c:pt idx="904">
                  <c:v>34.399377571394957</c:v>
                </c:pt>
                <c:pt idx="905">
                  <c:v>35.04063979346013</c:v>
                </c:pt>
                <c:pt idx="906">
                  <c:v>41.04241883923693</c:v>
                </c:pt>
                <c:pt idx="907">
                  <c:v>33.821152403280855</c:v>
                </c:pt>
                <c:pt idx="908">
                  <c:v>37.140842094321435</c:v>
                </c:pt>
                <c:pt idx="909">
                  <c:v>34.772447210626481</c:v>
                </c:pt>
                <c:pt idx="910">
                  <c:v>36.712932009186893</c:v>
                </c:pt>
                <c:pt idx="911">
                  <c:v>35.735073985408533</c:v>
                </c:pt>
                <c:pt idx="912">
                  <c:v>36.638955514943348</c:v>
                </c:pt>
                <c:pt idx="913">
                  <c:v>40.65517883210493</c:v>
                </c:pt>
                <c:pt idx="914">
                  <c:v>40.281881589084641</c:v>
                </c:pt>
                <c:pt idx="915">
                  <c:v>37.538287255265651</c:v>
                </c:pt>
                <c:pt idx="916">
                  <c:v>36.419081159978802</c:v>
                </c:pt>
                <c:pt idx="917">
                  <c:v>37.119213561579102</c:v>
                </c:pt>
                <c:pt idx="918">
                  <c:v>34.868439951288416</c:v>
                </c:pt>
                <c:pt idx="919">
                  <c:v>30.212750844036449</c:v>
                </c:pt>
                <c:pt idx="920">
                  <c:v>32.164826814147524</c:v>
                </c:pt>
                <c:pt idx="921">
                  <c:v>30.631155762698075</c:v>
                </c:pt>
                <c:pt idx="922">
                  <c:v>29.602183948307463</c:v>
                </c:pt>
                <c:pt idx="923">
                  <c:v>27.650826739283808</c:v>
                </c:pt>
                <c:pt idx="924">
                  <c:v>28.711364498324269</c:v>
                </c:pt>
                <c:pt idx="925">
                  <c:v>29.863474525630732</c:v>
                </c:pt>
                <c:pt idx="926">
                  <c:v>27.178214823567501</c:v>
                </c:pt>
                <c:pt idx="927">
                  <c:v>23.898897185356713</c:v>
                </c:pt>
                <c:pt idx="928">
                  <c:v>24.077441779487501</c:v>
                </c:pt>
                <c:pt idx="929">
                  <c:v>23.389156533873731</c:v>
                </c:pt>
                <c:pt idx="930">
                  <c:v>23.325701058259764</c:v>
                </c:pt>
                <c:pt idx="931">
                  <c:v>22.905474850042587</c:v>
                </c:pt>
                <c:pt idx="932">
                  <c:v>23.439675541540165</c:v>
                </c:pt>
                <c:pt idx="933">
                  <c:v>23.727404542147799</c:v>
                </c:pt>
                <c:pt idx="934">
                  <c:v>23.54404955151568</c:v>
                </c:pt>
                <c:pt idx="935">
                  <c:v>24.283337162534501</c:v>
                </c:pt>
                <c:pt idx="936">
                  <c:v>24.403721248299664</c:v>
                </c:pt>
                <c:pt idx="937">
                  <c:v>24.550114273078886</c:v>
                </c:pt>
                <c:pt idx="938">
                  <c:v>24.200955220842946</c:v>
                </c:pt>
                <c:pt idx="939">
                  <c:v>19.631820353744835</c:v>
                </c:pt>
                <c:pt idx="940">
                  <c:v>17.780772852133264</c:v>
                </c:pt>
                <c:pt idx="941">
                  <c:v>16.519300329152408</c:v>
                </c:pt>
                <c:pt idx="942">
                  <c:v>18.206450435961159</c:v>
                </c:pt>
                <c:pt idx="943">
                  <c:v>17.007337206635192</c:v>
                </c:pt>
                <c:pt idx="944">
                  <c:v>18.462507051213052</c:v>
                </c:pt>
                <c:pt idx="945">
                  <c:v>18.648748980682821</c:v>
                </c:pt>
                <c:pt idx="946">
                  <c:v>18.678843268098525</c:v>
                </c:pt>
                <c:pt idx="947">
                  <c:v>18.414559935205066</c:v>
                </c:pt>
                <c:pt idx="948">
                  <c:v>14.873919654737509</c:v>
                </c:pt>
                <c:pt idx="949">
                  <c:v>15.674083917223539</c:v>
                </c:pt>
                <c:pt idx="950">
                  <c:v>15.224962029022901</c:v>
                </c:pt>
                <c:pt idx="951">
                  <c:v>15.078646858616116</c:v>
                </c:pt>
                <c:pt idx="952">
                  <c:v>14.731743094758508</c:v>
                </c:pt>
                <c:pt idx="953">
                  <c:v>13.763620637686692</c:v>
                </c:pt>
                <c:pt idx="954">
                  <c:v>17.3133170832632</c:v>
                </c:pt>
                <c:pt idx="955">
                  <c:v>17.081864310981668</c:v>
                </c:pt>
                <c:pt idx="956">
                  <c:v>16.690524225480953</c:v>
                </c:pt>
                <c:pt idx="957">
                  <c:v>16.988756085190101</c:v>
                </c:pt>
                <c:pt idx="958">
                  <c:v>17.65638845877384</c:v>
                </c:pt>
                <c:pt idx="959">
                  <c:v>15.871880510559677</c:v>
                </c:pt>
                <c:pt idx="960">
                  <c:v>15.731195010981461</c:v>
                </c:pt>
                <c:pt idx="961">
                  <c:v>14.885769044814342</c:v>
                </c:pt>
                <c:pt idx="962">
                  <c:v>14.898136550341036</c:v>
                </c:pt>
                <c:pt idx="963">
                  <c:v>17.353730859717352</c:v>
                </c:pt>
                <c:pt idx="964">
                  <c:v>20.662177264731486</c:v>
                </c:pt>
                <c:pt idx="965">
                  <c:v>21.164316428493727</c:v>
                </c:pt>
                <c:pt idx="966">
                  <c:v>21.496632620183966</c:v>
                </c:pt>
                <c:pt idx="967">
                  <c:v>20.844524600371848</c:v>
                </c:pt>
                <c:pt idx="968">
                  <c:v>23.12047394727028</c:v>
                </c:pt>
                <c:pt idx="969">
                  <c:v>26.174462533092957</c:v>
                </c:pt>
                <c:pt idx="970">
                  <c:v>25.345953480489634</c:v>
                </c:pt>
                <c:pt idx="971">
                  <c:v>26.091130994389768</c:v>
                </c:pt>
                <c:pt idx="972">
                  <c:v>25.736293698883383</c:v>
                </c:pt>
                <c:pt idx="973">
                  <c:v>25.092990874376365</c:v>
                </c:pt>
                <c:pt idx="974">
                  <c:v>22.794242623398535</c:v>
                </c:pt>
                <c:pt idx="975">
                  <c:v>21.703130262956272</c:v>
                </c:pt>
                <c:pt idx="976">
                  <c:v>21.591008851341318</c:v>
                </c:pt>
                <c:pt idx="977">
                  <c:v>20.689267666440109</c:v>
                </c:pt>
                <c:pt idx="978">
                  <c:v>18.174230486078816</c:v>
                </c:pt>
                <c:pt idx="979">
                  <c:v>18.502745334677478</c:v>
                </c:pt>
                <c:pt idx="980">
                  <c:v>15.032416298022895</c:v>
                </c:pt>
                <c:pt idx="981">
                  <c:v>15.656610986852613</c:v>
                </c:pt>
                <c:pt idx="982">
                  <c:v>15.321212415602096</c:v>
                </c:pt>
                <c:pt idx="983">
                  <c:v>14.5367906016464</c:v>
                </c:pt>
                <c:pt idx="984">
                  <c:v>13.810696986588523</c:v>
                </c:pt>
                <c:pt idx="985">
                  <c:v>15.160660197893664</c:v>
                </c:pt>
                <c:pt idx="986">
                  <c:v>15.326085041682651</c:v>
                </c:pt>
                <c:pt idx="987">
                  <c:v>15.6675218988449</c:v>
                </c:pt>
                <c:pt idx="988">
                  <c:v>15.421186121208615</c:v>
                </c:pt>
                <c:pt idx="989">
                  <c:v>15.377199693674452</c:v>
                </c:pt>
                <c:pt idx="990">
                  <c:v>15.298209660771187</c:v>
                </c:pt>
                <c:pt idx="991">
                  <c:v>15.261407289982547</c:v>
                </c:pt>
                <c:pt idx="992">
                  <c:v>16.223793230358737</c:v>
                </c:pt>
                <c:pt idx="993">
                  <c:v>16.801063693787992</c:v>
                </c:pt>
                <c:pt idx="994">
                  <c:v>18.62289668478007</c:v>
                </c:pt>
                <c:pt idx="995">
                  <c:v>18.17402741731069</c:v>
                </c:pt>
                <c:pt idx="996">
                  <c:v>17.183020119000972</c:v>
                </c:pt>
                <c:pt idx="997">
                  <c:v>18.393398894873886</c:v>
                </c:pt>
                <c:pt idx="998">
                  <c:v>19.98163464144324</c:v>
                </c:pt>
                <c:pt idx="999">
                  <c:v>17.528104092402362</c:v>
                </c:pt>
                <c:pt idx="1000">
                  <c:v>15.13863941868774</c:v>
                </c:pt>
                <c:pt idx="1001">
                  <c:v>14.936940770432765</c:v>
                </c:pt>
                <c:pt idx="1002">
                  <c:v>14.349805807304072</c:v>
                </c:pt>
                <c:pt idx="1003">
                  <c:v>14.193815026850194</c:v>
                </c:pt>
                <c:pt idx="1004">
                  <c:v>14.458955368172976</c:v>
                </c:pt>
                <c:pt idx="1005">
                  <c:v>15.123712264019655</c:v>
                </c:pt>
                <c:pt idx="1006">
                  <c:v>15.555537668972187</c:v>
                </c:pt>
                <c:pt idx="1007">
                  <c:v>14.147443458718991</c:v>
                </c:pt>
                <c:pt idx="1008">
                  <c:v>14.345180665065129</c:v>
                </c:pt>
                <c:pt idx="1009">
                  <c:v>14.805300012639215</c:v>
                </c:pt>
                <c:pt idx="1010">
                  <c:v>14.898713271042318</c:v>
                </c:pt>
                <c:pt idx="1011">
                  <c:v>16.485853430791511</c:v>
                </c:pt>
                <c:pt idx="1012">
                  <c:v>15.864020480416434</c:v>
                </c:pt>
                <c:pt idx="1013">
                  <c:v>14.611705075602234</c:v>
                </c:pt>
                <c:pt idx="1014">
                  <c:v>15.189243015114823</c:v>
                </c:pt>
                <c:pt idx="1015">
                  <c:v>15.983880441107916</c:v>
                </c:pt>
                <c:pt idx="1016">
                  <c:v>16.101664316291469</c:v>
                </c:pt>
                <c:pt idx="1017">
                  <c:v>15.467189290303256</c:v>
                </c:pt>
                <c:pt idx="1018">
                  <c:v>15.326891634703529</c:v>
                </c:pt>
                <c:pt idx="1019">
                  <c:v>14.925400540090113</c:v>
                </c:pt>
                <c:pt idx="1020">
                  <c:v>15.528725329679864</c:v>
                </c:pt>
                <c:pt idx="1021">
                  <c:v>15.415943637119026</c:v>
                </c:pt>
                <c:pt idx="1022">
                  <c:v>15.866219502931026</c:v>
                </c:pt>
                <c:pt idx="1023">
                  <c:v>15.633141649334258</c:v>
                </c:pt>
                <c:pt idx="1024">
                  <c:v>15.443536297258833</c:v>
                </c:pt>
                <c:pt idx="1025">
                  <c:v>13.727871398342968</c:v>
                </c:pt>
                <c:pt idx="1026">
                  <c:v>13.752250471450303</c:v>
                </c:pt>
                <c:pt idx="1027">
                  <c:v>14.632369633986219</c:v>
                </c:pt>
                <c:pt idx="1028">
                  <c:v>14.811789223132068</c:v>
                </c:pt>
                <c:pt idx="1029">
                  <c:v>14.810023982498628</c:v>
                </c:pt>
                <c:pt idx="1030">
                  <c:v>14.653021962315378</c:v>
                </c:pt>
                <c:pt idx="1031">
                  <c:v>14.624423362584665</c:v>
                </c:pt>
                <c:pt idx="1032">
                  <c:v>14.666126859471957</c:v>
                </c:pt>
                <c:pt idx="1033">
                  <c:v>14.664378978599665</c:v>
                </c:pt>
                <c:pt idx="1034">
                  <c:v>14.776763509425939</c:v>
                </c:pt>
                <c:pt idx="1035">
                  <c:v>14.727830257410691</c:v>
                </c:pt>
                <c:pt idx="1036">
                  <c:v>14.658801952846471</c:v>
                </c:pt>
                <c:pt idx="1037">
                  <c:v>13.969191920721267</c:v>
                </c:pt>
                <c:pt idx="1038">
                  <c:v>13.987172003717992</c:v>
                </c:pt>
                <c:pt idx="1039">
                  <c:v>14.208277197424549</c:v>
                </c:pt>
                <c:pt idx="1040">
                  <c:v>14.292424268192056</c:v>
                </c:pt>
                <c:pt idx="1041">
                  <c:v>14.436409460315957</c:v>
                </c:pt>
                <c:pt idx="1042">
                  <c:v>14.630850896112113</c:v>
                </c:pt>
                <c:pt idx="1043">
                  <c:v>14.742978475189844</c:v>
                </c:pt>
                <c:pt idx="1044">
                  <c:v>15.171523908200902</c:v>
                </c:pt>
                <c:pt idx="1045">
                  <c:v>14.71963656717239</c:v>
                </c:pt>
                <c:pt idx="1046">
                  <c:v>14.361939912408872</c:v>
                </c:pt>
                <c:pt idx="1047">
                  <c:v>14.310386405971524</c:v>
                </c:pt>
                <c:pt idx="1048">
                  <c:v>14.129946531149143</c:v>
                </c:pt>
                <c:pt idx="1049">
                  <c:v>9.977920991713626</c:v>
                </c:pt>
                <c:pt idx="1050">
                  <c:v>10.178171994019488</c:v>
                </c:pt>
                <c:pt idx="1051">
                  <c:v>10.259430283531014</c:v>
                </c:pt>
                <c:pt idx="1052">
                  <c:v>7.9435944556360178</c:v>
                </c:pt>
                <c:pt idx="1053">
                  <c:v>5.9967231369541807</c:v>
                </c:pt>
                <c:pt idx="1054">
                  <c:v>6.4186711147045612</c:v>
                </c:pt>
                <c:pt idx="1055">
                  <c:v>5.8302598642832137</c:v>
                </c:pt>
                <c:pt idx="1056">
                  <c:v>4.2340401228030098</c:v>
                </c:pt>
                <c:pt idx="1057">
                  <c:v>4.459964484139082</c:v>
                </c:pt>
                <c:pt idx="1058">
                  <c:v>5.8708241258728231</c:v>
                </c:pt>
                <c:pt idx="1059">
                  <c:v>5.5661180070821157</c:v>
                </c:pt>
                <c:pt idx="1060">
                  <c:v>4.9152756158542381</c:v>
                </c:pt>
                <c:pt idx="1061">
                  <c:v>4.5886275531390828</c:v>
                </c:pt>
                <c:pt idx="1062">
                  <c:v>4.6832617716057543</c:v>
                </c:pt>
                <c:pt idx="1063">
                  <c:v>4.0946520052342876</c:v>
                </c:pt>
                <c:pt idx="1064">
                  <c:v>3.4032219316562742</c:v>
                </c:pt>
                <c:pt idx="1065">
                  <c:v>3.5617804800398676</c:v>
                </c:pt>
                <c:pt idx="1066">
                  <c:v>3.4503526901679331</c:v>
                </c:pt>
                <c:pt idx="1067">
                  <c:v>3.6562704379247841</c:v>
                </c:pt>
                <c:pt idx="1068">
                  <c:v>3.221879932302349</c:v>
                </c:pt>
                <c:pt idx="1069">
                  <c:v>3.0752637281023691</c:v>
                </c:pt>
                <c:pt idx="1070">
                  <c:v>3.8423484709107321</c:v>
                </c:pt>
                <c:pt idx="1071">
                  <c:v>3.7594056964647362</c:v>
                </c:pt>
                <c:pt idx="1072">
                  <c:v>4.1794086811863629</c:v>
                </c:pt>
                <c:pt idx="1073">
                  <c:v>4.598453389317676</c:v>
                </c:pt>
                <c:pt idx="1074">
                  <c:v>4.3487151508326027</c:v>
                </c:pt>
                <c:pt idx="1075">
                  <c:v>5.0299253848728602</c:v>
                </c:pt>
                <c:pt idx="1076">
                  <c:v>4.2711708941393391</c:v>
                </c:pt>
                <c:pt idx="1077">
                  <c:v>3.7935669778821279</c:v>
                </c:pt>
                <c:pt idx="1078">
                  <c:v>4.4881556365627411</c:v>
                </c:pt>
                <c:pt idx="1079">
                  <c:v>3.9799778247920994</c:v>
                </c:pt>
                <c:pt idx="1080">
                  <c:v>4.3694724641552538</c:v>
                </c:pt>
                <c:pt idx="1081">
                  <c:v>4.209476675078478</c:v>
                </c:pt>
                <c:pt idx="1082">
                  <c:v>4.1763725577699455</c:v>
                </c:pt>
                <c:pt idx="1083">
                  <c:v>4.7105367121456121</c:v>
                </c:pt>
                <c:pt idx="1084">
                  <c:v>4.7134170258952839</c:v>
                </c:pt>
                <c:pt idx="1085">
                  <c:v>4.7266255025740476</c:v>
                </c:pt>
                <c:pt idx="1086">
                  <c:v>3.81256366506712</c:v>
                </c:pt>
                <c:pt idx="1087">
                  <c:v>3.8705913875530196</c:v>
                </c:pt>
                <c:pt idx="1088">
                  <c:v>3.9126122568703403</c:v>
                </c:pt>
                <c:pt idx="1089">
                  <c:v>3.6658833849182164</c:v>
                </c:pt>
                <c:pt idx="1090">
                  <c:v>3.7016335408386056</c:v>
                </c:pt>
                <c:pt idx="1091">
                  <c:v>3.795123589875907</c:v>
                </c:pt>
                <c:pt idx="1092">
                  <c:v>3.7363861248889161</c:v>
                </c:pt>
                <c:pt idx="1093">
                  <c:v>3.7315628136709367</c:v>
                </c:pt>
                <c:pt idx="1094">
                  <c:v>3.6186067896281653</c:v>
                </c:pt>
                <c:pt idx="1095">
                  <c:v>3.648114923075402</c:v>
                </c:pt>
                <c:pt idx="1096">
                  <c:v>3.6146150619296611</c:v>
                </c:pt>
                <c:pt idx="1097">
                  <c:v>3.3560829942693173</c:v>
                </c:pt>
                <c:pt idx="1098">
                  <c:v>3.3355201204518599</c:v>
                </c:pt>
                <c:pt idx="1099">
                  <c:v>3.4155215946427582</c:v>
                </c:pt>
                <c:pt idx="1100">
                  <c:v>3.3860620974805982</c:v>
                </c:pt>
                <c:pt idx="1101">
                  <c:v>3.446400825297796</c:v>
                </c:pt>
                <c:pt idx="1102">
                  <c:v>3.380991193553847</c:v>
                </c:pt>
                <c:pt idx="1103">
                  <c:v>3.3950352118558147</c:v>
                </c:pt>
                <c:pt idx="1104">
                  <c:v>3.2701366827466058</c:v>
                </c:pt>
                <c:pt idx="1105">
                  <c:v>3.2725877420988239</c:v>
                </c:pt>
                <c:pt idx="1106">
                  <c:v>3.812117449600573</c:v>
                </c:pt>
                <c:pt idx="1107">
                  <c:v>3.7924116668201613</c:v>
                </c:pt>
                <c:pt idx="1108">
                  <c:v>3.7919596944708283</c:v>
                </c:pt>
                <c:pt idx="1109">
                  <c:v>3.7091831198132788</c:v>
                </c:pt>
                <c:pt idx="1110">
                  <c:v>3.7057258298431441</c:v>
                </c:pt>
                <c:pt idx="1111">
                  <c:v>3.7052841885456149</c:v>
                </c:pt>
                <c:pt idx="1112">
                  <c:v>4.4927184385333279</c:v>
                </c:pt>
                <c:pt idx="1113">
                  <c:v>4.5020885904234724</c:v>
                </c:pt>
                <c:pt idx="1114">
                  <c:v>4.4123142243657192</c:v>
                </c:pt>
                <c:pt idx="1115">
                  <c:v>4.4772209037815545</c:v>
                </c:pt>
                <c:pt idx="1116">
                  <c:v>4.22523598035544</c:v>
                </c:pt>
                <c:pt idx="1117">
                  <c:v>4.1287521349859242</c:v>
                </c:pt>
                <c:pt idx="1118">
                  <c:v>3.9827985971075623</c:v>
                </c:pt>
                <c:pt idx="1119">
                  <c:v>4.1531058579392131</c:v>
                </c:pt>
                <c:pt idx="1120">
                  <c:v>4.2223494023910204</c:v>
                </c:pt>
                <c:pt idx="1121">
                  <c:v>3.9364684448701053</c:v>
                </c:pt>
                <c:pt idx="1122">
                  <c:v>4.2381755139048343</c:v>
                </c:pt>
                <c:pt idx="1123">
                  <c:v>4.2536555932508584</c:v>
                </c:pt>
                <c:pt idx="1124">
                  <c:v>4.3139994220933584</c:v>
                </c:pt>
                <c:pt idx="1125">
                  <c:v>4.3618608238548964</c:v>
                </c:pt>
                <c:pt idx="1126">
                  <c:v>4.2371108208735961</c:v>
                </c:pt>
                <c:pt idx="1127">
                  <c:v>4.2493859582771245</c:v>
                </c:pt>
                <c:pt idx="1128">
                  <c:v>4.2488795246081246</c:v>
                </c:pt>
                <c:pt idx="1129">
                  <c:v>4.2547713036312045</c:v>
                </c:pt>
                <c:pt idx="1130">
                  <c:v>4.3823082982192192</c:v>
                </c:pt>
                <c:pt idx="1131">
                  <c:v>4.5171324303702676</c:v>
                </c:pt>
                <c:pt idx="1132">
                  <c:v>4.5858265513004257</c:v>
                </c:pt>
                <c:pt idx="1133">
                  <c:v>4.6284590435806772</c:v>
                </c:pt>
                <c:pt idx="1134">
                  <c:v>4.5144619729303619</c:v>
                </c:pt>
                <c:pt idx="1135">
                  <c:v>4.5600516379899689</c:v>
                </c:pt>
                <c:pt idx="1136">
                  <c:v>4.3531766280490034</c:v>
                </c:pt>
                <c:pt idx="1137">
                  <c:v>4.3849955501027731</c:v>
                </c:pt>
                <c:pt idx="1138">
                  <c:v>4.608402365458641</c:v>
                </c:pt>
                <c:pt idx="1139">
                  <c:v>4.6078531449027578</c:v>
                </c:pt>
                <c:pt idx="1140">
                  <c:v>4.7702472561319835</c:v>
                </c:pt>
                <c:pt idx="1141">
                  <c:v>4.8835280501509475</c:v>
                </c:pt>
                <c:pt idx="1142">
                  <c:v>6.4193460211964934</c:v>
                </c:pt>
                <c:pt idx="1143">
                  <c:v>7.4251885887732705</c:v>
                </c:pt>
                <c:pt idx="1144">
                  <c:v>6.5363886316959938</c:v>
                </c:pt>
                <c:pt idx="1145">
                  <c:v>7.0195843134821025</c:v>
                </c:pt>
                <c:pt idx="1146">
                  <c:v>7.5545185551036536</c:v>
                </c:pt>
                <c:pt idx="1147">
                  <c:v>7.5829445268704259</c:v>
                </c:pt>
                <c:pt idx="1148">
                  <c:v>8.148647785780657</c:v>
                </c:pt>
                <c:pt idx="1149">
                  <c:v>7.1303040014550447</c:v>
                </c:pt>
                <c:pt idx="1150">
                  <c:v>7.0929345396538066</c:v>
                </c:pt>
                <c:pt idx="1151">
                  <c:v>6.9447473145272083</c:v>
                </c:pt>
                <c:pt idx="1152">
                  <c:v>7.4643633281978996</c:v>
                </c:pt>
                <c:pt idx="1153">
                  <c:v>7.5505717938920114</c:v>
                </c:pt>
                <c:pt idx="1154">
                  <c:v>7.7373709571406248</c:v>
                </c:pt>
                <c:pt idx="1155">
                  <c:v>8.0248831900282429</c:v>
                </c:pt>
                <c:pt idx="1156">
                  <c:v>8.6299116304651324</c:v>
                </c:pt>
                <c:pt idx="1157">
                  <c:v>8.1211707845770409</c:v>
                </c:pt>
                <c:pt idx="1158">
                  <c:v>8.2842910396892435</c:v>
                </c:pt>
                <c:pt idx="1159">
                  <c:v>7.0448418962394044</c:v>
                </c:pt>
                <c:pt idx="1160">
                  <c:v>7.2106179242073809</c:v>
                </c:pt>
                <c:pt idx="1161">
                  <c:v>7.4610968007968088</c:v>
                </c:pt>
                <c:pt idx="1162">
                  <c:v>7.6539792276043412</c:v>
                </c:pt>
                <c:pt idx="1163">
                  <c:v>7.9202772377799864</c:v>
                </c:pt>
                <c:pt idx="1164">
                  <c:v>8.7473601219927222</c:v>
                </c:pt>
                <c:pt idx="1165">
                  <c:v>8.9670160206177645</c:v>
                </c:pt>
                <c:pt idx="1166">
                  <c:v>9.2772179737864953</c:v>
                </c:pt>
                <c:pt idx="1167">
                  <c:v>9.4504408533358202</c:v>
                </c:pt>
                <c:pt idx="1168">
                  <c:v>9.9724760310130556</c:v>
                </c:pt>
                <c:pt idx="1169">
                  <c:v>10.964850864825427</c:v>
                </c:pt>
                <c:pt idx="1170">
                  <c:v>16.421485668784591</c:v>
                </c:pt>
                <c:pt idx="1171">
                  <c:v>15.738988228049147</c:v>
                </c:pt>
                <c:pt idx="1172">
                  <c:v>17.536641219817298</c:v>
                </c:pt>
                <c:pt idx="1173">
                  <c:v>16.087450432127589</c:v>
                </c:pt>
                <c:pt idx="1174">
                  <c:v>13.233739003220641</c:v>
                </c:pt>
                <c:pt idx="1175">
                  <c:v>15.65893437045473</c:v>
                </c:pt>
                <c:pt idx="1176">
                  <c:v>16.452457606301447</c:v>
                </c:pt>
                <c:pt idx="1177">
                  <c:v>16.090245422407012</c:v>
                </c:pt>
                <c:pt idx="1178">
                  <c:v>15.504359475971089</c:v>
                </c:pt>
                <c:pt idx="1179">
                  <c:v>16.597143760454898</c:v>
                </c:pt>
                <c:pt idx="1180">
                  <c:v>19.355586214069088</c:v>
                </c:pt>
                <c:pt idx="1181">
                  <c:v>19.263976251259617</c:v>
                </c:pt>
                <c:pt idx="1182">
                  <c:v>18.930789300414919</c:v>
                </c:pt>
                <c:pt idx="1183">
                  <c:v>18.297792306696181</c:v>
                </c:pt>
                <c:pt idx="1184">
                  <c:v>18.743728573646777</c:v>
                </c:pt>
                <c:pt idx="1185">
                  <c:v>14.331362247800778</c:v>
                </c:pt>
                <c:pt idx="1186">
                  <c:v>15.11789397074544</c:v>
                </c:pt>
                <c:pt idx="1187">
                  <c:v>14.251039895944915</c:v>
                </c:pt>
                <c:pt idx="1188">
                  <c:v>15.738725333901401</c:v>
                </c:pt>
                <c:pt idx="1189">
                  <c:v>15.733098871201403</c:v>
                </c:pt>
                <c:pt idx="1190">
                  <c:v>15.378926240800771</c:v>
                </c:pt>
                <c:pt idx="1191">
                  <c:v>16.455596399707829</c:v>
                </c:pt>
                <c:pt idx="1192">
                  <c:v>16.802044681626132</c:v>
                </c:pt>
                <c:pt idx="1193">
                  <c:v>17.451274894784365</c:v>
                </c:pt>
                <c:pt idx="1194">
                  <c:v>21.299797551289558</c:v>
                </c:pt>
                <c:pt idx="1195">
                  <c:v>20.140906283105789</c:v>
                </c:pt>
                <c:pt idx="1196">
                  <c:v>20.559987263952603</c:v>
                </c:pt>
                <c:pt idx="1197">
                  <c:v>22.486519720185981</c:v>
                </c:pt>
                <c:pt idx="1198">
                  <c:v>24.195738894906214</c:v>
                </c:pt>
                <c:pt idx="1199">
                  <c:v>29.285724713419906</c:v>
                </c:pt>
                <c:pt idx="1200">
                  <c:v>31.982503247542606</c:v>
                </c:pt>
                <c:pt idx="1201">
                  <c:v>45.793933618675631</c:v>
                </c:pt>
                <c:pt idx="1202">
                  <c:v>26.041931254095321</c:v>
                </c:pt>
                <c:pt idx="1203">
                  <c:v>33.047052472913208</c:v>
                </c:pt>
                <c:pt idx="1204">
                  <c:v>21.447938921693297</c:v>
                </c:pt>
                <c:pt idx="1205">
                  <c:v>23.977900368622908</c:v>
                </c:pt>
                <c:pt idx="1206">
                  <c:v>25.647499137560416</c:v>
                </c:pt>
                <c:pt idx="1207">
                  <c:v>25.274753393513137</c:v>
                </c:pt>
                <c:pt idx="1208">
                  <c:v>30.457259242624751</c:v>
                </c:pt>
                <c:pt idx="1209">
                  <c:v>31.994776228773716</c:v>
                </c:pt>
                <c:pt idx="1210">
                  <c:v>29.502413306637724</c:v>
                </c:pt>
                <c:pt idx="1211">
                  <c:v>26.804168986219498</c:v>
                </c:pt>
                <c:pt idx="1212">
                  <c:v>26.874083188726395</c:v>
                </c:pt>
                <c:pt idx="1213">
                  <c:v>23.172107394672153</c:v>
                </c:pt>
                <c:pt idx="1214">
                  <c:v>18.055515976555391</c:v>
                </c:pt>
                <c:pt idx="1215">
                  <c:v>18.420313418732608</c:v>
                </c:pt>
                <c:pt idx="1216">
                  <c:v>21.3447431931681</c:v>
                </c:pt>
                <c:pt idx="1217">
                  <c:v>20.985325968096255</c:v>
                </c:pt>
                <c:pt idx="1218">
                  <c:v>19.858620016512745</c:v>
                </c:pt>
                <c:pt idx="1219">
                  <c:v>19.861892683220258</c:v>
                </c:pt>
                <c:pt idx="1220">
                  <c:v>17.710873232130343</c:v>
                </c:pt>
                <c:pt idx="1221">
                  <c:v>18.346724507072665</c:v>
                </c:pt>
                <c:pt idx="1222">
                  <c:v>18.609616823925709</c:v>
                </c:pt>
                <c:pt idx="1223">
                  <c:v>16.78378969227267</c:v>
                </c:pt>
                <c:pt idx="1224">
                  <c:v>17.499865076888636</c:v>
                </c:pt>
                <c:pt idx="1225">
                  <c:v>18.863639899803616</c:v>
                </c:pt>
                <c:pt idx="1226">
                  <c:v>20.119729724301568</c:v>
                </c:pt>
                <c:pt idx="1227">
                  <c:v>20.727204691954348</c:v>
                </c:pt>
                <c:pt idx="1228">
                  <c:v>25.887568977919489</c:v>
                </c:pt>
                <c:pt idx="1229">
                  <c:v>25.509023503438161</c:v>
                </c:pt>
                <c:pt idx="1230">
                  <c:v>25.764959444111412</c:v>
                </c:pt>
                <c:pt idx="1231">
                  <c:v>24.885914781566768</c:v>
                </c:pt>
                <c:pt idx="1232">
                  <c:v>25.986917333012151</c:v>
                </c:pt>
                <c:pt idx="1233">
                  <c:v>24.276786994482102</c:v>
                </c:pt>
                <c:pt idx="1234">
                  <c:v>21.738504148516419</c:v>
                </c:pt>
                <c:pt idx="1235">
                  <c:v>18.543987100241498</c:v>
                </c:pt>
                <c:pt idx="1236">
                  <c:v>18.456133751351469</c:v>
                </c:pt>
                <c:pt idx="1237">
                  <c:v>19.84225099260502</c:v>
                </c:pt>
                <c:pt idx="1238">
                  <c:v>20.637192647298235</c:v>
                </c:pt>
                <c:pt idx="1239">
                  <c:v>20.708055964597921</c:v>
                </c:pt>
                <c:pt idx="1240">
                  <c:v>18.253684825869335</c:v>
                </c:pt>
                <c:pt idx="1241">
                  <c:v>18.489710640315828</c:v>
                </c:pt>
                <c:pt idx="1242">
                  <c:v>19.478337302692012</c:v>
                </c:pt>
                <c:pt idx="1243">
                  <c:v>19.148991172376309</c:v>
                </c:pt>
                <c:pt idx="1244">
                  <c:v>18.529073257095945</c:v>
                </c:pt>
                <c:pt idx="1245">
                  <c:v>16.534041440265224</c:v>
                </c:pt>
                <c:pt idx="1246">
                  <c:v>15.93912736695196</c:v>
                </c:pt>
                <c:pt idx="1247">
                  <c:v>16.198655525936463</c:v>
                </c:pt>
                <c:pt idx="1248">
                  <c:v>20.052901452279439</c:v>
                </c:pt>
                <c:pt idx="1249">
                  <c:v>20.193493840806074</c:v>
                </c:pt>
                <c:pt idx="1250">
                  <c:v>19.401984876136591</c:v>
                </c:pt>
                <c:pt idx="1251">
                  <c:v>18.815654566904819</c:v>
                </c:pt>
                <c:pt idx="1252">
                  <c:v>18.478900239260202</c:v>
                </c:pt>
                <c:pt idx="1253">
                  <c:v>17.384713240570871</c:v>
                </c:pt>
                <c:pt idx="1254">
                  <c:v>17.60254532926044</c:v>
                </c:pt>
                <c:pt idx="1255">
                  <c:v>18.567816042589747</c:v>
                </c:pt>
                <c:pt idx="1256">
                  <c:v>18.100736732934731</c:v>
                </c:pt>
                <c:pt idx="1257">
                  <c:v>17.64588469675757</c:v>
                </c:pt>
                <c:pt idx="1258">
                  <c:v>18.189439129384088</c:v>
                </c:pt>
                <c:pt idx="1259">
                  <c:v>17.858066320377382</c:v>
                </c:pt>
                <c:pt idx="1260">
                  <c:v>17.633321232571568</c:v>
                </c:pt>
                <c:pt idx="1261">
                  <c:v>17.770108985409017</c:v>
                </c:pt>
                <c:pt idx="1262">
                  <c:v>16.509297504065067</c:v>
                </c:pt>
                <c:pt idx="1263">
                  <c:v>11.579249226205299</c:v>
                </c:pt>
                <c:pt idx="1264">
                  <c:v>11.508172428613479</c:v>
                </c:pt>
                <c:pt idx="1265">
                  <c:v>10.889671822371124</c:v>
                </c:pt>
                <c:pt idx="1266">
                  <c:v>10.502909676700387</c:v>
                </c:pt>
                <c:pt idx="1267">
                  <c:v>11.279326252362955</c:v>
                </c:pt>
                <c:pt idx="1268">
                  <c:v>11.253741311782399</c:v>
                </c:pt>
                <c:pt idx="1269">
                  <c:v>11.107129750614479</c:v>
                </c:pt>
                <c:pt idx="1270">
                  <c:v>10.809170165758573</c:v>
                </c:pt>
                <c:pt idx="1271">
                  <c:v>10.966036432113661</c:v>
                </c:pt>
                <c:pt idx="1272">
                  <c:v>11.049701622713505</c:v>
                </c:pt>
                <c:pt idx="1273">
                  <c:v>10.840565602645029</c:v>
                </c:pt>
                <c:pt idx="1274">
                  <c:v>12.078160864410611</c:v>
                </c:pt>
                <c:pt idx="1275">
                  <c:v>11.959917198356809</c:v>
                </c:pt>
                <c:pt idx="1276">
                  <c:v>11.298512594245469</c:v>
                </c:pt>
                <c:pt idx="1277">
                  <c:v>11.294473470470937</c:v>
                </c:pt>
                <c:pt idx="1278">
                  <c:v>10.797302083117696</c:v>
                </c:pt>
                <c:pt idx="1279">
                  <c:v>10.177411486043635</c:v>
                </c:pt>
                <c:pt idx="1280">
                  <c:v>10.466783228460315</c:v>
                </c:pt>
                <c:pt idx="1281">
                  <c:v>10.178649486328313</c:v>
                </c:pt>
                <c:pt idx="1282">
                  <c:v>10.832325949745838</c:v>
                </c:pt>
                <c:pt idx="1283">
                  <c:v>10.771924359174994</c:v>
                </c:pt>
                <c:pt idx="1284">
                  <c:v>8.8766424934278678</c:v>
                </c:pt>
                <c:pt idx="1285">
                  <c:v>8.86493389068856</c:v>
                </c:pt>
                <c:pt idx="1286">
                  <c:v>11.737497829833154</c:v>
                </c:pt>
                <c:pt idx="1287">
                  <c:v>13.923571984561814</c:v>
                </c:pt>
                <c:pt idx="1288">
                  <c:v>13.303550755068454</c:v>
                </c:pt>
                <c:pt idx="1289">
                  <c:v>13.164831600893814</c:v>
                </c:pt>
                <c:pt idx="1290">
                  <c:v>13.265567791574801</c:v>
                </c:pt>
                <c:pt idx="1291">
                  <c:v>13.075723787816401</c:v>
                </c:pt>
                <c:pt idx="1292">
                  <c:v>14.001055759420449</c:v>
                </c:pt>
                <c:pt idx="1293">
                  <c:v>13.586542468696749</c:v>
                </c:pt>
                <c:pt idx="1294">
                  <c:v>13.398917296226957</c:v>
                </c:pt>
                <c:pt idx="1295">
                  <c:v>12.997849197913885</c:v>
                </c:pt>
                <c:pt idx="1296">
                  <c:v>11.917681250487338</c:v>
                </c:pt>
                <c:pt idx="1297">
                  <c:v>11.646430703910509</c:v>
                </c:pt>
                <c:pt idx="1298">
                  <c:v>11.868985833570122</c:v>
                </c:pt>
                <c:pt idx="1299">
                  <c:v>11.75051023304737</c:v>
                </c:pt>
                <c:pt idx="1300">
                  <c:v>11.455934298214851</c:v>
                </c:pt>
                <c:pt idx="1301">
                  <c:v>10.962922565023048</c:v>
                </c:pt>
                <c:pt idx="1302">
                  <c:v>10.218582594166891</c:v>
                </c:pt>
                <c:pt idx="1303">
                  <c:v>9.9517843500649974</c:v>
                </c:pt>
                <c:pt idx="1304">
                  <c:v>9.9505983154917708</c:v>
                </c:pt>
                <c:pt idx="1305">
                  <c:v>8.6466889114887309</c:v>
                </c:pt>
                <c:pt idx="1306">
                  <c:v>8.0554408139809954</c:v>
                </c:pt>
                <c:pt idx="1307">
                  <c:v>7.6918751538418988</c:v>
                </c:pt>
                <c:pt idx="1308">
                  <c:v>7.5519457508750936</c:v>
                </c:pt>
                <c:pt idx="1309">
                  <c:v>8.6112349650988875</c:v>
                </c:pt>
                <c:pt idx="1310">
                  <c:v>9.0050070313661621</c:v>
                </c:pt>
                <c:pt idx="1311">
                  <c:v>7.9345475718262577</c:v>
                </c:pt>
                <c:pt idx="1312">
                  <c:v>7.9434045859844247</c:v>
                </c:pt>
                <c:pt idx="1313">
                  <c:v>7.6743856492878644</c:v>
                </c:pt>
                <c:pt idx="1314">
                  <c:v>8.1007566271597327</c:v>
                </c:pt>
                <c:pt idx="1315">
                  <c:v>8.1921717050894767</c:v>
                </c:pt>
                <c:pt idx="1316">
                  <c:v>7.8840950921983062</c:v>
                </c:pt>
                <c:pt idx="1317">
                  <c:v>7.6586661171923875</c:v>
                </c:pt>
                <c:pt idx="1318">
                  <c:v>7.558364485917318</c:v>
                </c:pt>
                <c:pt idx="1319">
                  <c:v>7.7389956922528924</c:v>
                </c:pt>
                <c:pt idx="1320">
                  <c:v>7.7251846400906565</c:v>
                </c:pt>
                <c:pt idx="1321">
                  <c:v>6.8566876838875741</c:v>
                </c:pt>
                <c:pt idx="1322">
                  <c:v>6.2989256273180487</c:v>
                </c:pt>
                <c:pt idx="1323">
                  <c:v>7.3589812038697753</c:v>
                </c:pt>
                <c:pt idx="1324">
                  <c:v>7.4174437243981997</c:v>
                </c:pt>
                <c:pt idx="1325">
                  <c:v>7.5419718558169988</c:v>
                </c:pt>
                <c:pt idx="1326">
                  <c:v>7.9627772103574816</c:v>
                </c:pt>
                <c:pt idx="1327">
                  <c:v>7.5755050583751729</c:v>
                </c:pt>
                <c:pt idx="1328">
                  <c:v>7.6275034639877175</c:v>
                </c:pt>
                <c:pt idx="1329">
                  <c:v>7.5535518876964112</c:v>
                </c:pt>
                <c:pt idx="1330">
                  <c:v>7.59192313356077</c:v>
                </c:pt>
                <c:pt idx="1331">
                  <c:v>7.4294736168802133</c:v>
                </c:pt>
                <c:pt idx="1332">
                  <c:v>6.8763423792259966</c:v>
                </c:pt>
                <c:pt idx="1333">
                  <c:v>7.7519035773966714</c:v>
                </c:pt>
                <c:pt idx="1334">
                  <c:v>8.2373420330091172</c:v>
                </c:pt>
                <c:pt idx="1335">
                  <c:v>9.6666264861504203</c:v>
                </c:pt>
                <c:pt idx="1336">
                  <c:v>9.2820506568594627</c:v>
                </c:pt>
                <c:pt idx="1337">
                  <c:v>8.7662059061928552</c:v>
                </c:pt>
                <c:pt idx="1338">
                  <c:v>9.3158342327453241</c:v>
                </c:pt>
                <c:pt idx="1339">
                  <c:v>9.4760643196725738</c:v>
                </c:pt>
                <c:pt idx="1340">
                  <c:v>10.766572718164273</c:v>
                </c:pt>
                <c:pt idx="1341">
                  <c:v>11.07142925110578</c:v>
                </c:pt>
                <c:pt idx="1342">
                  <c:v>10.831635880921374</c:v>
                </c:pt>
                <c:pt idx="1343">
                  <c:v>11.174759691386212</c:v>
                </c:pt>
                <c:pt idx="1344">
                  <c:v>10.690580615729756</c:v>
                </c:pt>
                <c:pt idx="1345">
                  <c:v>10.548070911051527</c:v>
                </c:pt>
                <c:pt idx="1346">
                  <c:v>9.7974252214039197</c:v>
                </c:pt>
                <c:pt idx="1347">
                  <c:v>10.06645013479295</c:v>
                </c:pt>
                <c:pt idx="1348">
                  <c:v>11.302021287024987</c:v>
                </c:pt>
                <c:pt idx="1349">
                  <c:v>11.544560072249711</c:v>
                </c:pt>
                <c:pt idx="1350">
                  <c:v>12.421197892028569</c:v>
                </c:pt>
                <c:pt idx="1351">
                  <c:v>12.954585676624925</c:v>
                </c:pt>
                <c:pt idx="1352">
                  <c:v>12.182827869504083</c:v>
                </c:pt>
                <c:pt idx="1353">
                  <c:v>12.103443109895162</c:v>
                </c:pt>
                <c:pt idx="1354">
                  <c:v>11.704439394108356</c:v>
                </c:pt>
                <c:pt idx="1355">
                  <c:v>13.158184932867725</c:v>
                </c:pt>
                <c:pt idx="1356">
                  <c:v>13.34094047497878</c:v>
                </c:pt>
                <c:pt idx="1357">
                  <c:v>13.211503915330391</c:v>
                </c:pt>
                <c:pt idx="1358">
                  <c:v>13.477563000843142</c:v>
                </c:pt>
                <c:pt idx="1359">
                  <c:v>14.756421297840388</c:v>
                </c:pt>
                <c:pt idx="1360">
                  <c:v>15.127156707927922</c:v>
                </c:pt>
                <c:pt idx="1361">
                  <c:v>14.46763447890619</c:v>
                </c:pt>
                <c:pt idx="1362">
                  <c:v>14.988903601429566</c:v>
                </c:pt>
                <c:pt idx="1363">
                  <c:v>14.262216385080706</c:v>
                </c:pt>
                <c:pt idx="1364">
                  <c:v>14.200973774505071</c:v>
                </c:pt>
                <c:pt idx="1365">
                  <c:v>12.476355980058274</c:v>
                </c:pt>
                <c:pt idx="1366">
                  <c:v>12.792396760632736</c:v>
                </c:pt>
                <c:pt idx="1367">
                  <c:v>12.426245162034991</c:v>
                </c:pt>
                <c:pt idx="1368">
                  <c:v>11.640792487044342</c:v>
                </c:pt>
                <c:pt idx="1369">
                  <c:v>10.283581064116376</c:v>
                </c:pt>
                <c:pt idx="1370">
                  <c:v>10.422471441915867</c:v>
                </c:pt>
                <c:pt idx="1371">
                  <c:v>9.8461901097554723</c:v>
                </c:pt>
                <c:pt idx="1372">
                  <c:v>10.464423434551376</c:v>
                </c:pt>
                <c:pt idx="1373">
                  <c:v>9.9925958100486003</c:v>
                </c:pt>
                <c:pt idx="1374">
                  <c:v>9.9631156745908758</c:v>
                </c:pt>
                <c:pt idx="1375">
                  <c:v>10.94346862786773</c:v>
                </c:pt>
                <c:pt idx="1376">
                  <c:v>10.890419666629715</c:v>
                </c:pt>
                <c:pt idx="1377">
                  <c:v>7.7313320441894211</c:v>
                </c:pt>
                <c:pt idx="1378">
                  <c:v>8.0150783044404488</c:v>
                </c:pt>
                <c:pt idx="1379">
                  <c:v>7.7368070040985701</c:v>
                </c:pt>
                <c:pt idx="1380">
                  <c:v>4.0875467243337882</c:v>
                </c:pt>
                <c:pt idx="1381">
                  <c:v>3.17929433936182</c:v>
                </c:pt>
                <c:pt idx="1382">
                  <c:v>2.6820912091740094</c:v>
                </c:pt>
                <c:pt idx="1383">
                  <c:v>3.1815331615458025</c:v>
                </c:pt>
                <c:pt idx="1384">
                  <c:v>3.1131374090386554</c:v>
                </c:pt>
                <c:pt idx="1385">
                  <c:v>4.1836889406334006</c:v>
                </c:pt>
                <c:pt idx="1386">
                  <c:v>4.1310698489861313</c:v>
                </c:pt>
                <c:pt idx="1387">
                  <c:v>4.2393565317667194</c:v>
                </c:pt>
                <c:pt idx="1388">
                  <c:v>4.8199756726321574</c:v>
                </c:pt>
                <c:pt idx="1389">
                  <c:v>4.6988604003029044</c:v>
                </c:pt>
                <c:pt idx="1390">
                  <c:v>4.7467819229503423</c:v>
                </c:pt>
                <c:pt idx="1391">
                  <c:v>4.7262834313516793</c:v>
                </c:pt>
                <c:pt idx="1392">
                  <c:v>4.2981984033922549</c:v>
                </c:pt>
                <c:pt idx="1393">
                  <c:v>4.4260695290848826</c:v>
                </c:pt>
                <c:pt idx="1394">
                  <c:v>4.0603947823453561</c:v>
                </c:pt>
                <c:pt idx="1395">
                  <c:v>4.9241999004530603</c:v>
                </c:pt>
                <c:pt idx="1396">
                  <c:v>4.8340317284239163</c:v>
                </c:pt>
                <c:pt idx="1397">
                  <c:v>5.5931391020020627</c:v>
                </c:pt>
                <c:pt idx="1398">
                  <c:v>5.6019916245762582</c:v>
                </c:pt>
                <c:pt idx="1399">
                  <c:v>5.5941794440524273</c:v>
                </c:pt>
                <c:pt idx="1400">
                  <c:v>5.5292605200992613</c:v>
                </c:pt>
                <c:pt idx="1401">
                  <c:v>4.7580529528086286</c:v>
                </c:pt>
                <c:pt idx="1402">
                  <c:v>4.9565805012957043</c:v>
                </c:pt>
                <c:pt idx="1403">
                  <c:v>4.6568444561400337</c:v>
                </c:pt>
                <c:pt idx="1404">
                  <c:v>5.1645235652989596</c:v>
                </c:pt>
                <c:pt idx="1405">
                  <c:v>5.1457132799966283</c:v>
                </c:pt>
                <c:pt idx="1406">
                  <c:v>4.7126643730157003</c:v>
                </c:pt>
                <c:pt idx="1407">
                  <c:v>4.8314514027299458</c:v>
                </c:pt>
                <c:pt idx="1408">
                  <c:v>5.1867654800805258</c:v>
                </c:pt>
                <c:pt idx="1409">
                  <c:v>5.8662605120476696</c:v>
                </c:pt>
                <c:pt idx="1410">
                  <c:v>5.8196895296165376</c:v>
                </c:pt>
                <c:pt idx="1411">
                  <c:v>6.0988736085279607</c:v>
                </c:pt>
                <c:pt idx="1412">
                  <c:v>6.0981467564677665</c:v>
                </c:pt>
                <c:pt idx="1413">
                  <c:v>7.743243664222109</c:v>
                </c:pt>
                <c:pt idx="1414">
                  <c:v>7.9184703358136641</c:v>
                </c:pt>
                <c:pt idx="1415">
                  <c:v>7.7561148370524613</c:v>
                </c:pt>
                <c:pt idx="1416">
                  <c:v>7.9295544111013738</c:v>
                </c:pt>
                <c:pt idx="1417">
                  <c:v>8.0204788025219091</c:v>
                </c:pt>
                <c:pt idx="1418">
                  <c:v>8.6578372083835191</c:v>
                </c:pt>
                <c:pt idx="1419">
                  <c:v>9.9007579454163483</c:v>
                </c:pt>
                <c:pt idx="1420">
                  <c:v>9.9460912794272467</c:v>
                </c:pt>
                <c:pt idx="1421">
                  <c:v>7.4941862348539985</c:v>
                </c:pt>
                <c:pt idx="1422">
                  <c:v>7.629486230991076</c:v>
                </c:pt>
                <c:pt idx="1423">
                  <c:v>8.3075108835635803</c:v>
                </c:pt>
                <c:pt idx="1424">
                  <c:v>9.1575354529642947</c:v>
                </c:pt>
                <c:pt idx="1425">
                  <c:v>8.502622723006823</c:v>
                </c:pt>
                <c:pt idx="1426">
                  <c:v>9.1629928619580117</c:v>
                </c:pt>
                <c:pt idx="1427">
                  <c:v>9.0383695868410268</c:v>
                </c:pt>
                <c:pt idx="1428">
                  <c:v>8.8123824191514117</c:v>
                </c:pt>
                <c:pt idx="1429">
                  <c:v>7.9346687884572598</c:v>
                </c:pt>
                <c:pt idx="1430">
                  <c:v>8.0922063400294508</c:v>
                </c:pt>
                <c:pt idx="1431">
                  <c:v>7.390530997610461</c:v>
                </c:pt>
                <c:pt idx="1432">
                  <c:v>8.0480295925032603</c:v>
                </c:pt>
                <c:pt idx="1433">
                  <c:v>8.5879346121172659</c:v>
                </c:pt>
                <c:pt idx="1434">
                  <c:v>8.4281829381017666</c:v>
                </c:pt>
                <c:pt idx="1435">
                  <c:v>8.7423594059243239</c:v>
                </c:pt>
                <c:pt idx="1436">
                  <c:v>8.615543155659136</c:v>
                </c:pt>
                <c:pt idx="1437">
                  <c:v>8.7478768030637575</c:v>
                </c:pt>
                <c:pt idx="1438">
                  <c:v>9.1842474330199426</c:v>
                </c:pt>
                <c:pt idx="1439">
                  <c:v>9.0103830954143458</c:v>
                </c:pt>
                <c:pt idx="1440">
                  <c:v>8.9636701096531421</c:v>
                </c:pt>
                <c:pt idx="1441">
                  <c:v>9.0117674485222583</c:v>
                </c:pt>
                <c:pt idx="1442">
                  <c:v>9.2397665831917966</c:v>
                </c:pt>
                <c:pt idx="1443">
                  <c:v>8.0790617082999585</c:v>
                </c:pt>
                <c:pt idx="1444">
                  <c:v>8.360195549711138</c:v>
                </c:pt>
                <c:pt idx="1445">
                  <c:v>8.3237891615404358</c:v>
                </c:pt>
                <c:pt idx="1446">
                  <c:v>8.4728575977302345</c:v>
                </c:pt>
                <c:pt idx="1447">
                  <c:v>8.1214239348430244</c:v>
                </c:pt>
                <c:pt idx="1448">
                  <c:v>8.2631368007404014</c:v>
                </c:pt>
                <c:pt idx="1449">
                  <c:v>8.0961064219202825</c:v>
                </c:pt>
                <c:pt idx="1450">
                  <c:v>8.5669477765619941</c:v>
                </c:pt>
                <c:pt idx="1451">
                  <c:v>8.7151687695470184</c:v>
                </c:pt>
                <c:pt idx="1452">
                  <c:v>8.0496013699629358</c:v>
                </c:pt>
                <c:pt idx="1453">
                  <c:v>7.9886487678594484</c:v>
                </c:pt>
                <c:pt idx="1454">
                  <c:v>7.7839635716528779</c:v>
                </c:pt>
                <c:pt idx="1455">
                  <c:v>7.7463357608066952</c:v>
                </c:pt>
                <c:pt idx="1456">
                  <c:v>7.7186719750402233</c:v>
                </c:pt>
                <c:pt idx="1457">
                  <c:v>7.9499652657317652</c:v>
                </c:pt>
                <c:pt idx="1458">
                  <c:v>7.5021394607858918</c:v>
                </c:pt>
                <c:pt idx="1459">
                  <c:v>7.984886013412007</c:v>
                </c:pt>
                <c:pt idx="1460">
                  <c:v>7.8782048683769945</c:v>
                </c:pt>
                <c:pt idx="1461">
                  <c:v>8.2434625648844051</c:v>
                </c:pt>
                <c:pt idx="1462">
                  <c:v>7.8101870299204847</c:v>
                </c:pt>
                <c:pt idx="1463">
                  <c:v>7.8360461281013531</c:v>
                </c:pt>
                <c:pt idx="1464">
                  <c:v>7.8305621890507666</c:v>
                </c:pt>
                <c:pt idx="1465">
                  <c:v>7.8966749326423313</c:v>
                </c:pt>
                <c:pt idx="1466">
                  <c:v>7.6910695074442987</c:v>
                </c:pt>
                <c:pt idx="1467">
                  <c:v>7.6077773857009428</c:v>
                </c:pt>
                <c:pt idx="1468">
                  <c:v>7.6940781861110912</c:v>
                </c:pt>
                <c:pt idx="1469">
                  <c:v>7.6939843800594403</c:v>
                </c:pt>
                <c:pt idx="1470">
                  <c:v>8.0331512214730143</c:v>
                </c:pt>
                <c:pt idx="1471">
                  <c:v>8.0729044077305545</c:v>
                </c:pt>
                <c:pt idx="1472">
                  <c:v>8.4745872083788711</c:v>
                </c:pt>
                <c:pt idx="1473">
                  <c:v>8.4206347809593041</c:v>
                </c:pt>
                <c:pt idx="1474">
                  <c:v>10.786166013839837</c:v>
                </c:pt>
                <c:pt idx="1475">
                  <c:v>11.078049645879672</c:v>
                </c:pt>
                <c:pt idx="1476">
                  <c:v>11.490724121104849</c:v>
                </c:pt>
                <c:pt idx="1477">
                  <c:v>11.379947576253814</c:v>
                </c:pt>
                <c:pt idx="1478">
                  <c:v>11.858903338286988</c:v>
                </c:pt>
                <c:pt idx="1479">
                  <c:v>11.870999367835269</c:v>
                </c:pt>
                <c:pt idx="1480">
                  <c:v>11.372703068145508</c:v>
                </c:pt>
                <c:pt idx="1481">
                  <c:v>12.314961634637799</c:v>
                </c:pt>
                <c:pt idx="1482">
                  <c:v>12.709255144483548</c:v>
                </c:pt>
                <c:pt idx="1483">
                  <c:v>11.748410789167057</c:v>
                </c:pt>
                <c:pt idx="1484">
                  <c:v>12.623404514273364</c:v>
                </c:pt>
                <c:pt idx="1485">
                  <c:v>11.422054966243968</c:v>
                </c:pt>
                <c:pt idx="1486">
                  <c:v>11.867687590520529</c:v>
                </c:pt>
                <c:pt idx="1487">
                  <c:v>11.726363776548805</c:v>
                </c:pt>
                <c:pt idx="1488">
                  <c:v>12.407346027298958</c:v>
                </c:pt>
                <c:pt idx="1489">
                  <c:v>13.583031981450871</c:v>
                </c:pt>
                <c:pt idx="1490">
                  <c:v>12.6293069487186</c:v>
                </c:pt>
                <c:pt idx="1491">
                  <c:v>11.911283294889969</c:v>
                </c:pt>
                <c:pt idx="1492">
                  <c:v>12.33237220009366</c:v>
                </c:pt>
                <c:pt idx="1493">
                  <c:v>11.927532000064543</c:v>
                </c:pt>
                <c:pt idx="1494">
                  <c:v>12.082526595731192</c:v>
                </c:pt>
                <c:pt idx="1495">
                  <c:v>11.076782915455317</c:v>
                </c:pt>
                <c:pt idx="1496">
                  <c:v>11.441567947190505</c:v>
                </c:pt>
                <c:pt idx="1497">
                  <c:v>10.871055785803291</c:v>
                </c:pt>
                <c:pt idx="1498">
                  <c:v>11.424323989225753</c:v>
                </c:pt>
                <c:pt idx="1499">
                  <c:v>11.829692625358653</c:v>
                </c:pt>
                <c:pt idx="1500">
                  <c:v>12.306258444588202</c:v>
                </c:pt>
                <c:pt idx="1501">
                  <c:v>11.053401232325761</c:v>
                </c:pt>
                <c:pt idx="1502">
                  <c:v>9.6154532360719571</c:v>
                </c:pt>
                <c:pt idx="1503">
                  <c:v>9.4403451505715879</c:v>
                </c:pt>
                <c:pt idx="1504">
                  <c:v>8.3561505696724065</c:v>
                </c:pt>
                <c:pt idx="1505">
                  <c:v>8.8675754204405575</c:v>
                </c:pt>
                <c:pt idx="1506">
                  <c:v>8.8637417383614032</c:v>
                </c:pt>
                <c:pt idx="1507">
                  <c:v>8.8987746181188268</c:v>
                </c:pt>
                <c:pt idx="1508">
                  <c:v>9.5156988272671406</c:v>
                </c:pt>
                <c:pt idx="1509">
                  <c:v>9.7071265646279183</c:v>
                </c:pt>
                <c:pt idx="1510">
                  <c:v>10.071685052934878</c:v>
                </c:pt>
                <c:pt idx="1511">
                  <c:v>9.9581635020294197</c:v>
                </c:pt>
                <c:pt idx="1512">
                  <c:v>9.8364820067892733</c:v>
                </c:pt>
                <c:pt idx="1513">
                  <c:v>9.1029755284077147</c:v>
                </c:pt>
                <c:pt idx="1514">
                  <c:v>9.1103118319497014</c:v>
                </c:pt>
                <c:pt idx="1515">
                  <c:v>8.7301429994944701</c:v>
                </c:pt>
                <c:pt idx="1516">
                  <c:v>9.3693924668032267</c:v>
                </c:pt>
                <c:pt idx="1517">
                  <c:v>9.5446600197808351</c:v>
                </c:pt>
                <c:pt idx="1518">
                  <c:v>9.7766216280578231</c:v>
                </c:pt>
                <c:pt idx="1519">
                  <c:v>9.519813030921318</c:v>
                </c:pt>
                <c:pt idx="1520">
                  <c:v>9.444157056475019</c:v>
                </c:pt>
                <c:pt idx="1521">
                  <c:v>9.2260815817640669</c:v>
                </c:pt>
                <c:pt idx="1522">
                  <c:v>9.0557163096411522</c:v>
                </c:pt>
                <c:pt idx="1523">
                  <c:v>9.4995149651438666</c:v>
                </c:pt>
                <c:pt idx="1524">
                  <c:v>9.1893992932871775</c:v>
                </c:pt>
                <c:pt idx="1525">
                  <c:v>9.3374100945031717</c:v>
                </c:pt>
                <c:pt idx="1526">
                  <c:v>9.7502986171152042</c:v>
                </c:pt>
                <c:pt idx="1527">
                  <c:v>10.03591850665808</c:v>
                </c:pt>
                <c:pt idx="1528">
                  <c:v>10.963589563082131</c:v>
                </c:pt>
                <c:pt idx="1529">
                  <c:v>10.597231405718427</c:v>
                </c:pt>
                <c:pt idx="1530">
                  <c:v>10.538676643645509</c:v>
                </c:pt>
                <c:pt idx="1531">
                  <c:v>10.883205619832415</c:v>
                </c:pt>
                <c:pt idx="1532">
                  <c:v>10.451153636458306</c:v>
                </c:pt>
                <c:pt idx="1533">
                  <c:v>11.156579095435429</c:v>
                </c:pt>
                <c:pt idx="1534">
                  <c:v>11.603313512849025</c:v>
                </c:pt>
                <c:pt idx="1535">
                  <c:v>13.082693016496966</c:v>
                </c:pt>
                <c:pt idx="1536">
                  <c:v>13.929278835880654</c:v>
                </c:pt>
                <c:pt idx="1537">
                  <c:v>13.590146490373243</c:v>
                </c:pt>
                <c:pt idx="1538">
                  <c:v>13.731494456125525</c:v>
                </c:pt>
                <c:pt idx="1539">
                  <c:v>15.172227905784862</c:v>
                </c:pt>
                <c:pt idx="1540">
                  <c:v>14.086818300991869</c:v>
                </c:pt>
                <c:pt idx="1541">
                  <c:v>14.924651084506033</c:v>
                </c:pt>
                <c:pt idx="1542">
                  <c:v>14.826905368175666</c:v>
                </c:pt>
                <c:pt idx="1543">
                  <c:v>14.945560947699574</c:v>
                </c:pt>
                <c:pt idx="1544">
                  <c:v>15.057569402114931</c:v>
                </c:pt>
                <c:pt idx="1545">
                  <c:v>15.819538250729815</c:v>
                </c:pt>
                <c:pt idx="1546">
                  <c:v>18.198254467495069</c:v>
                </c:pt>
                <c:pt idx="1547">
                  <c:v>19.099825858370124</c:v>
                </c:pt>
                <c:pt idx="1548">
                  <c:v>18.632346461306533</c:v>
                </c:pt>
                <c:pt idx="1549">
                  <c:v>18.392749050998667</c:v>
                </c:pt>
                <c:pt idx="1550">
                  <c:v>19.451777470237698</c:v>
                </c:pt>
                <c:pt idx="1551">
                  <c:v>20.516068559327948</c:v>
                </c:pt>
                <c:pt idx="1552">
                  <c:v>20.579983779894256</c:v>
                </c:pt>
                <c:pt idx="1553">
                  <c:v>22.154816906039287</c:v>
                </c:pt>
                <c:pt idx="1554">
                  <c:v>24.365456494733369</c:v>
                </c:pt>
                <c:pt idx="1555">
                  <c:v>24.200180751890464</c:v>
                </c:pt>
                <c:pt idx="1556">
                  <c:v>25.356933014956098</c:v>
                </c:pt>
                <c:pt idx="1557">
                  <c:v>27.087865574180224</c:v>
                </c:pt>
                <c:pt idx="1558">
                  <c:v>26.351473972769774</c:v>
                </c:pt>
                <c:pt idx="1559">
                  <c:v>28.479810336470162</c:v>
                </c:pt>
                <c:pt idx="1560">
                  <c:v>27.887618088646036</c:v>
                </c:pt>
                <c:pt idx="1561">
                  <c:v>21.338583317465496</c:v>
                </c:pt>
                <c:pt idx="1562">
                  <c:v>28.399546049643504</c:v>
                </c:pt>
                <c:pt idx="1563">
                  <c:v>27.090481258886545</c:v>
                </c:pt>
                <c:pt idx="1564">
                  <c:v>27.129125782022616</c:v>
                </c:pt>
                <c:pt idx="1565">
                  <c:v>27.889412087786194</c:v>
                </c:pt>
                <c:pt idx="1566">
                  <c:v>26.550425594576247</c:v>
                </c:pt>
                <c:pt idx="1567">
                  <c:v>26.734226779106717</c:v>
                </c:pt>
                <c:pt idx="1568">
                  <c:v>25.770422736763148</c:v>
                </c:pt>
                <c:pt idx="1569">
                  <c:v>24.711089522823645</c:v>
                </c:pt>
                <c:pt idx="1570">
                  <c:v>24.717020351511138</c:v>
                </c:pt>
                <c:pt idx="1571">
                  <c:v>23.586773743651502</c:v>
                </c:pt>
                <c:pt idx="1572">
                  <c:v>26.914797257864926</c:v>
                </c:pt>
                <c:pt idx="1573">
                  <c:v>27.812260671098556</c:v>
                </c:pt>
                <c:pt idx="1574">
                  <c:v>31.883585691113556</c:v>
                </c:pt>
                <c:pt idx="1575">
                  <c:v>37.866647194705905</c:v>
                </c:pt>
                <c:pt idx="1576">
                  <c:v>37.73692524923338</c:v>
                </c:pt>
                <c:pt idx="1577">
                  <c:v>37.495252248664869</c:v>
                </c:pt>
                <c:pt idx="1578">
                  <c:v>39.570445740618837</c:v>
                </c:pt>
                <c:pt idx="1579">
                  <c:v>39.365523714334749</c:v>
                </c:pt>
                <c:pt idx="1580">
                  <c:v>39.150064698244321</c:v>
                </c:pt>
                <c:pt idx="1581">
                  <c:v>50.44924088022659</c:v>
                </c:pt>
                <c:pt idx="1582">
                  <c:v>50.81683585605137</c:v>
                </c:pt>
                <c:pt idx="1583">
                  <c:v>58.084638594267261</c:v>
                </c:pt>
                <c:pt idx="1584">
                  <c:v>58.93091802290165</c:v>
                </c:pt>
                <c:pt idx="1585">
                  <c:v>67.727852324247905</c:v>
                </c:pt>
                <c:pt idx="1586">
                  <c:v>80.367218616051233</c:v>
                </c:pt>
                <c:pt idx="1587">
                  <c:v>89.993858086376704</c:v>
                </c:pt>
                <c:pt idx="1588">
                  <c:v>104.93643005464997</c:v>
                </c:pt>
                <c:pt idx="1589">
                  <c:v>104.31258757993102</c:v>
                </c:pt>
                <c:pt idx="1590">
                  <c:v>74.135426474795693</c:v>
                </c:pt>
                <c:pt idx="1591">
                  <c:v>77.223301691735728</c:v>
                </c:pt>
                <c:pt idx="1592">
                  <c:v>85.57006770271839</c:v>
                </c:pt>
                <c:pt idx="1593">
                  <c:v>100.76631533865685</c:v>
                </c:pt>
                <c:pt idx="1594">
                  <c:v>80.657071636148373</c:v>
                </c:pt>
                <c:pt idx="1595">
                  <c:v>84.938564170251922</c:v>
                </c:pt>
                <c:pt idx="1596">
                  <c:v>77.655402964565894</c:v>
                </c:pt>
                <c:pt idx="1597">
                  <c:v>63.745018784474951</c:v>
                </c:pt>
                <c:pt idx="1598">
                  <c:v>70.287961688331123</c:v>
                </c:pt>
                <c:pt idx="1599">
                  <c:v>69.758228667039518</c:v>
                </c:pt>
                <c:pt idx="1600">
                  <c:v>63.465824368589324</c:v>
                </c:pt>
                <c:pt idx="1601">
                  <c:v>60.877223354071049</c:v>
                </c:pt>
                <c:pt idx="1602">
                  <c:v>65.312033102222173</c:v>
                </c:pt>
                <c:pt idx="1603">
                  <c:v>73.529220608049528</c:v>
                </c:pt>
                <c:pt idx="1604">
                  <c:v>69.87650897032556</c:v>
                </c:pt>
                <c:pt idx="1605">
                  <c:v>78.843033477547664</c:v>
                </c:pt>
                <c:pt idx="1606">
                  <c:v>84.16666351460934</c:v>
                </c:pt>
                <c:pt idx="1607">
                  <c:v>86.510185005688967</c:v>
                </c:pt>
                <c:pt idx="1608">
                  <c:v>87.024888632773099</c:v>
                </c:pt>
                <c:pt idx="1609">
                  <c:v>117.88963272136178</c:v>
                </c:pt>
                <c:pt idx="1610">
                  <c:v>133.80254894244976</c:v>
                </c:pt>
                <c:pt idx="1611">
                  <c:v>118.00912119622637</c:v>
                </c:pt>
                <c:pt idx="1612">
                  <c:v>131.64605738229091</c:v>
                </c:pt>
                <c:pt idx="1613">
                  <c:v>134.42902268675837</c:v>
                </c:pt>
                <c:pt idx="1614">
                  <c:v>139.3755692435395</c:v>
                </c:pt>
                <c:pt idx="1615">
                  <c:v>161.33488708702623</c:v>
                </c:pt>
                <c:pt idx="1616">
                  <c:v>159.02280615866653</c:v>
                </c:pt>
                <c:pt idx="1617">
                  <c:v>179.2638241895832</c:v>
                </c:pt>
                <c:pt idx="1618">
                  <c:v>166.97861216008945</c:v>
                </c:pt>
                <c:pt idx="1619">
                  <c:v>127.64349012171424</c:v>
                </c:pt>
                <c:pt idx="1620">
                  <c:v>136.22610666765274</c:v>
                </c:pt>
                <c:pt idx="1621">
                  <c:v>134.02578919060426</c:v>
                </c:pt>
                <c:pt idx="1622">
                  <c:v>117.25684605811075</c:v>
                </c:pt>
                <c:pt idx="1623">
                  <c:v>130.03497161035816</c:v>
                </c:pt>
                <c:pt idx="1624">
                  <c:v>124.54593038197679</c:v>
                </c:pt>
                <c:pt idx="1625">
                  <c:v>140.5253325927662</c:v>
                </c:pt>
                <c:pt idx="1626">
                  <c:v>126.15349709639234</c:v>
                </c:pt>
                <c:pt idx="1627">
                  <c:v>132.54833738605225</c:v>
                </c:pt>
                <c:pt idx="1628">
                  <c:v>146.41318563708577</c:v>
                </c:pt>
                <c:pt idx="1629">
                  <c:v>160.87501746087892</c:v>
                </c:pt>
                <c:pt idx="1630">
                  <c:v>172.09463697881162</c:v>
                </c:pt>
                <c:pt idx="1631">
                  <c:v>180.19024144320741</c:v>
                </c:pt>
                <c:pt idx="1632">
                  <c:v>175.12781396926593</c:v>
                </c:pt>
                <c:pt idx="1633">
                  <c:v>173.94144593628735</c:v>
                </c:pt>
                <c:pt idx="1634">
                  <c:v>167.70309351184204</c:v>
                </c:pt>
                <c:pt idx="1635">
                  <c:v>180.09608569804712</c:v>
                </c:pt>
                <c:pt idx="1636">
                  <c:v>176.08419623112326</c:v>
                </c:pt>
                <c:pt idx="1637">
                  <c:v>186.14200117390772</c:v>
                </c:pt>
                <c:pt idx="1638">
                  <c:v>163.3970377299286</c:v>
                </c:pt>
                <c:pt idx="1639">
                  <c:v>158.83957945340094</c:v>
                </c:pt>
                <c:pt idx="1640">
                  <c:v>157.27633128480997</c:v>
                </c:pt>
                <c:pt idx="1641">
                  <c:v>142.52615104035115</c:v>
                </c:pt>
                <c:pt idx="1642">
                  <c:v>151.51966516505956</c:v>
                </c:pt>
                <c:pt idx="1643">
                  <c:v>174.64463291829284</c:v>
                </c:pt>
                <c:pt idx="1644">
                  <c:v>183.60901874304284</c:v>
                </c:pt>
                <c:pt idx="1645">
                  <c:v>181.11422365190035</c:v>
                </c:pt>
                <c:pt idx="1646">
                  <c:v>182.97687026639113</c:v>
                </c:pt>
                <c:pt idx="1647">
                  <c:v>184.37859826598446</c:v>
                </c:pt>
                <c:pt idx="1648">
                  <c:v>177.46987705111138</c:v>
                </c:pt>
                <c:pt idx="1649">
                  <c:v>162.49377011703422</c:v>
                </c:pt>
                <c:pt idx="1650">
                  <c:v>173.15587019547257</c:v>
                </c:pt>
                <c:pt idx="1651">
                  <c:v>176.71908719074958</c:v>
                </c:pt>
                <c:pt idx="1652">
                  <c:v>187.54501661369179</c:v>
                </c:pt>
                <c:pt idx="1653">
                  <c:v>206.88822842839377</c:v>
                </c:pt>
                <c:pt idx="1654">
                  <c:v>198.67262846074854</c:v>
                </c:pt>
                <c:pt idx="1655">
                  <c:v>207.70002287493753</c:v>
                </c:pt>
                <c:pt idx="1656">
                  <c:v>195.36616331427703</c:v>
                </c:pt>
                <c:pt idx="1657">
                  <c:v>158.42712263917406</c:v>
                </c:pt>
                <c:pt idx="1658">
                  <c:v>161.67913601872857</c:v>
                </c:pt>
                <c:pt idx="1659">
                  <c:v>155.36856095855771</c:v>
                </c:pt>
                <c:pt idx="1660">
                  <c:v>139.38314854209997</c:v>
                </c:pt>
                <c:pt idx="1661">
                  <c:v>128.74970599678602</c:v>
                </c:pt>
                <c:pt idx="1662">
                  <c:v>145.21633819070919</c:v>
                </c:pt>
                <c:pt idx="1663">
                  <c:v>148.70769713077283</c:v>
                </c:pt>
                <c:pt idx="1664">
                  <c:v>152.56112565927742</c:v>
                </c:pt>
                <c:pt idx="1665">
                  <c:v>137.83655323006184</c:v>
                </c:pt>
                <c:pt idx="1666">
                  <c:v>160.19411262768858</c:v>
                </c:pt>
                <c:pt idx="1667">
                  <c:v>162.71206626763575</c:v>
                </c:pt>
                <c:pt idx="1668">
                  <c:v>144.30821062119179</c:v>
                </c:pt>
                <c:pt idx="1669">
                  <c:v>159.04957032372948</c:v>
                </c:pt>
                <c:pt idx="1670">
                  <c:v>152.87752951790898</c:v>
                </c:pt>
                <c:pt idx="1671">
                  <c:v>161.33117941271976</c:v>
                </c:pt>
                <c:pt idx="1672">
                  <c:v>149.82674722710803</c:v>
                </c:pt>
                <c:pt idx="1673">
                  <c:v>155.64968661845623</c:v>
                </c:pt>
                <c:pt idx="1674">
                  <c:v>142.70373854067853</c:v>
                </c:pt>
                <c:pt idx="1675">
                  <c:v>110.66939952206089</c:v>
                </c:pt>
                <c:pt idx="1676">
                  <c:v>118.97941208963516</c:v>
                </c:pt>
                <c:pt idx="1677">
                  <c:v>89.717191625370972</c:v>
                </c:pt>
                <c:pt idx="1678">
                  <c:v>86.131485397887545</c:v>
                </c:pt>
                <c:pt idx="1679">
                  <c:v>71.129968323478096</c:v>
                </c:pt>
                <c:pt idx="1680">
                  <c:v>74.301797423954696</c:v>
                </c:pt>
                <c:pt idx="1681">
                  <c:v>58.915985987894224</c:v>
                </c:pt>
                <c:pt idx="1682">
                  <c:v>70.593523703852014</c:v>
                </c:pt>
                <c:pt idx="1683">
                  <c:v>62.063806712325423</c:v>
                </c:pt>
                <c:pt idx="1684">
                  <c:v>66.167916197247052</c:v>
                </c:pt>
                <c:pt idx="1685">
                  <c:v>67.036202996911427</c:v>
                </c:pt>
                <c:pt idx="1686">
                  <c:v>56.536841163718989</c:v>
                </c:pt>
                <c:pt idx="1687">
                  <c:v>57.04024414196742</c:v>
                </c:pt>
                <c:pt idx="1688">
                  <c:v>63.515402520433412</c:v>
                </c:pt>
                <c:pt idx="1689">
                  <c:v>65.753206951205712</c:v>
                </c:pt>
                <c:pt idx="1690">
                  <c:v>59.779333631732392</c:v>
                </c:pt>
                <c:pt idx="1691">
                  <c:v>55.527360889726374</c:v>
                </c:pt>
                <c:pt idx="1692">
                  <c:v>47.010981065867064</c:v>
                </c:pt>
                <c:pt idx="1693">
                  <c:v>56.888611808594305</c:v>
                </c:pt>
                <c:pt idx="1694">
                  <c:v>57.834791566710059</c:v>
                </c:pt>
                <c:pt idx="1695">
                  <c:v>59.870897361527128</c:v>
                </c:pt>
                <c:pt idx="1696">
                  <c:v>67.503355936447505</c:v>
                </c:pt>
                <c:pt idx="1697">
                  <c:v>68.370288812086756</c:v>
                </c:pt>
                <c:pt idx="1698">
                  <c:v>63.570261797303338</c:v>
                </c:pt>
                <c:pt idx="1699">
                  <c:v>60.492191767474353</c:v>
                </c:pt>
                <c:pt idx="1700">
                  <c:v>52.757627732692882</c:v>
                </c:pt>
                <c:pt idx="1701">
                  <c:v>44.587205949677589</c:v>
                </c:pt>
                <c:pt idx="1702">
                  <c:v>44.543471886689119</c:v>
                </c:pt>
                <c:pt idx="1703">
                  <c:v>45.651737360370696</c:v>
                </c:pt>
                <c:pt idx="1704">
                  <c:v>51.165636005583302</c:v>
                </c:pt>
                <c:pt idx="1705">
                  <c:v>43.082256886192134</c:v>
                </c:pt>
                <c:pt idx="1706">
                  <c:v>49.280609654395022</c:v>
                </c:pt>
                <c:pt idx="1707">
                  <c:v>54.698788893650423</c:v>
                </c:pt>
                <c:pt idx="1708">
                  <c:v>49.581335324735313</c:v>
                </c:pt>
                <c:pt idx="1709">
                  <c:v>44.715581594015994</c:v>
                </c:pt>
                <c:pt idx="1710">
                  <c:v>45.399198981447221</c:v>
                </c:pt>
                <c:pt idx="1711">
                  <c:v>47.282149901744631</c:v>
                </c:pt>
                <c:pt idx="1712">
                  <c:v>49.234670406207989</c:v>
                </c:pt>
                <c:pt idx="1713">
                  <c:v>44.356735413184992</c:v>
                </c:pt>
                <c:pt idx="1714">
                  <c:v>45.668818836660606</c:v>
                </c:pt>
                <c:pt idx="1715">
                  <c:v>43.74162510427314</c:v>
                </c:pt>
                <c:pt idx="1716">
                  <c:v>42.321176184017041</c:v>
                </c:pt>
                <c:pt idx="1717">
                  <c:v>43.643408199467395</c:v>
                </c:pt>
                <c:pt idx="1718">
                  <c:v>40.086695065928687</c:v>
                </c:pt>
                <c:pt idx="1719">
                  <c:v>41.41253064690752</c:v>
                </c:pt>
                <c:pt idx="1720">
                  <c:v>38.170569582093805</c:v>
                </c:pt>
                <c:pt idx="1721">
                  <c:v>35.751306302362174</c:v>
                </c:pt>
                <c:pt idx="1722">
                  <c:v>40.371692843050056</c:v>
                </c:pt>
                <c:pt idx="1723">
                  <c:v>42.252744716658434</c:v>
                </c:pt>
                <c:pt idx="1724">
                  <c:v>41.904120069417864</c:v>
                </c:pt>
                <c:pt idx="1725">
                  <c:v>60.561265334554072</c:v>
                </c:pt>
                <c:pt idx="1726">
                  <c:v>55.771833418864134</c:v>
                </c:pt>
                <c:pt idx="1727">
                  <c:v>63.260507423490729</c:v>
                </c:pt>
                <c:pt idx="1728">
                  <c:v>61.077325371957336</c:v>
                </c:pt>
                <c:pt idx="1729">
                  <c:v>61.663745373637937</c:v>
                </c:pt>
                <c:pt idx="1730">
                  <c:v>59.261691708650339</c:v>
                </c:pt>
                <c:pt idx="1731">
                  <c:v>55.582600974909717</c:v>
                </c:pt>
                <c:pt idx="1732">
                  <c:v>61.069280140544471</c:v>
                </c:pt>
                <c:pt idx="1733">
                  <c:v>63.840729690206679</c:v>
                </c:pt>
                <c:pt idx="1734">
                  <c:v>70.779521123436496</c:v>
                </c:pt>
                <c:pt idx="1735">
                  <c:v>80.903293799985789</c:v>
                </c:pt>
                <c:pt idx="1736">
                  <c:v>79.029486858696998</c:v>
                </c:pt>
                <c:pt idx="1737">
                  <c:v>82.320196185336115</c:v>
                </c:pt>
                <c:pt idx="1738">
                  <c:v>74.934847086160318</c:v>
                </c:pt>
                <c:pt idx="1739">
                  <c:v>82.097024240378516</c:v>
                </c:pt>
                <c:pt idx="1740">
                  <c:v>80.561049993586991</c:v>
                </c:pt>
                <c:pt idx="1741">
                  <c:v>78.426340127805219</c:v>
                </c:pt>
                <c:pt idx="1742">
                  <c:v>76.21147761742769</c:v>
                </c:pt>
                <c:pt idx="1743">
                  <c:v>82.556575769338153</c:v>
                </c:pt>
                <c:pt idx="1744">
                  <c:v>89.818947851648247</c:v>
                </c:pt>
                <c:pt idx="1745">
                  <c:v>91.604896449583705</c:v>
                </c:pt>
                <c:pt idx="1746">
                  <c:v>87.804243962583399</c:v>
                </c:pt>
                <c:pt idx="1747">
                  <c:v>89.853045139683374</c:v>
                </c:pt>
                <c:pt idx="1748">
                  <c:v>82.849783822225589</c:v>
                </c:pt>
                <c:pt idx="1749">
                  <c:v>88.133571642357339</c:v>
                </c:pt>
                <c:pt idx="1750">
                  <c:v>89.22132860639951</c:v>
                </c:pt>
                <c:pt idx="1751">
                  <c:v>84.165343878928681</c:v>
                </c:pt>
                <c:pt idx="1752">
                  <c:v>87.453929106966484</c:v>
                </c:pt>
                <c:pt idx="1753">
                  <c:v>91.295362894739426</c:v>
                </c:pt>
                <c:pt idx="1754">
                  <c:v>96.226863815771793</c:v>
                </c:pt>
                <c:pt idx="1755">
                  <c:v>81.210467275437566</c:v>
                </c:pt>
                <c:pt idx="1756">
                  <c:v>80.431228829015382</c:v>
                </c:pt>
                <c:pt idx="1757">
                  <c:v>80.828856769651821</c:v>
                </c:pt>
                <c:pt idx="1758">
                  <c:v>77.498845547017268</c:v>
                </c:pt>
                <c:pt idx="1759">
                  <c:v>74.513725933283268</c:v>
                </c:pt>
                <c:pt idx="1760">
                  <c:v>80.151897769034832</c:v>
                </c:pt>
                <c:pt idx="1761">
                  <c:v>86.013069089938156</c:v>
                </c:pt>
                <c:pt idx="1762">
                  <c:v>83.619513136366578</c:v>
                </c:pt>
                <c:pt idx="1763">
                  <c:v>83.467338642178632</c:v>
                </c:pt>
                <c:pt idx="1764">
                  <c:v>70.357740717969591</c:v>
                </c:pt>
                <c:pt idx="1765">
                  <c:v>64.705362181630591</c:v>
                </c:pt>
                <c:pt idx="1766">
                  <c:v>68.990077997084271</c:v>
                </c:pt>
                <c:pt idx="1767">
                  <c:v>73.439505985163748</c:v>
                </c:pt>
                <c:pt idx="1768">
                  <c:v>65.573870336295798</c:v>
                </c:pt>
                <c:pt idx="1769">
                  <c:v>67.489886445493298</c:v>
                </c:pt>
                <c:pt idx="1770">
                  <c:v>62.65403516896189</c:v>
                </c:pt>
                <c:pt idx="1771">
                  <c:v>61.282898336414014</c:v>
                </c:pt>
                <c:pt idx="1772">
                  <c:v>68.647765560924185</c:v>
                </c:pt>
                <c:pt idx="1773">
                  <c:v>83.631017216384791</c:v>
                </c:pt>
                <c:pt idx="1774">
                  <c:v>88.708808851983889</c:v>
                </c:pt>
                <c:pt idx="1775">
                  <c:v>94.990847620141949</c:v>
                </c:pt>
                <c:pt idx="1776">
                  <c:v>110.13969556401629</c:v>
                </c:pt>
                <c:pt idx="1777">
                  <c:v>105.42878221884199</c:v>
                </c:pt>
                <c:pt idx="1778">
                  <c:v>108.17313127997308</c:v>
                </c:pt>
                <c:pt idx="1779">
                  <c:v>119.30735509393321</c:v>
                </c:pt>
                <c:pt idx="1780">
                  <c:v>110.38537556622181</c:v>
                </c:pt>
                <c:pt idx="1781">
                  <c:v>117.91891972606572</c:v>
                </c:pt>
                <c:pt idx="1782">
                  <c:v>119.69935173964936</c:v>
                </c:pt>
                <c:pt idx="1783">
                  <c:v>135.61561879062313</c:v>
                </c:pt>
                <c:pt idx="1784">
                  <c:v>133.3092850039578</c:v>
                </c:pt>
                <c:pt idx="1785">
                  <c:v>146.9840391791401</c:v>
                </c:pt>
                <c:pt idx="1786">
                  <c:v>158.22587672861033</c:v>
                </c:pt>
                <c:pt idx="1787">
                  <c:v>139.4882634786284</c:v>
                </c:pt>
                <c:pt idx="1788">
                  <c:v>130.24024451590276</c:v>
                </c:pt>
                <c:pt idx="1789">
                  <c:v>137.33097081602588</c:v>
                </c:pt>
                <c:pt idx="1790">
                  <c:v>133.88567906331971</c:v>
                </c:pt>
                <c:pt idx="1791">
                  <c:v>120.36700209315259</c:v>
                </c:pt>
                <c:pt idx="1792">
                  <c:v>129.93171667901072</c:v>
                </c:pt>
                <c:pt idx="1793">
                  <c:v>135.07871306463403</c:v>
                </c:pt>
                <c:pt idx="1794">
                  <c:v>129.09259743471156</c:v>
                </c:pt>
                <c:pt idx="1795">
                  <c:v>139.1908615982282</c:v>
                </c:pt>
                <c:pt idx="1796">
                  <c:v>135.00301569565437</c:v>
                </c:pt>
                <c:pt idx="1797">
                  <c:v>127.72131951987456</c:v>
                </c:pt>
                <c:pt idx="1798">
                  <c:v>127.75038523025334</c:v>
                </c:pt>
                <c:pt idx="1799">
                  <c:v>148.98821980375524</c:v>
                </c:pt>
                <c:pt idx="1800">
                  <c:v>154.10395096617376</c:v>
                </c:pt>
                <c:pt idx="1801">
                  <c:v>146.97499940415705</c:v>
                </c:pt>
                <c:pt idx="1802">
                  <c:v>142.45319039524895</c:v>
                </c:pt>
                <c:pt idx="1803">
                  <c:v>138.87220187765485</c:v>
                </c:pt>
                <c:pt idx="1804">
                  <c:v>137.33581489199881</c:v>
                </c:pt>
                <c:pt idx="1805">
                  <c:v>119.28710043696914</c:v>
                </c:pt>
                <c:pt idx="1806">
                  <c:v>122.51782631342569</c:v>
                </c:pt>
                <c:pt idx="1807">
                  <c:v>112.52405983885541</c:v>
                </c:pt>
                <c:pt idx="1808">
                  <c:v>112.22883151699533</c:v>
                </c:pt>
                <c:pt idx="1809">
                  <c:v>103.85759401453399</c:v>
                </c:pt>
                <c:pt idx="1810">
                  <c:v>111.33954121662633</c:v>
                </c:pt>
                <c:pt idx="1811">
                  <c:v>109.24432257195701</c:v>
                </c:pt>
                <c:pt idx="1812">
                  <c:v>96.428324657097491</c:v>
                </c:pt>
                <c:pt idx="1813">
                  <c:v>110.70352779693269</c:v>
                </c:pt>
                <c:pt idx="1814">
                  <c:v>108.05509215421579</c:v>
                </c:pt>
                <c:pt idx="1815">
                  <c:v>105.09773777975212</c:v>
                </c:pt>
                <c:pt idx="1816">
                  <c:v>105.75168693563512</c:v>
                </c:pt>
                <c:pt idx="1817">
                  <c:v>92.283006718009048</c:v>
                </c:pt>
                <c:pt idx="1818">
                  <c:v>76.518363689667638</c:v>
                </c:pt>
                <c:pt idx="1819">
                  <c:v>81.591781969780641</c:v>
                </c:pt>
                <c:pt idx="1820">
                  <c:v>82.586109375376793</c:v>
                </c:pt>
                <c:pt idx="1821">
                  <c:v>72.022758783261594</c:v>
                </c:pt>
                <c:pt idx="1822">
                  <c:v>74.382920274458243</c:v>
                </c:pt>
                <c:pt idx="1823">
                  <c:v>68.555052059220841</c:v>
                </c:pt>
                <c:pt idx="1824">
                  <c:v>72.256961355747251</c:v>
                </c:pt>
                <c:pt idx="1825">
                  <c:v>76.704719422772612</c:v>
                </c:pt>
                <c:pt idx="1826">
                  <c:v>72.524131539630304</c:v>
                </c:pt>
                <c:pt idx="1827">
                  <c:v>67.232383222701358</c:v>
                </c:pt>
                <c:pt idx="1828">
                  <c:v>69.634585978734222</c:v>
                </c:pt>
                <c:pt idx="1829">
                  <c:v>74.373473700670402</c:v>
                </c:pt>
                <c:pt idx="1830">
                  <c:v>75.426218927125504</c:v>
                </c:pt>
                <c:pt idx="1831">
                  <c:v>81.583297076233009</c:v>
                </c:pt>
                <c:pt idx="1832">
                  <c:v>82.299983121018073</c:v>
                </c:pt>
                <c:pt idx="1833">
                  <c:v>70.957451564972345</c:v>
                </c:pt>
                <c:pt idx="1834">
                  <c:v>69.5541323732932</c:v>
                </c:pt>
                <c:pt idx="1835">
                  <c:v>68.813254497328828</c:v>
                </c:pt>
                <c:pt idx="1836">
                  <c:v>64.726862729969568</c:v>
                </c:pt>
                <c:pt idx="1837">
                  <c:v>64.851042879130418</c:v>
                </c:pt>
                <c:pt idx="1838">
                  <c:v>66.079005960353371</c:v>
                </c:pt>
                <c:pt idx="1839">
                  <c:v>59.008761804229799</c:v>
                </c:pt>
                <c:pt idx="1840">
                  <c:v>57.331183779850562</c:v>
                </c:pt>
                <c:pt idx="1841">
                  <c:v>54.34601408996901</c:v>
                </c:pt>
                <c:pt idx="1842">
                  <c:v>54.843272607669938</c:v>
                </c:pt>
                <c:pt idx="1843">
                  <c:v>55.47731813298239</c:v>
                </c:pt>
                <c:pt idx="1844">
                  <c:v>58.323017740868906</c:v>
                </c:pt>
                <c:pt idx="1845">
                  <c:v>55.473913762541891</c:v>
                </c:pt>
                <c:pt idx="1846">
                  <c:v>56.864859888824661</c:v>
                </c:pt>
                <c:pt idx="1847">
                  <c:v>52.952224673103366</c:v>
                </c:pt>
                <c:pt idx="1848">
                  <c:v>53.306474892779491</c:v>
                </c:pt>
                <c:pt idx="1849">
                  <c:v>45.213427833220798</c:v>
                </c:pt>
                <c:pt idx="1850">
                  <c:v>36.807040431200633</c:v>
                </c:pt>
                <c:pt idx="1851">
                  <c:v>38.738670337867461</c:v>
                </c:pt>
                <c:pt idx="1852">
                  <c:v>42.580327490102746</c:v>
                </c:pt>
                <c:pt idx="1853">
                  <c:v>38.246219100169611</c:v>
                </c:pt>
                <c:pt idx="1854">
                  <c:v>40.877166264172352</c:v>
                </c:pt>
                <c:pt idx="1855">
                  <c:v>42.288595321920859</c:v>
                </c:pt>
                <c:pt idx="1856">
                  <c:v>43.696152990453356</c:v>
                </c:pt>
                <c:pt idx="1857">
                  <c:v>43.30702835549058</c:v>
                </c:pt>
                <c:pt idx="1858">
                  <c:v>40.41075333481281</c:v>
                </c:pt>
                <c:pt idx="1859">
                  <c:v>42.399680506108524</c:v>
                </c:pt>
                <c:pt idx="1860">
                  <c:v>48.523821342337811</c:v>
                </c:pt>
                <c:pt idx="1861">
                  <c:v>58.714433530939708</c:v>
                </c:pt>
                <c:pt idx="1862">
                  <c:v>55.709226835333801</c:v>
                </c:pt>
                <c:pt idx="1863">
                  <c:v>56.494413355168149</c:v>
                </c:pt>
                <c:pt idx="1864">
                  <c:v>54.845047789398258</c:v>
                </c:pt>
                <c:pt idx="1865">
                  <c:v>52.159633712883696</c:v>
                </c:pt>
                <c:pt idx="1866">
                  <c:v>51.686263878315216</c:v>
                </c:pt>
                <c:pt idx="1867">
                  <c:v>56.589821169920405</c:v>
                </c:pt>
                <c:pt idx="1868">
                  <c:v>56.443113882410792</c:v>
                </c:pt>
                <c:pt idx="1869">
                  <c:v>48.072838805531028</c:v>
                </c:pt>
                <c:pt idx="1870">
                  <c:v>45.85346267818143</c:v>
                </c:pt>
                <c:pt idx="1871">
                  <c:v>41.188238364048097</c:v>
                </c:pt>
                <c:pt idx="1872">
                  <c:v>40.51699093642565</c:v>
                </c:pt>
                <c:pt idx="1873">
                  <c:v>42.050692971788749</c:v>
                </c:pt>
                <c:pt idx="1874">
                  <c:v>43.667651997218549</c:v>
                </c:pt>
                <c:pt idx="1875">
                  <c:v>50.088127279209822</c:v>
                </c:pt>
                <c:pt idx="1876">
                  <c:v>55.435819637218195</c:v>
                </c:pt>
                <c:pt idx="1877">
                  <c:v>54.640138076041268</c:v>
                </c:pt>
                <c:pt idx="1878">
                  <c:v>50.074217256716409</c:v>
                </c:pt>
                <c:pt idx="1879">
                  <c:v>44.012873512424342</c:v>
                </c:pt>
                <c:pt idx="1880">
                  <c:v>39.496420893781128</c:v>
                </c:pt>
                <c:pt idx="1881">
                  <c:v>41.533921139906262</c:v>
                </c:pt>
                <c:pt idx="1882">
                  <c:v>48.886209569373207</c:v>
                </c:pt>
                <c:pt idx="1883">
                  <c:v>43.554413125261043</c:v>
                </c:pt>
                <c:pt idx="1884">
                  <c:v>40.683297207121186</c:v>
                </c:pt>
                <c:pt idx="1885">
                  <c:v>41.701451365025335</c:v>
                </c:pt>
                <c:pt idx="1886">
                  <c:v>43.699926971388756</c:v>
                </c:pt>
                <c:pt idx="1887">
                  <c:v>46.235281173817746</c:v>
                </c:pt>
                <c:pt idx="1888">
                  <c:v>46.150722717434469</c:v>
                </c:pt>
                <c:pt idx="1889">
                  <c:v>48.89329689275074</c:v>
                </c:pt>
                <c:pt idx="1890">
                  <c:v>46.85521035129441</c:v>
                </c:pt>
                <c:pt idx="1891">
                  <c:v>49.557983770986297</c:v>
                </c:pt>
                <c:pt idx="1892">
                  <c:v>49.214152639064139</c:v>
                </c:pt>
                <c:pt idx="1893">
                  <c:v>53.523177248842181</c:v>
                </c:pt>
                <c:pt idx="1894">
                  <c:v>54.703113069887962</c:v>
                </c:pt>
                <c:pt idx="1895">
                  <c:v>63.335508439479838</c:v>
                </c:pt>
                <c:pt idx="1896">
                  <c:v>62.635021878787789</c:v>
                </c:pt>
                <c:pt idx="1897">
                  <c:v>60.829544540976045</c:v>
                </c:pt>
                <c:pt idx="1898">
                  <c:v>56.949175172944727</c:v>
                </c:pt>
                <c:pt idx="1899">
                  <c:v>58.967194359219377</c:v>
                </c:pt>
                <c:pt idx="1900">
                  <c:v>57.769402057731682</c:v>
                </c:pt>
                <c:pt idx="1901">
                  <c:v>57.891929403051819</c:v>
                </c:pt>
                <c:pt idx="1902">
                  <c:v>51.914494507384575</c:v>
                </c:pt>
                <c:pt idx="1903">
                  <c:v>50.962316874751409</c:v>
                </c:pt>
                <c:pt idx="1904">
                  <c:v>49.384282402856385</c:v>
                </c:pt>
                <c:pt idx="1905">
                  <c:v>42.996911909934539</c:v>
                </c:pt>
                <c:pt idx="1906">
                  <c:v>41.509461977258965</c:v>
                </c:pt>
                <c:pt idx="1907">
                  <c:v>45.376084903835235</c:v>
                </c:pt>
                <c:pt idx="1908">
                  <c:v>42.50004419996705</c:v>
                </c:pt>
                <c:pt idx="1909">
                  <c:v>44.33901640344294</c:v>
                </c:pt>
                <c:pt idx="1910">
                  <c:v>46.143149007532749</c:v>
                </c:pt>
                <c:pt idx="1911">
                  <c:v>45.504474366070554</c:v>
                </c:pt>
                <c:pt idx="1912">
                  <c:v>45.54729790337646</c:v>
                </c:pt>
                <c:pt idx="1913">
                  <c:v>41.554945880975211</c:v>
                </c:pt>
                <c:pt idx="1914">
                  <c:v>43.184620405712849</c:v>
                </c:pt>
                <c:pt idx="1915">
                  <c:v>39.008266865199325</c:v>
                </c:pt>
                <c:pt idx="1916">
                  <c:v>40.271116506292955</c:v>
                </c:pt>
                <c:pt idx="1917">
                  <c:v>42.520863592471542</c:v>
                </c:pt>
                <c:pt idx="1918">
                  <c:v>38.815077198508902</c:v>
                </c:pt>
                <c:pt idx="1919">
                  <c:v>39.312908280648607</c:v>
                </c:pt>
                <c:pt idx="1920">
                  <c:v>37.471823878318688</c:v>
                </c:pt>
                <c:pt idx="1921">
                  <c:v>41.9548544733372</c:v>
                </c:pt>
                <c:pt idx="1922">
                  <c:v>34.321897678520259</c:v>
                </c:pt>
                <c:pt idx="1923">
                  <c:v>33.676615175082567</c:v>
                </c:pt>
                <c:pt idx="1924">
                  <c:v>24.280479355281219</c:v>
                </c:pt>
                <c:pt idx="1925">
                  <c:v>24.836231244070611</c:v>
                </c:pt>
                <c:pt idx="1926">
                  <c:v>21.510571989064548</c:v>
                </c:pt>
                <c:pt idx="1927">
                  <c:v>20.591182293276393</c:v>
                </c:pt>
                <c:pt idx="1928">
                  <c:v>22.701265153279767</c:v>
                </c:pt>
                <c:pt idx="1929">
                  <c:v>21.883689839364873</c:v>
                </c:pt>
                <c:pt idx="1930">
                  <c:v>22.624588618710568</c:v>
                </c:pt>
                <c:pt idx="1931">
                  <c:v>21.361971375365986</c:v>
                </c:pt>
                <c:pt idx="1932">
                  <c:v>22.482829331882005</c:v>
                </c:pt>
                <c:pt idx="1933">
                  <c:v>21.433931308465951</c:v>
                </c:pt>
                <c:pt idx="1934">
                  <c:v>21.148334032334201</c:v>
                </c:pt>
                <c:pt idx="1935">
                  <c:v>21.528450097398089</c:v>
                </c:pt>
                <c:pt idx="1936">
                  <c:v>21.779805149436353</c:v>
                </c:pt>
                <c:pt idx="1937">
                  <c:v>21.570527516344608</c:v>
                </c:pt>
                <c:pt idx="1938">
                  <c:v>20.755371190291982</c:v>
                </c:pt>
                <c:pt idx="1939">
                  <c:v>24.826283501923999</c:v>
                </c:pt>
                <c:pt idx="1940">
                  <c:v>22.289823210067791</c:v>
                </c:pt>
                <c:pt idx="1941">
                  <c:v>22.663751492266876</c:v>
                </c:pt>
                <c:pt idx="1942">
                  <c:v>21.525904902040832</c:v>
                </c:pt>
                <c:pt idx="1943">
                  <c:v>24.367386426643769</c:v>
                </c:pt>
                <c:pt idx="1944">
                  <c:v>23.67944898211422</c:v>
                </c:pt>
                <c:pt idx="1945">
                  <c:v>22.199408016385991</c:v>
                </c:pt>
                <c:pt idx="1946">
                  <c:v>21.979286084956161</c:v>
                </c:pt>
                <c:pt idx="1947">
                  <c:v>20.485356987812157</c:v>
                </c:pt>
                <c:pt idx="1948">
                  <c:v>12.245726910135714</c:v>
                </c:pt>
                <c:pt idx="1949">
                  <c:v>11.194504889864978</c:v>
                </c:pt>
                <c:pt idx="1950">
                  <c:v>10.694981085103583</c:v>
                </c:pt>
                <c:pt idx="1951">
                  <c:v>9.8497017960081088</c:v>
                </c:pt>
                <c:pt idx="1952">
                  <c:v>9.5691602619855729</c:v>
                </c:pt>
                <c:pt idx="1953">
                  <c:v>9.932567367248442</c:v>
                </c:pt>
                <c:pt idx="1954">
                  <c:v>9.1870036841727583</c:v>
                </c:pt>
                <c:pt idx="1955">
                  <c:v>9.8981493204753672</c:v>
                </c:pt>
                <c:pt idx="1956">
                  <c:v>10.232128611607635</c:v>
                </c:pt>
                <c:pt idx="1957">
                  <c:v>9.7894636520167104</c:v>
                </c:pt>
                <c:pt idx="1958">
                  <c:v>9.1990810739272781</c:v>
                </c:pt>
                <c:pt idx="1959">
                  <c:v>9.2048164668312076</c:v>
                </c:pt>
                <c:pt idx="1960">
                  <c:v>7.907471632252574</c:v>
                </c:pt>
                <c:pt idx="1961">
                  <c:v>8.3687984356405618</c:v>
                </c:pt>
                <c:pt idx="1962">
                  <c:v>9.2956334284677027</c:v>
                </c:pt>
                <c:pt idx="1963">
                  <c:v>9.1927494259185067</c:v>
                </c:pt>
                <c:pt idx="1964">
                  <c:v>10.6183521178114</c:v>
                </c:pt>
                <c:pt idx="1965">
                  <c:v>10.53370751506564</c:v>
                </c:pt>
                <c:pt idx="1966">
                  <c:v>9.2674878796107762</c:v>
                </c:pt>
                <c:pt idx="1967">
                  <c:v>8.2343916437966787</c:v>
                </c:pt>
                <c:pt idx="1968">
                  <c:v>8.4797001711215501</c:v>
                </c:pt>
                <c:pt idx="1969">
                  <c:v>9.3438889468166355</c:v>
                </c:pt>
                <c:pt idx="1970">
                  <c:v>9.8574859382722426</c:v>
                </c:pt>
                <c:pt idx="1971">
                  <c:v>10.247611966749856</c:v>
                </c:pt>
                <c:pt idx="1972">
                  <c:v>11.99075456876165</c:v>
                </c:pt>
                <c:pt idx="1973">
                  <c:v>12.233383619024961</c:v>
                </c:pt>
                <c:pt idx="1974">
                  <c:v>11.760017043433722</c:v>
                </c:pt>
                <c:pt idx="1975">
                  <c:v>11.115149373112107</c:v>
                </c:pt>
                <c:pt idx="1976">
                  <c:v>10.423540269754602</c:v>
                </c:pt>
                <c:pt idx="1977">
                  <c:v>9.4860975397260159</c:v>
                </c:pt>
                <c:pt idx="1978">
                  <c:v>11.197863484387893</c:v>
                </c:pt>
                <c:pt idx="1979">
                  <c:v>12.291159441106814</c:v>
                </c:pt>
                <c:pt idx="1980">
                  <c:v>12.354646219196983</c:v>
                </c:pt>
                <c:pt idx="1981">
                  <c:v>11.361552868045347</c:v>
                </c:pt>
                <c:pt idx="1982">
                  <c:v>11.328408274318292</c:v>
                </c:pt>
                <c:pt idx="1983">
                  <c:v>11.857745026511843</c:v>
                </c:pt>
                <c:pt idx="1984">
                  <c:v>10.766354590126527</c:v>
                </c:pt>
                <c:pt idx="1985">
                  <c:v>11.251813392957269</c:v>
                </c:pt>
                <c:pt idx="1986">
                  <c:v>12.244295435757428</c:v>
                </c:pt>
                <c:pt idx="1987">
                  <c:v>11.301186803596943</c:v>
                </c:pt>
                <c:pt idx="1988">
                  <c:v>11.880258258627878</c:v>
                </c:pt>
                <c:pt idx="1989">
                  <c:v>12.475917845751678</c:v>
                </c:pt>
                <c:pt idx="1990">
                  <c:v>12.463639651593679</c:v>
                </c:pt>
                <c:pt idx="1991">
                  <c:v>12.209625546935811</c:v>
                </c:pt>
                <c:pt idx="1992">
                  <c:v>12.152269725190104</c:v>
                </c:pt>
                <c:pt idx="1993">
                  <c:v>11.429470678402302</c:v>
                </c:pt>
                <c:pt idx="1994">
                  <c:v>11.520234002160732</c:v>
                </c:pt>
                <c:pt idx="1995">
                  <c:v>9.4424433192208568</c:v>
                </c:pt>
                <c:pt idx="1996">
                  <c:v>9.2036701303905897</c:v>
                </c:pt>
                <c:pt idx="1997">
                  <c:v>9.6511364114659877</c:v>
                </c:pt>
                <c:pt idx="1998">
                  <c:v>9.7877780215340806</c:v>
                </c:pt>
                <c:pt idx="1999">
                  <c:v>9.6464747503917447</c:v>
                </c:pt>
                <c:pt idx="2000">
                  <c:v>8.6801323078606458</c:v>
                </c:pt>
                <c:pt idx="2001">
                  <c:v>8.2889970294094457</c:v>
                </c:pt>
                <c:pt idx="2002">
                  <c:v>8.1261294297739894</c:v>
                </c:pt>
                <c:pt idx="2003">
                  <c:v>8.3682702191702898</c:v>
                </c:pt>
                <c:pt idx="2004">
                  <c:v>8.0561873802269837</c:v>
                </c:pt>
                <c:pt idx="2005">
                  <c:v>8.1196301700446298</c:v>
                </c:pt>
                <c:pt idx="2006">
                  <c:v>7.183759039987998</c:v>
                </c:pt>
                <c:pt idx="2007">
                  <c:v>7.6616159557278296</c:v>
                </c:pt>
                <c:pt idx="2008">
                  <c:v>7.6559004972440405</c:v>
                </c:pt>
                <c:pt idx="2009">
                  <c:v>9.3097953165153626</c:v>
                </c:pt>
                <c:pt idx="2010">
                  <c:v>10.267334174290145</c:v>
                </c:pt>
                <c:pt idx="2011">
                  <c:v>8.2161981287206824</c:v>
                </c:pt>
                <c:pt idx="2012">
                  <c:v>8.0840707594871422</c:v>
                </c:pt>
                <c:pt idx="2013">
                  <c:v>7.75357980578426</c:v>
                </c:pt>
                <c:pt idx="2014">
                  <c:v>7.7037969553985279</c:v>
                </c:pt>
                <c:pt idx="2015">
                  <c:v>7.6962761583676151</c:v>
                </c:pt>
                <c:pt idx="2016">
                  <c:v>7.0857343256431085</c:v>
                </c:pt>
                <c:pt idx="2017">
                  <c:v>6.8272027210062243</c:v>
                </c:pt>
                <c:pt idx="2018">
                  <c:v>7.5239600111288611</c:v>
                </c:pt>
                <c:pt idx="2019">
                  <c:v>6.9791549309373133</c:v>
                </c:pt>
                <c:pt idx="2020">
                  <c:v>7.2826960335828899</c:v>
                </c:pt>
                <c:pt idx="2021">
                  <c:v>7.2225531801960559</c:v>
                </c:pt>
                <c:pt idx="2022">
                  <c:v>7.5937852921236848</c:v>
                </c:pt>
                <c:pt idx="2023">
                  <c:v>7.5648377505967099</c:v>
                </c:pt>
                <c:pt idx="2024">
                  <c:v>7.5318676870256338</c:v>
                </c:pt>
                <c:pt idx="2025">
                  <c:v>7.7126980260983125</c:v>
                </c:pt>
                <c:pt idx="2026">
                  <c:v>8.2595126149649278</c:v>
                </c:pt>
                <c:pt idx="2027">
                  <c:v>8.1133061057388076</c:v>
                </c:pt>
                <c:pt idx="2028">
                  <c:v>7.9392636664158909</c:v>
                </c:pt>
                <c:pt idx="2029">
                  <c:v>7.5012970541323059</c:v>
                </c:pt>
                <c:pt idx="2030">
                  <c:v>7.2525698251586901</c:v>
                </c:pt>
                <c:pt idx="2031">
                  <c:v>7.1223917518064699</c:v>
                </c:pt>
                <c:pt idx="2032">
                  <c:v>7.2577602261595695</c:v>
                </c:pt>
                <c:pt idx="2033">
                  <c:v>7.482917316999214</c:v>
                </c:pt>
                <c:pt idx="2034">
                  <c:v>7.2475311428417495</c:v>
                </c:pt>
                <c:pt idx="2035">
                  <c:v>7.5746571218587393</c:v>
                </c:pt>
                <c:pt idx="2036">
                  <c:v>7.4069941991352835</c:v>
                </c:pt>
                <c:pt idx="2037">
                  <c:v>7.2306589772836594</c:v>
                </c:pt>
                <c:pt idx="2038">
                  <c:v>7.1297717953995345</c:v>
                </c:pt>
                <c:pt idx="2039">
                  <c:v>7.280907173001447</c:v>
                </c:pt>
                <c:pt idx="2040">
                  <c:v>7.3902406090925403</c:v>
                </c:pt>
                <c:pt idx="2041">
                  <c:v>7.9938984225988508</c:v>
                </c:pt>
                <c:pt idx="2042">
                  <c:v>8.6154238503383969</c:v>
                </c:pt>
                <c:pt idx="2043">
                  <c:v>8.1889592808422336</c:v>
                </c:pt>
                <c:pt idx="2044">
                  <c:v>8.4524648931630555</c:v>
                </c:pt>
                <c:pt idx="2045">
                  <c:v>8.2920329046005055</c:v>
                </c:pt>
                <c:pt idx="2046">
                  <c:v>8.3076652271279752</c:v>
                </c:pt>
                <c:pt idx="2047">
                  <c:v>7.995624739868731</c:v>
                </c:pt>
                <c:pt idx="2048">
                  <c:v>8.0881369791293061</c:v>
                </c:pt>
                <c:pt idx="2049">
                  <c:v>8.8139908592107723</c:v>
                </c:pt>
                <c:pt idx="2050">
                  <c:v>8.3834676439870339</c:v>
                </c:pt>
                <c:pt idx="2051">
                  <c:v>6.6245811637354421</c:v>
                </c:pt>
                <c:pt idx="2052">
                  <c:v>4.6088165488863577</c:v>
                </c:pt>
                <c:pt idx="2053">
                  <c:v>5.4068276964430515</c:v>
                </c:pt>
                <c:pt idx="2054">
                  <c:v>4.7005589595229074</c:v>
                </c:pt>
                <c:pt idx="2055">
                  <c:v>4.8620999360322399</c:v>
                </c:pt>
                <c:pt idx="2056">
                  <c:v>5.0895871498082244</c:v>
                </c:pt>
                <c:pt idx="2057">
                  <c:v>4.8659574622551149</c:v>
                </c:pt>
                <c:pt idx="2058">
                  <c:v>5.0791655046058457</c:v>
                </c:pt>
                <c:pt idx="2059">
                  <c:v>4.9605856424074881</c:v>
                </c:pt>
                <c:pt idx="2060">
                  <c:v>4.5115502308616291</c:v>
                </c:pt>
                <c:pt idx="2061">
                  <c:v>4.5969664529500998</c:v>
                </c:pt>
                <c:pt idx="2062">
                  <c:v>4.9456987210508911</c:v>
                </c:pt>
                <c:pt idx="2063">
                  <c:v>4.9698687082360937</c:v>
                </c:pt>
                <c:pt idx="2064">
                  <c:v>4.7299911757631037</c:v>
                </c:pt>
                <c:pt idx="2065">
                  <c:v>4.9051735687208646</c:v>
                </c:pt>
                <c:pt idx="2066">
                  <c:v>5.4702097823758926</c:v>
                </c:pt>
                <c:pt idx="2067">
                  <c:v>5.2937092818584306</c:v>
                </c:pt>
                <c:pt idx="2068">
                  <c:v>5.3802825743491267</c:v>
                </c:pt>
                <c:pt idx="2069">
                  <c:v>5.3032676403673449</c:v>
                </c:pt>
                <c:pt idx="2070">
                  <c:v>5.3991068635818422</c:v>
                </c:pt>
                <c:pt idx="2071">
                  <c:v>5.2246897447771188</c:v>
                </c:pt>
                <c:pt idx="2072">
                  <c:v>5.519530641251543</c:v>
                </c:pt>
                <c:pt idx="2073">
                  <c:v>5.3918711927259464</c:v>
                </c:pt>
                <c:pt idx="2074">
                  <c:v>5.467233341316768</c:v>
                </c:pt>
                <c:pt idx="2075">
                  <c:v>5.8395557233986528</c:v>
                </c:pt>
                <c:pt idx="2076">
                  <c:v>5.9192840552033781</c:v>
                </c:pt>
                <c:pt idx="2077">
                  <c:v>5.5823539406234177</c:v>
                </c:pt>
                <c:pt idx="2078">
                  <c:v>5.2010752188005247</c:v>
                </c:pt>
                <c:pt idx="2079">
                  <c:v>4.9965968778939969</c:v>
                </c:pt>
                <c:pt idx="2080">
                  <c:v>5.2238525555085094</c:v>
                </c:pt>
                <c:pt idx="2081">
                  <c:v>5.146962543820214</c:v>
                </c:pt>
                <c:pt idx="2082">
                  <c:v>5.1389890387756534</c:v>
                </c:pt>
                <c:pt idx="2083">
                  <c:v>5.1774528349119535</c:v>
                </c:pt>
                <c:pt idx="2084">
                  <c:v>5.0437520844643888</c:v>
                </c:pt>
                <c:pt idx="2085">
                  <c:v>4.9691435851947672</c:v>
                </c:pt>
                <c:pt idx="2086">
                  <c:v>5.0428243363055669</c:v>
                </c:pt>
                <c:pt idx="2087">
                  <c:v>5.1013737978615179</c:v>
                </c:pt>
                <c:pt idx="2088">
                  <c:v>5.158597905731142</c:v>
                </c:pt>
                <c:pt idx="2089">
                  <c:v>5.283015259540071</c:v>
                </c:pt>
                <c:pt idx="2090">
                  <c:v>5.2876222727310864</c:v>
                </c:pt>
                <c:pt idx="2091">
                  <c:v>5.320704319282461</c:v>
                </c:pt>
                <c:pt idx="2092">
                  <c:v>5.5234233474012928</c:v>
                </c:pt>
                <c:pt idx="2093">
                  <c:v>5.7130566986015712</c:v>
                </c:pt>
                <c:pt idx="2094">
                  <c:v>6.0486811357976373</c:v>
                </c:pt>
                <c:pt idx="2095">
                  <c:v>6.6734403784868048</c:v>
                </c:pt>
                <c:pt idx="2096">
                  <c:v>7.1041093456366609</c:v>
                </c:pt>
                <c:pt idx="2097">
                  <c:v>8.4640534493341217</c:v>
                </c:pt>
                <c:pt idx="2098">
                  <c:v>7.9753659317551397</c:v>
                </c:pt>
                <c:pt idx="2099">
                  <c:v>8.2830440700515577</c:v>
                </c:pt>
                <c:pt idx="2100">
                  <c:v>9.254446091718517</c:v>
                </c:pt>
                <c:pt idx="2101">
                  <c:v>9.8550238443109652</c:v>
                </c:pt>
                <c:pt idx="2102">
                  <c:v>9.4589143790009604</c:v>
                </c:pt>
                <c:pt idx="2103">
                  <c:v>9.9247840499602624</c:v>
                </c:pt>
                <c:pt idx="2104">
                  <c:v>9.8050710470709959</c:v>
                </c:pt>
                <c:pt idx="2105">
                  <c:v>9.9388789747280217</c:v>
                </c:pt>
                <c:pt idx="2106">
                  <c:v>9.5867741144190575</c:v>
                </c:pt>
                <c:pt idx="2107">
                  <c:v>9.7867828369769008</c:v>
                </c:pt>
                <c:pt idx="2108">
                  <c:v>10.47828116290046</c:v>
                </c:pt>
                <c:pt idx="2109">
                  <c:v>10.242348012012821</c:v>
                </c:pt>
                <c:pt idx="2110">
                  <c:v>10.056109210248856</c:v>
                </c:pt>
                <c:pt idx="2111">
                  <c:v>9.6364170401988698</c:v>
                </c:pt>
                <c:pt idx="2112">
                  <c:v>9.9344069517185005</c:v>
                </c:pt>
                <c:pt idx="2113">
                  <c:v>9.6804917731859632</c:v>
                </c:pt>
                <c:pt idx="2114">
                  <c:v>8.6585291771528539</c:v>
                </c:pt>
                <c:pt idx="2115">
                  <c:v>8.575588276419051</c:v>
                </c:pt>
                <c:pt idx="2116">
                  <c:v>8.6138628721421142</c:v>
                </c:pt>
                <c:pt idx="2117">
                  <c:v>8.934502665990701</c:v>
                </c:pt>
                <c:pt idx="2118">
                  <c:v>11.055728659630413</c:v>
                </c:pt>
                <c:pt idx="2119">
                  <c:v>10.044198319451013</c:v>
                </c:pt>
                <c:pt idx="2120">
                  <c:v>11.087274212945868</c:v>
                </c:pt>
                <c:pt idx="2121">
                  <c:v>10.692767805032405</c:v>
                </c:pt>
                <c:pt idx="2122">
                  <c:v>10.51377587484378</c:v>
                </c:pt>
                <c:pt idx="2123">
                  <c:v>10.289282549958743</c:v>
                </c:pt>
                <c:pt idx="2124">
                  <c:v>9.5847537728032641</c:v>
                </c:pt>
                <c:pt idx="2125">
                  <c:v>9.830528449471581</c:v>
                </c:pt>
                <c:pt idx="2126">
                  <c:v>9.5243769964638769</c:v>
                </c:pt>
                <c:pt idx="2127">
                  <c:v>9.9233078775281029</c:v>
                </c:pt>
                <c:pt idx="2128">
                  <c:v>9.7497194583703237</c:v>
                </c:pt>
                <c:pt idx="2129">
                  <c:v>8.7202016594041591</c:v>
                </c:pt>
                <c:pt idx="2130">
                  <c:v>8.8028365286104489</c:v>
                </c:pt>
                <c:pt idx="2131">
                  <c:v>8.6017453501186427</c:v>
                </c:pt>
                <c:pt idx="2132">
                  <c:v>8.261658975098598</c:v>
                </c:pt>
                <c:pt idx="2133">
                  <c:v>7.0295632003687434</c:v>
                </c:pt>
                <c:pt idx="2134">
                  <c:v>6.8967492549427867</c:v>
                </c:pt>
                <c:pt idx="2135">
                  <c:v>9.8746196582214907</c:v>
                </c:pt>
                <c:pt idx="2136">
                  <c:v>10.316996090784968</c:v>
                </c:pt>
                <c:pt idx="2137">
                  <c:v>10.035382784706869</c:v>
                </c:pt>
                <c:pt idx="2138">
                  <c:v>10.535741879320261</c:v>
                </c:pt>
                <c:pt idx="2139">
                  <c:v>12.192355327249471</c:v>
                </c:pt>
                <c:pt idx="2140">
                  <c:v>13.03837657535056</c:v>
                </c:pt>
                <c:pt idx="2141">
                  <c:v>13.326418146399499</c:v>
                </c:pt>
                <c:pt idx="2142">
                  <c:v>12.559745116883764</c:v>
                </c:pt>
                <c:pt idx="2143">
                  <c:v>13.545949399776395</c:v>
                </c:pt>
                <c:pt idx="2144">
                  <c:v>12.969678454996927</c:v>
                </c:pt>
                <c:pt idx="2145">
                  <c:v>12.288424902362895</c:v>
                </c:pt>
                <c:pt idx="2146">
                  <c:v>12.381331226619755</c:v>
                </c:pt>
                <c:pt idx="2147">
                  <c:v>13.446767835970487</c:v>
                </c:pt>
                <c:pt idx="2148">
                  <c:v>13.055792532651836</c:v>
                </c:pt>
                <c:pt idx="2149">
                  <c:v>13.442461345068565</c:v>
                </c:pt>
                <c:pt idx="2150">
                  <c:v>12.873461964462225</c:v>
                </c:pt>
                <c:pt idx="2151">
                  <c:v>13.075011531727986</c:v>
                </c:pt>
                <c:pt idx="2152">
                  <c:v>13.081011715501504</c:v>
                </c:pt>
                <c:pt idx="2153">
                  <c:v>12.934658873257531</c:v>
                </c:pt>
                <c:pt idx="2154">
                  <c:v>14.594645166069686</c:v>
                </c:pt>
                <c:pt idx="2155">
                  <c:v>15.00690464500321</c:v>
                </c:pt>
                <c:pt idx="2156">
                  <c:v>14.646144957790316</c:v>
                </c:pt>
                <c:pt idx="2157">
                  <c:v>15.090039938714089</c:v>
                </c:pt>
                <c:pt idx="2158">
                  <c:v>15.075518137716601</c:v>
                </c:pt>
                <c:pt idx="2159">
                  <c:v>14.203148175666817</c:v>
                </c:pt>
                <c:pt idx="2160">
                  <c:v>14.940188613633136</c:v>
                </c:pt>
                <c:pt idx="2161">
                  <c:v>13.301924559017767</c:v>
                </c:pt>
                <c:pt idx="2162">
                  <c:v>12.933346315550169</c:v>
                </c:pt>
                <c:pt idx="2163">
                  <c:v>12.020944713316798</c:v>
                </c:pt>
                <c:pt idx="2164">
                  <c:v>12.183825417949222</c:v>
                </c:pt>
                <c:pt idx="2165">
                  <c:v>12.908491578625499</c:v>
                </c:pt>
                <c:pt idx="2166">
                  <c:v>13.05144638666447</c:v>
                </c:pt>
                <c:pt idx="2167">
                  <c:v>14.043741468316403</c:v>
                </c:pt>
                <c:pt idx="2168">
                  <c:v>13.813028545556</c:v>
                </c:pt>
                <c:pt idx="2169">
                  <c:v>12.545283770383026</c:v>
                </c:pt>
                <c:pt idx="2170">
                  <c:v>13.180767662960612</c:v>
                </c:pt>
                <c:pt idx="2171">
                  <c:v>13.521551565090144</c:v>
                </c:pt>
                <c:pt idx="2172">
                  <c:v>13.306694947567811</c:v>
                </c:pt>
                <c:pt idx="2173">
                  <c:v>14.023155982335659</c:v>
                </c:pt>
                <c:pt idx="2174">
                  <c:v>12.085787645968058</c:v>
                </c:pt>
                <c:pt idx="2175">
                  <c:v>12.076968474959141</c:v>
                </c:pt>
                <c:pt idx="2176">
                  <c:v>12.093355046298576</c:v>
                </c:pt>
                <c:pt idx="2177">
                  <c:v>11.369622829171401</c:v>
                </c:pt>
                <c:pt idx="2178">
                  <c:v>11.020931585471789</c:v>
                </c:pt>
                <c:pt idx="2179">
                  <c:v>11.793301351610539</c:v>
                </c:pt>
                <c:pt idx="2180">
                  <c:v>11.43354353178661</c:v>
                </c:pt>
                <c:pt idx="2181">
                  <c:v>11.807398672754591</c:v>
                </c:pt>
                <c:pt idx="2182">
                  <c:v>11.265801026417998</c:v>
                </c:pt>
                <c:pt idx="2183">
                  <c:v>11.34388740088961</c:v>
                </c:pt>
                <c:pt idx="2184">
                  <c:v>11.344020854470381</c:v>
                </c:pt>
                <c:pt idx="2185">
                  <c:v>11.681598756810143</c:v>
                </c:pt>
                <c:pt idx="2186">
                  <c:v>10.812081152035169</c:v>
                </c:pt>
                <c:pt idx="2187">
                  <c:v>10.880384679775823</c:v>
                </c:pt>
                <c:pt idx="2188">
                  <c:v>11.169104375107414</c:v>
                </c:pt>
                <c:pt idx="2189">
                  <c:v>11.975597057517254</c:v>
                </c:pt>
                <c:pt idx="2190">
                  <c:v>11.40592116495627</c:v>
                </c:pt>
                <c:pt idx="2191">
                  <c:v>11.054844425889772</c:v>
                </c:pt>
                <c:pt idx="2192">
                  <c:v>11.521180521365986</c:v>
                </c:pt>
                <c:pt idx="2193">
                  <c:v>10.180460645117769</c:v>
                </c:pt>
                <c:pt idx="2194">
                  <c:v>11.44523810217976</c:v>
                </c:pt>
                <c:pt idx="2195">
                  <c:v>10.686443581180516</c:v>
                </c:pt>
                <c:pt idx="2196">
                  <c:v>10.794158806852391</c:v>
                </c:pt>
                <c:pt idx="2197">
                  <c:v>10.664569363617556</c:v>
                </c:pt>
                <c:pt idx="2198">
                  <c:v>10.273959405961831</c:v>
                </c:pt>
                <c:pt idx="2199">
                  <c:v>10.208662714220004</c:v>
                </c:pt>
                <c:pt idx="2200">
                  <c:v>9.5439598244282546</c:v>
                </c:pt>
                <c:pt idx="2201">
                  <c:v>9.9571272732062273</c:v>
                </c:pt>
                <c:pt idx="2202">
                  <c:v>10.587522603980702</c:v>
                </c:pt>
                <c:pt idx="2203">
                  <c:v>12.19524465496905</c:v>
                </c:pt>
                <c:pt idx="2204">
                  <c:v>13.810790143383796</c:v>
                </c:pt>
                <c:pt idx="2205">
                  <c:v>13.661162245228313</c:v>
                </c:pt>
                <c:pt idx="2206">
                  <c:v>14.570647969923334</c:v>
                </c:pt>
              </c:numCache>
            </c:numRef>
          </c:val>
          <c:smooth val="0"/>
          <c:extLst>
            <c:ext xmlns:c16="http://schemas.microsoft.com/office/drawing/2014/chart" uri="{C3380CC4-5D6E-409C-BE32-E72D297353CC}">
              <c16:uniqueId val="{00000000-B8B3-45F4-831E-3797963DDC7F}"/>
            </c:ext>
          </c:extLst>
        </c:ser>
        <c:dLbls>
          <c:showLegendKey val="0"/>
          <c:showVal val="0"/>
          <c:showCatName val="0"/>
          <c:showSerName val="0"/>
          <c:showPercent val="0"/>
          <c:showBubbleSize val="0"/>
        </c:dLbls>
        <c:smooth val="0"/>
        <c:axId val="20090511"/>
        <c:axId val="20085711"/>
      </c:lineChart>
      <c:catAx>
        <c:axId val="20090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85711"/>
        <c:crosses val="autoZero"/>
        <c:auto val="1"/>
        <c:lblAlgn val="ctr"/>
        <c:lblOffset val="100"/>
        <c:noMultiLvlLbl val="0"/>
      </c:catAx>
      <c:valAx>
        <c:axId val="200857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905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FAD5147-1DD7-4608-A853-4B552EA91C23}">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a:extLst>
            <a:ext uri="{FF2B5EF4-FFF2-40B4-BE49-F238E27FC236}">
              <a16:creationId xmlns:a16="http://schemas.microsoft.com/office/drawing/2014/main" id="{06600BAA-9810-5C7C-ED03-56FA783C4AC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5</xdr:col>
      <xdr:colOff>561975</xdr:colOff>
      <xdr:row>4708</xdr:row>
      <xdr:rowOff>23812</xdr:rowOff>
    </xdr:from>
    <xdr:to>
      <xdr:col>13</xdr:col>
      <xdr:colOff>257175</xdr:colOff>
      <xdr:row>4722</xdr:row>
      <xdr:rowOff>100012</xdr:rowOff>
    </xdr:to>
    <xdr:graphicFrame macro="">
      <xdr:nvGraphicFramePr>
        <xdr:cNvPr id="2" name="Chart 1">
          <a:extLst>
            <a:ext uri="{FF2B5EF4-FFF2-40B4-BE49-F238E27FC236}">
              <a16:creationId xmlns:a16="http://schemas.microsoft.com/office/drawing/2014/main" id="{AABB1BF1-0671-9E53-B19D-2A6E77EE9D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nce Harwood" refreshedDate="45103.597857754627" createdVersion="8" refreshedVersion="8" minRefreshableVersion="3" recordCount="4890" xr:uid="{ADE59096-5CF7-4433-B311-964163272D55}">
  <cacheSource type="worksheet">
    <worksheetSource ref="A6:F4896" sheet="Master"/>
  </cacheSource>
  <cacheFields count="6">
    <cacheField name="Trade Date" numFmtId="0">
      <sharedItems containsSemiMixedTypes="0" containsNonDate="0" containsDate="1" containsString="0" minDate="2004-03-26T00:00:00" maxDate="2023-08-31T00:00:00" count="4892">
        <d v="2004-03-26T00:00:00"/>
        <d v="2004-03-29T00:00:00"/>
        <d v="2004-03-30T00:00:00"/>
        <d v="2004-03-31T00:00:00"/>
        <d v="2004-04-01T00:00:00"/>
        <d v="2004-04-02T00:00:00"/>
        <d v="2004-04-05T00:00:00"/>
        <d v="2004-04-06T00:00:00"/>
        <d v="2004-04-07T00:00:00"/>
        <d v="2004-04-08T00:00:00"/>
        <d v="2004-04-12T00:00:00"/>
        <d v="2004-04-13T00:00:00"/>
        <d v="2004-04-14T00:00:00"/>
        <d v="2004-04-15T00:00:00"/>
        <d v="2004-04-16T00:00:00"/>
        <d v="2004-04-19T00:00:00"/>
        <d v="2004-04-20T00:00:00"/>
        <d v="2004-04-21T00:00:00"/>
        <d v="2004-04-22T00:00:00"/>
        <d v="2004-04-23T00:00:00"/>
        <d v="2004-04-26T00:00:00"/>
        <d v="2004-04-27T00:00:00"/>
        <d v="2004-04-28T00:00:00"/>
        <d v="2004-04-29T00:00:00"/>
        <d v="2004-04-30T00:00:00"/>
        <d v="2004-05-03T00:00:00"/>
        <d v="2004-05-04T00:00:00"/>
        <d v="2004-05-05T00:00:00"/>
        <d v="2004-05-06T00:00:00"/>
        <d v="2004-05-07T00:00:00"/>
        <d v="2004-05-10T00:00:00"/>
        <d v="2004-05-11T00:00:00"/>
        <d v="2004-05-12T00:00:00"/>
        <d v="2004-05-13T00:00:00"/>
        <d v="2004-05-14T00:00:00"/>
        <d v="2004-05-17T00:00:00"/>
        <d v="2004-05-18T00:00:00"/>
        <d v="2004-05-19T00:00:00"/>
        <d v="2004-05-20T00:00:00"/>
        <d v="2004-05-21T00:00:00"/>
        <d v="2004-05-24T00:00:00"/>
        <d v="2004-05-25T00:00:00"/>
        <d v="2004-05-26T00:00:00"/>
        <d v="2004-05-27T00:00:00"/>
        <d v="2004-05-28T00:00:00"/>
        <d v="2004-06-01T00:00:00"/>
        <d v="2004-06-02T00:00:00"/>
        <d v="2004-06-03T00:00:00"/>
        <d v="2004-06-04T00:00:00"/>
        <d v="2004-06-07T00:00:00"/>
        <d v="2004-06-08T00:00:00"/>
        <d v="2004-06-09T00:00:00"/>
        <d v="2004-06-10T00:00:00"/>
        <d v="2004-06-14T00:00:00"/>
        <d v="2004-06-15T00:00:00"/>
        <d v="2004-06-16T00:00:00"/>
        <d v="2004-06-17T00:00:00"/>
        <d v="2004-06-18T00:00:00"/>
        <d v="2004-06-21T00:00:00"/>
        <d v="2004-06-22T00:00:00"/>
        <d v="2004-06-23T00:00:00"/>
        <d v="2004-06-24T00:00:00"/>
        <d v="2004-06-25T00:00:00"/>
        <d v="2004-06-28T00:00:00"/>
        <d v="2004-06-29T00:00:00"/>
        <d v="2004-06-30T00:00:00"/>
        <d v="2004-07-01T00:00:00"/>
        <d v="2004-07-02T00:00:00"/>
        <d v="2004-07-06T00:00:00"/>
        <d v="2004-07-07T00:00:00"/>
        <d v="2004-07-08T00:00:00"/>
        <d v="2004-07-09T00:00:00"/>
        <d v="2004-07-12T00:00:00"/>
        <d v="2004-07-13T00:00:00"/>
        <d v="2004-07-14T00:00:00"/>
        <d v="2004-07-15T00:00:00"/>
        <d v="2004-07-16T00:00:00"/>
        <d v="2004-07-19T00:00:00"/>
        <d v="2004-07-20T00:00:00"/>
        <d v="2004-07-21T00:00:00"/>
        <d v="2004-07-22T00:00:00"/>
        <d v="2004-07-23T00:00:00"/>
        <d v="2004-07-26T00:00:00"/>
        <d v="2004-07-27T00:00:00"/>
        <d v="2004-07-28T00:00:00"/>
        <d v="2004-07-29T00:00:00"/>
        <d v="2004-07-30T00:00:00"/>
        <d v="2004-08-02T00:00:00"/>
        <d v="2004-08-03T00:00:00"/>
        <d v="2004-08-04T00:00:00"/>
        <d v="2004-08-05T00:00:00"/>
        <d v="2004-08-06T00:00:00"/>
        <d v="2004-08-09T00:00:00"/>
        <d v="2004-08-10T00:00:00"/>
        <d v="2004-08-11T00:00:00"/>
        <d v="2004-08-12T00:00:00"/>
        <d v="2004-08-13T00:00:00"/>
        <d v="2004-08-16T00:00:00"/>
        <d v="2004-08-17T00:00:00"/>
        <d v="2004-08-18T00:00:00"/>
        <d v="2004-08-19T00:00:00"/>
        <d v="2004-08-20T00:00:00"/>
        <d v="2004-08-23T00:00:00"/>
        <d v="2004-08-24T00:00:00"/>
        <d v="2004-08-25T00:00:00"/>
        <d v="2004-08-26T00:00:00"/>
        <d v="2004-08-27T00:00:00"/>
        <d v="2004-08-30T00:00:00"/>
        <d v="2004-08-31T00:00:00"/>
        <d v="2004-09-01T00:00:00"/>
        <d v="2004-09-02T00:00:00"/>
        <d v="2004-09-03T00:00:00"/>
        <d v="2004-09-07T00:00:00"/>
        <d v="2004-09-08T00:00:00"/>
        <d v="2004-09-09T00:00:00"/>
        <d v="2004-09-10T00:00:00"/>
        <d v="2004-09-13T00:00:00"/>
        <d v="2004-09-14T00:00:00"/>
        <d v="2004-09-15T00:00:00"/>
        <d v="2004-09-16T00:00:00"/>
        <d v="2004-09-17T00:00:00"/>
        <d v="2004-09-20T00:00:00"/>
        <d v="2004-09-21T00:00:00"/>
        <d v="2004-09-22T00:00:00"/>
        <d v="2004-09-23T00:00:00"/>
        <d v="2004-09-24T00:00:00"/>
        <d v="2004-09-27T00:00:00"/>
        <d v="2004-09-28T00:00:00"/>
        <d v="2004-09-29T00:00:00"/>
        <d v="2004-09-30T00:00:00"/>
        <d v="2004-10-01T00:00:00"/>
        <d v="2004-10-04T00:00:00"/>
        <d v="2004-10-05T00:00:00"/>
        <d v="2004-10-06T00:00:00"/>
        <d v="2004-10-07T00:00:00"/>
        <d v="2004-10-08T00:00:00"/>
        <d v="2004-10-11T00:00:00"/>
        <d v="2004-10-12T00:00:00"/>
        <d v="2004-10-13T00:00:00"/>
        <d v="2004-10-14T00:00:00"/>
        <d v="2004-10-15T00:00:00"/>
        <d v="2004-10-18T00:00:00"/>
        <d v="2004-10-19T00:00:00"/>
        <d v="2004-10-20T00:00:00"/>
        <d v="2004-10-21T00:00:00"/>
        <d v="2004-10-22T00:00:00"/>
        <d v="2004-10-25T00:00:00"/>
        <d v="2004-10-26T00:00:00"/>
        <d v="2004-10-27T00:00:00"/>
        <d v="2004-10-28T00:00:00"/>
        <d v="2004-10-29T00:00:00"/>
        <d v="2004-11-01T00:00:00"/>
        <d v="2004-11-02T00:00:00"/>
        <d v="2004-11-03T00:00:00"/>
        <d v="2004-11-04T00:00:00"/>
        <d v="2004-11-05T00:00:00"/>
        <d v="2004-11-08T00:00:00"/>
        <d v="2004-11-09T00:00:00"/>
        <d v="2004-11-10T00:00:00"/>
        <d v="2004-11-11T00:00:00"/>
        <d v="2004-11-12T00:00:00"/>
        <d v="2004-11-15T00:00:00"/>
        <d v="2004-11-16T00:00:00"/>
        <d v="2004-11-17T00:00:00"/>
        <d v="2004-11-18T00:00:00"/>
        <d v="2004-11-19T00:00:00"/>
        <d v="2004-11-22T00:00:00"/>
        <d v="2004-11-23T00:00:00"/>
        <d v="2004-11-24T00:00:00"/>
        <d v="2004-11-26T00:00:00"/>
        <d v="2004-11-29T00:00:00"/>
        <d v="2004-11-30T00:00:00"/>
        <d v="2004-12-01T00:00:00"/>
        <d v="2004-12-02T00:00:00"/>
        <d v="2004-12-03T00:00:00"/>
        <d v="2004-12-06T00:00:00"/>
        <d v="2004-12-07T00:00:00"/>
        <d v="2004-12-08T00:00:00"/>
        <d v="2004-12-09T00:00:00"/>
        <d v="2004-12-10T00:00:00"/>
        <d v="2004-12-13T00:00:00"/>
        <d v="2004-12-14T00:00:00"/>
        <d v="2004-12-15T00:00:00"/>
        <d v="2004-12-16T00:00:00"/>
        <d v="2004-12-17T00:00:00"/>
        <d v="2004-12-20T00:00:00"/>
        <d v="2004-12-21T00:00:00"/>
        <d v="2004-12-22T00:00:00"/>
        <d v="2004-12-23T00:00:00"/>
        <d v="2004-12-27T00:00:00"/>
        <d v="2004-12-28T00:00:00"/>
        <d v="2004-12-29T00:00:00"/>
        <d v="2004-12-30T00:00:00"/>
        <d v="2004-12-31T00:00:00"/>
        <d v="2005-01-03T00:00:00"/>
        <d v="2005-01-04T00:00:00"/>
        <d v="2005-01-05T00:00:00"/>
        <d v="2005-01-06T00:00:00"/>
        <d v="2005-01-07T00:00:00"/>
        <d v="2005-01-10T00:00:00"/>
        <d v="2005-01-11T00:00:00"/>
        <d v="2005-01-12T00:00:00"/>
        <d v="2005-01-13T00:00:00"/>
        <d v="2005-01-14T00:00:00"/>
        <d v="2005-01-18T00:00:00"/>
        <d v="2005-01-19T00:00:00"/>
        <d v="2005-01-20T00:00:00"/>
        <d v="2005-01-21T00:00:00"/>
        <d v="2005-01-24T00:00:00"/>
        <d v="2005-01-25T00:00:00"/>
        <d v="2005-01-26T00:00:00"/>
        <d v="2005-01-27T00:00:00"/>
        <d v="2005-01-28T00:00:00"/>
        <d v="2005-01-31T00:00:00"/>
        <d v="2005-02-01T00:00:00"/>
        <d v="2005-02-02T00:00:00"/>
        <d v="2005-02-03T00:00:00"/>
        <d v="2005-02-04T00:00:00"/>
        <d v="2005-02-07T00:00:00"/>
        <d v="2005-02-08T00:00:00"/>
        <d v="2005-02-09T00:00:00"/>
        <d v="2005-02-10T00:00:00"/>
        <d v="2005-02-11T00:00:00"/>
        <d v="2005-02-14T00:00:00"/>
        <d v="2005-02-15T00:00:00"/>
        <d v="2005-02-16T00:00:00"/>
        <d v="2005-02-17T00:00:00"/>
        <d v="2005-02-18T00:00:00"/>
        <d v="2005-02-22T00:00:00"/>
        <d v="2005-02-23T00:00:00"/>
        <d v="2005-02-24T00:00:00"/>
        <d v="2005-02-25T00:00:00"/>
        <d v="2005-02-28T00:00:00"/>
        <d v="2005-03-01T00:00:00"/>
        <d v="2005-03-02T00:00:00"/>
        <d v="2005-03-03T00:00:00"/>
        <d v="2005-03-04T00:00:00"/>
        <d v="2005-03-07T00:00:00"/>
        <d v="2005-03-08T00:00:00"/>
        <d v="2005-03-09T00:00:00"/>
        <d v="2005-03-10T00:00:00"/>
        <d v="2005-03-11T00:00:00"/>
        <d v="2005-03-14T00:00:00"/>
        <d v="2005-03-15T00:00:00"/>
        <d v="2005-03-16T00:00:00"/>
        <d v="2005-03-17T00:00:00"/>
        <d v="2005-03-18T00:00:00"/>
        <d v="2005-03-21T00:00:00"/>
        <d v="2005-03-22T00:00:00"/>
        <d v="2005-03-23T00:00:00"/>
        <d v="2005-03-24T00:00:00"/>
        <d v="2005-03-28T00:00:00"/>
        <d v="2005-03-29T00:00:00"/>
        <d v="2005-03-30T00:00:00"/>
        <d v="2005-03-31T00:00:00"/>
        <d v="2005-04-01T00:00:00"/>
        <d v="2005-04-04T00:00:00"/>
        <d v="2005-04-05T00:00:00"/>
        <d v="2005-04-06T00:00:00"/>
        <d v="2005-04-07T00:00:00"/>
        <d v="2005-04-08T00:00:00"/>
        <d v="2005-04-11T00:00:00"/>
        <d v="2005-04-12T00:00:00"/>
        <d v="2005-04-13T00:00:00"/>
        <d v="2005-04-14T00:00:00"/>
        <d v="2005-04-15T00:00:00"/>
        <d v="2005-04-18T00:00:00"/>
        <d v="2005-04-19T00:00:00"/>
        <d v="2005-04-20T00:00:00"/>
        <d v="2005-04-21T00:00:00"/>
        <d v="2005-04-22T00:00:00"/>
        <d v="2005-04-25T00:00:00"/>
        <d v="2005-04-26T00:00:00"/>
        <d v="2005-04-27T00:00:00"/>
        <d v="2005-04-28T00:00:00"/>
        <d v="2005-04-29T00:00:00"/>
        <d v="2005-05-02T00:00:00"/>
        <d v="2005-05-03T00:00:00"/>
        <d v="2005-05-04T00:00:00"/>
        <d v="2005-05-05T00:00:00"/>
        <d v="2005-05-06T00:00:00"/>
        <d v="2005-05-09T00:00:00"/>
        <d v="2005-05-10T00:00:00"/>
        <d v="2005-05-11T00:00:00"/>
        <d v="2005-05-12T00:00:00"/>
        <d v="2005-05-13T00:00:00"/>
        <d v="2005-05-16T00:00:00"/>
        <d v="2005-05-17T00:00:00"/>
        <d v="2005-05-18T00:00:00"/>
        <d v="2005-05-19T00:00:00"/>
        <d v="2005-05-20T00:00:00"/>
        <d v="2005-05-23T00:00:00"/>
        <d v="2005-05-24T00:00:00"/>
        <d v="2005-05-25T00:00:00"/>
        <d v="2005-05-26T00:00:00"/>
        <d v="2005-05-27T00:00:00"/>
        <d v="2005-05-31T00:00:00"/>
        <d v="2005-06-01T00:00:00"/>
        <d v="2005-06-02T00:00:00"/>
        <d v="2005-06-03T00:00:00"/>
        <d v="2005-06-06T00:00:00"/>
        <d v="2005-06-07T00:00:00"/>
        <d v="2005-06-08T00:00:00"/>
        <d v="2005-06-09T00:00:00"/>
        <d v="2005-06-10T00:00:00"/>
        <d v="2005-06-13T00:00:00"/>
        <d v="2005-06-14T00:00:00"/>
        <d v="2005-06-15T00:00:00"/>
        <d v="2005-06-16T00:00:00"/>
        <d v="2005-06-17T00:00:00"/>
        <d v="2005-06-20T00:00:00"/>
        <d v="2005-06-21T00:00:00"/>
        <d v="2005-06-22T00:00:00"/>
        <d v="2005-06-23T00:00:00"/>
        <d v="2005-06-24T00:00:00"/>
        <d v="2005-06-27T00:00:00"/>
        <d v="2005-06-28T00:00:00"/>
        <d v="2005-06-29T00:00:00"/>
        <d v="2005-06-30T00:00:00"/>
        <d v="2005-07-01T00:00:00"/>
        <d v="2005-07-05T00:00:00"/>
        <d v="2005-07-06T00:00:00"/>
        <d v="2005-07-07T00:00:00"/>
        <d v="2005-07-08T00:00:00"/>
        <d v="2005-07-11T00:00:00"/>
        <d v="2005-07-12T00:00:00"/>
        <d v="2005-07-13T00:00:00"/>
        <d v="2005-07-14T00:00:00"/>
        <d v="2005-07-15T00:00:00"/>
        <d v="2005-07-18T00:00:00"/>
        <d v="2005-07-19T00:00:00"/>
        <d v="2005-07-20T00:00:00"/>
        <d v="2005-07-21T00:00:00"/>
        <d v="2005-07-22T00:00:00"/>
        <d v="2005-07-25T00:00:00"/>
        <d v="2005-07-26T00:00:00"/>
        <d v="2005-07-27T00:00:00"/>
        <d v="2005-07-28T00:00:00"/>
        <d v="2005-07-29T00:00:00"/>
        <d v="2005-08-01T00:00:00"/>
        <d v="2005-08-02T00:00:00"/>
        <d v="2005-08-03T00:00:00"/>
        <d v="2005-08-04T00:00:00"/>
        <d v="2005-08-05T00:00:00"/>
        <d v="2005-08-08T00:00:00"/>
        <d v="2005-08-09T00:00:00"/>
        <d v="2005-08-10T00:00:00"/>
        <d v="2005-08-11T00:00:00"/>
        <d v="2005-08-12T00:00:00"/>
        <d v="2005-08-15T00:00:00"/>
        <d v="2005-08-16T00:00:00"/>
        <d v="2005-08-17T00:00:00"/>
        <d v="2005-08-18T00:00:00"/>
        <d v="2005-08-19T00:00:00"/>
        <d v="2005-08-22T00:00:00"/>
        <d v="2005-08-23T00:00:00"/>
        <d v="2005-08-24T00:00:00"/>
        <d v="2005-08-25T00:00:00"/>
        <d v="2005-08-26T00:00:00"/>
        <d v="2005-08-29T00:00:00"/>
        <d v="2005-08-30T00:00:00"/>
        <d v="2005-08-31T00:00:00"/>
        <d v="2005-09-01T00:00:00"/>
        <d v="2005-09-02T00:00:00"/>
        <d v="2005-09-06T00:00:00"/>
        <d v="2005-09-07T00:00:00"/>
        <d v="2005-09-08T00:00:00"/>
        <d v="2005-09-09T00:00:00"/>
        <d v="2005-09-12T00:00:00"/>
        <d v="2005-09-13T00:00:00"/>
        <d v="2005-09-14T00:00:00"/>
        <d v="2005-09-15T00:00:00"/>
        <d v="2005-09-16T00:00:00"/>
        <d v="2005-09-19T00:00:00"/>
        <d v="2005-09-20T00:00:00"/>
        <d v="2005-09-21T00:00:00"/>
        <d v="2005-09-22T00:00:00"/>
        <d v="2005-09-23T00:00:00"/>
        <d v="2005-09-26T00:00:00"/>
        <d v="2005-09-27T00:00:00"/>
        <d v="2005-09-28T00:00:00"/>
        <d v="2005-09-29T00:00:00"/>
        <d v="2005-09-30T00:00:00"/>
        <d v="2005-10-03T00:00:00"/>
        <d v="2005-10-04T00:00:00"/>
        <d v="2005-10-05T00:00:00"/>
        <d v="2005-10-06T00:00:00"/>
        <d v="2005-10-07T00:00:00"/>
        <d v="2005-10-10T00:00:00"/>
        <d v="2005-10-11T00:00:00"/>
        <d v="2005-10-12T00:00:00"/>
        <d v="2005-10-13T00:00:00"/>
        <d v="2005-10-14T00:00:00"/>
        <d v="2005-10-17T00:00:00"/>
        <d v="2005-10-18T00:00:00"/>
        <d v="2005-10-19T00:00:00"/>
        <d v="2005-10-20T00:00:00"/>
        <d v="2005-10-21T00:00:00"/>
        <d v="2005-10-24T00:00:00"/>
        <d v="2005-10-25T00:00:00"/>
        <d v="2005-10-26T00:00:00"/>
        <d v="2005-10-27T00:00:00"/>
        <d v="2005-10-28T00:00:00"/>
        <d v="2005-10-31T00:00:00"/>
        <d v="2005-11-01T00:00:00"/>
        <d v="2005-11-02T00:00:00"/>
        <d v="2005-11-03T00:00:00"/>
        <d v="2005-11-04T00:00:00"/>
        <d v="2005-11-07T00:00:00"/>
        <d v="2005-11-08T00:00:00"/>
        <d v="2005-11-09T00:00:00"/>
        <d v="2005-11-10T00:00:00"/>
        <d v="2005-11-11T00:00:00"/>
        <d v="2005-11-14T00:00:00"/>
        <d v="2005-11-15T00:00:00"/>
        <d v="2005-11-16T00:00:00"/>
        <d v="2005-11-17T00:00:00"/>
        <d v="2005-11-18T00:00:00"/>
        <d v="2005-11-21T00:00:00"/>
        <d v="2005-11-22T00:00:00"/>
        <d v="2005-11-23T00:00:00"/>
        <d v="2005-11-25T00:00:00"/>
        <d v="2005-11-28T00:00:00"/>
        <d v="2005-11-29T00:00:00"/>
        <d v="2005-11-30T00:00:00"/>
        <d v="2005-12-01T00:00:00"/>
        <d v="2005-12-02T00:00:00"/>
        <d v="2005-12-05T00:00:00"/>
        <d v="2005-12-06T00:00:00"/>
        <d v="2005-12-07T00:00:00"/>
        <d v="2005-12-08T00:00:00"/>
        <d v="2005-12-09T00:00:00"/>
        <d v="2005-12-12T00:00:00"/>
        <d v="2005-12-13T00:00:00"/>
        <d v="2005-12-14T00:00:00"/>
        <d v="2005-12-15T00:00:00"/>
        <d v="2005-12-16T00:00:00"/>
        <d v="2005-12-19T00:00:00"/>
        <d v="2005-12-20T00:00:00"/>
        <d v="2005-12-21T00:00:00"/>
        <d v="2005-12-22T00:00:00"/>
        <d v="2005-12-23T00:00:00"/>
        <d v="2005-12-27T00:00:00"/>
        <d v="2005-12-28T00:00:00"/>
        <d v="2005-12-29T00:00:00"/>
        <d v="2005-12-30T00:00:00"/>
        <d v="2006-01-03T00:00:00"/>
        <d v="2006-01-04T00:00:00"/>
        <d v="2006-01-05T00:00:00"/>
        <d v="2006-01-06T00:00:00"/>
        <d v="2006-01-09T00:00:00"/>
        <d v="2006-01-10T00:00:00"/>
        <d v="2006-01-11T00:00:00"/>
        <d v="2006-01-12T00:00:00"/>
        <d v="2006-01-13T00:00:00"/>
        <d v="2006-01-17T00:00:00"/>
        <d v="2006-01-18T00:00:00"/>
        <d v="2006-01-19T00:00:00"/>
        <d v="2006-01-20T00:00:00"/>
        <d v="2006-01-23T00:00:00"/>
        <d v="2006-01-24T00:00:00"/>
        <d v="2006-01-25T00:00:00"/>
        <d v="2006-01-26T00:00:00"/>
        <d v="2006-01-27T00:00:00"/>
        <d v="2006-01-30T00:00:00"/>
        <d v="2006-01-31T00:00:00"/>
        <d v="2006-02-01T00:00:00"/>
        <d v="2006-02-02T00:00:00"/>
        <d v="2006-02-03T00:00:00"/>
        <d v="2006-02-06T00:00:00"/>
        <d v="2006-02-07T00:00:00"/>
        <d v="2006-02-08T00:00:00"/>
        <d v="2006-02-09T00:00:00"/>
        <d v="2006-02-10T00:00:00"/>
        <d v="2006-02-13T00:00:00"/>
        <d v="2006-02-14T00:00:00"/>
        <d v="2006-02-15T00:00:00"/>
        <d v="2006-02-16T00:00:00"/>
        <d v="2006-02-17T00:00:00"/>
        <d v="2006-02-21T00:00:00"/>
        <d v="2006-02-22T00:00:00"/>
        <d v="2006-02-23T00:00:00"/>
        <d v="2006-02-24T00:00:00"/>
        <d v="2006-02-27T00:00:00"/>
        <d v="2006-02-28T00:00:00"/>
        <d v="2006-03-01T00:00:00"/>
        <d v="2006-03-02T00:00:00"/>
        <d v="2006-03-03T00:00:00"/>
        <d v="2006-03-06T00:00:00"/>
        <d v="2006-03-07T00:00:00"/>
        <d v="2006-03-08T00:00:00"/>
        <d v="2006-03-09T00:00:00"/>
        <d v="2006-03-10T00:00:00"/>
        <d v="2006-03-13T00:00:00"/>
        <d v="2006-03-14T00:00:00"/>
        <d v="2006-03-15T00:00:00"/>
        <d v="2006-03-16T00:00:00"/>
        <d v="2006-03-17T00:00:00"/>
        <d v="2006-03-20T00:00:00"/>
        <d v="2006-03-21T00:00:00"/>
        <d v="2006-03-22T00:00:00"/>
        <d v="2006-03-23T00:00:00"/>
        <d v="2006-03-24T00:00:00"/>
        <d v="2006-03-27T00:00:00"/>
        <d v="2006-03-28T00:00:00"/>
        <d v="2006-03-29T00:00:00"/>
        <d v="2006-03-30T00:00:00"/>
        <d v="2006-03-31T00:00:00"/>
        <d v="2006-04-03T00:00:00"/>
        <d v="2006-04-04T00:00:00"/>
        <d v="2006-04-05T00:00:00"/>
        <d v="2006-04-06T00:00:00"/>
        <d v="2006-04-07T00:00:00"/>
        <d v="2006-04-10T00:00:00"/>
        <d v="2006-04-11T00:00:00"/>
        <d v="2006-04-12T00:00:00"/>
        <d v="2006-04-13T00:00:00"/>
        <d v="2006-04-17T00:00:00"/>
        <d v="2006-04-18T00:00:00"/>
        <d v="2006-04-19T00:00:00"/>
        <d v="2006-04-20T00:00:00"/>
        <d v="2006-04-21T00:00:00"/>
        <d v="2006-04-24T00:00:00"/>
        <d v="2006-04-25T00:00:00"/>
        <d v="2006-04-26T00:00:00"/>
        <d v="2006-04-27T00:00:00"/>
        <d v="2006-04-28T00:00:00"/>
        <d v="2006-05-01T00:00:00"/>
        <d v="2006-05-02T00:00:00"/>
        <d v="2006-05-03T00:00:00"/>
        <d v="2006-05-04T00:00:00"/>
        <d v="2006-05-05T00:00:00"/>
        <d v="2006-05-08T00:00:00"/>
        <d v="2006-05-09T00:00:00"/>
        <d v="2006-05-10T00:00:00"/>
        <d v="2006-05-11T00:00:00"/>
        <d v="2006-05-12T00:00:00"/>
        <d v="2006-05-15T00:00:00"/>
        <d v="2006-05-16T00:00:00"/>
        <d v="2006-05-17T00:00:00"/>
        <d v="2006-05-18T00:00:00"/>
        <d v="2006-05-19T00:00:00"/>
        <d v="2006-05-22T00:00:00"/>
        <d v="2006-05-23T00:00:00"/>
        <d v="2006-05-24T00:00:00"/>
        <d v="2006-05-25T00:00:00"/>
        <d v="2006-05-26T00:00:00"/>
        <d v="2006-05-30T00:00:00"/>
        <d v="2006-05-31T00:00:00"/>
        <d v="2006-06-01T00:00:00"/>
        <d v="2006-06-02T00:00:00"/>
        <d v="2006-06-05T00:00:00"/>
        <d v="2006-06-06T00:00:00"/>
        <d v="2006-06-07T00:00:00"/>
        <d v="2006-06-08T00:00:00"/>
        <d v="2006-06-09T00:00:00"/>
        <d v="2006-06-12T00:00:00"/>
        <d v="2006-06-13T00:00:00"/>
        <d v="2006-06-14T00:00:00"/>
        <d v="2006-06-15T00:00:00"/>
        <d v="2006-06-16T00:00:00"/>
        <d v="2006-06-19T00:00:00"/>
        <d v="2006-06-20T00:00:00"/>
        <d v="2006-06-21T00:00:00"/>
        <d v="2006-06-22T00:00:00"/>
        <d v="2006-06-23T00:00:00"/>
        <d v="2006-06-26T00:00:00"/>
        <d v="2006-06-27T00:00:00"/>
        <d v="2006-06-28T00:00:00"/>
        <d v="2006-06-29T00:00:00"/>
        <d v="2006-06-30T00:00:00"/>
        <d v="2006-07-03T00:00:00"/>
        <d v="2006-07-05T00:00:00"/>
        <d v="2006-07-06T00:00:00"/>
        <d v="2006-07-07T00:00:00"/>
        <d v="2006-07-10T00:00:00"/>
        <d v="2006-07-11T00:00:00"/>
        <d v="2006-07-12T00:00:00"/>
        <d v="2006-07-13T00:00:00"/>
        <d v="2006-07-14T00:00:00"/>
        <d v="2006-07-17T00:00:00"/>
        <d v="2006-07-18T00:00:00"/>
        <d v="2006-07-19T00:00:00"/>
        <d v="2006-07-20T00:00:00"/>
        <d v="2006-07-21T00:00:00"/>
        <d v="2006-07-24T00:00:00"/>
        <d v="2006-07-25T00:00:00"/>
        <d v="2006-07-26T00:00:00"/>
        <d v="2006-07-27T00:00:00"/>
        <d v="2006-07-28T00:00:00"/>
        <d v="2006-07-31T00:00:00"/>
        <d v="2006-08-01T00:00:00"/>
        <d v="2006-08-02T00:00:00"/>
        <d v="2006-08-03T00:00:00"/>
        <d v="2006-08-04T00:00:00"/>
        <d v="2006-08-07T00:00:00"/>
        <d v="2006-08-08T00:00:00"/>
        <d v="2006-08-09T00:00:00"/>
        <d v="2006-08-10T00:00:00"/>
        <d v="2006-08-11T00:00:00"/>
        <d v="2006-08-14T00:00:00"/>
        <d v="2006-08-15T00:00:00"/>
        <d v="2006-08-16T00:00:00"/>
        <d v="2006-08-17T00:00:00"/>
        <d v="2006-08-18T00:00:00"/>
        <d v="2006-08-21T00:00:00"/>
        <d v="2006-08-22T00:00:00"/>
        <d v="2006-08-23T00:00:00"/>
        <d v="2006-08-24T00:00:00"/>
        <d v="2006-08-25T00:00:00"/>
        <d v="2006-08-28T00:00:00"/>
        <d v="2006-08-29T00:00:00"/>
        <d v="2006-08-30T00:00:00"/>
        <d v="2006-08-31T00:00:00"/>
        <d v="2006-09-01T00:00:00"/>
        <d v="2006-09-05T00:00:00"/>
        <d v="2006-09-06T00:00:00"/>
        <d v="2006-09-07T00:00:00"/>
        <d v="2006-09-08T00:00:00"/>
        <d v="2006-09-11T00:00:00"/>
        <d v="2006-09-12T00:00:00"/>
        <d v="2006-09-13T00:00:00"/>
        <d v="2006-09-14T00:00:00"/>
        <d v="2006-09-15T00:00:00"/>
        <d v="2006-09-18T00:00:00"/>
        <d v="2006-09-19T00:00:00"/>
        <d v="2006-09-20T00:00:00"/>
        <d v="2006-09-21T00:00:00"/>
        <d v="2006-09-22T00:00:00"/>
        <d v="2006-09-25T00:00:00"/>
        <d v="2006-09-26T00:00:00"/>
        <d v="2006-09-27T00:00:00"/>
        <d v="2006-09-28T00:00:00"/>
        <d v="2006-09-29T00:00:00"/>
        <d v="2006-10-02T00:00:00"/>
        <d v="2006-10-03T00:00:00"/>
        <d v="2006-10-04T00:00:00"/>
        <d v="2006-10-05T00:00:00"/>
        <d v="2006-10-06T00:00:00"/>
        <d v="2006-10-09T00:00:00"/>
        <d v="2006-10-10T00:00:00"/>
        <d v="2006-10-11T00:00:00"/>
        <d v="2006-10-12T00:00:00"/>
        <d v="2006-10-13T00:00:00"/>
        <d v="2006-10-16T00:00:00"/>
        <d v="2006-10-17T00:00:00"/>
        <d v="2006-10-18T00:00:00"/>
        <d v="2006-10-19T00:00:00"/>
        <d v="2006-10-20T00:00:00"/>
        <d v="2006-10-23T00:00:00"/>
        <d v="2006-10-24T00:00:00"/>
        <d v="2006-10-25T00:00:00"/>
        <d v="2006-10-26T00:00:00"/>
        <d v="2006-10-27T00:00:00"/>
        <d v="2006-10-30T00:00:00"/>
        <d v="2006-10-31T00:00:00"/>
        <d v="2006-11-01T00:00:00"/>
        <d v="2006-11-02T00:00:00"/>
        <d v="2006-11-03T00:00:00"/>
        <d v="2006-11-06T00:00:00"/>
        <d v="2006-11-07T00:00:00"/>
        <d v="2006-11-08T00:00:00"/>
        <d v="2006-11-09T00:00:00"/>
        <d v="2006-11-10T00:00:00"/>
        <d v="2006-11-13T00:00:00"/>
        <d v="2006-11-14T00:00:00"/>
        <d v="2006-11-15T00:00:00"/>
        <d v="2006-11-16T00:00:00"/>
        <d v="2006-11-17T00:00:00"/>
        <d v="2006-11-20T00:00:00"/>
        <d v="2006-11-21T00:00:00"/>
        <d v="2006-11-22T00:00:00"/>
        <d v="2006-11-24T00:00:00"/>
        <d v="2006-11-27T00:00:00"/>
        <d v="2006-11-28T00:00:00"/>
        <d v="2006-11-29T00:00:00"/>
        <d v="2006-11-30T00:00:00"/>
        <d v="2006-12-01T00:00:00"/>
        <d v="2006-12-04T00:00:00"/>
        <d v="2006-12-05T00:00:00"/>
        <d v="2006-12-06T00:00:00"/>
        <d v="2006-12-07T00:00:00"/>
        <d v="2006-12-08T00:00:00"/>
        <d v="2006-12-11T00:00:00"/>
        <d v="2006-12-12T00:00:00"/>
        <d v="2006-12-13T00:00:00"/>
        <d v="2006-12-14T00:00:00"/>
        <d v="2006-12-15T00:00:00"/>
        <d v="2006-12-18T00:00:00"/>
        <d v="2006-12-19T00:00:00"/>
        <d v="2006-12-20T00:00:00"/>
        <d v="2006-12-21T00:00:00"/>
        <d v="2006-12-22T00:00:00"/>
        <d v="2006-12-26T00:00:00"/>
        <d v="2006-12-27T00:00:00"/>
        <d v="2006-12-28T00:00:00"/>
        <d v="2006-12-29T00:00:00"/>
        <d v="2007-01-03T00:00:00"/>
        <d v="2007-01-04T00:00:00"/>
        <d v="2007-01-05T00:00:00"/>
        <d v="2007-01-08T00:00:00"/>
        <d v="2007-01-09T00:00:00"/>
        <d v="2007-01-10T00:00:00"/>
        <d v="2007-01-11T00:00:00"/>
        <d v="2007-01-12T00:00:00"/>
        <d v="2007-01-16T00:00:00"/>
        <d v="2007-01-17T00:00:00"/>
        <d v="2007-01-18T00:00:00"/>
        <d v="2007-01-19T00:00:00"/>
        <d v="2007-01-22T00:00:00"/>
        <d v="2007-01-23T00:00:00"/>
        <d v="2007-01-24T00:00:00"/>
        <d v="2007-01-25T00:00:00"/>
        <d v="2007-01-26T00:00:00"/>
        <d v="2007-01-29T00:00:00"/>
        <d v="2007-01-30T00:00:00"/>
        <d v="2007-01-31T00:00:00"/>
        <d v="2007-02-01T00:00:00"/>
        <d v="2007-02-02T00:00:00"/>
        <d v="2007-02-05T00:00:00"/>
        <d v="2007-02-06T00:00:00"/>
        <d v="2007-02-07T00:00:00"/>
        <d v="2007-02-08T00:00:00"/>
        <d v="2007-02-09T00:00:00"/>
        <d v="2007-02-12T00:00:00"/>
        <d v="2007-02-13T00:00:00"/>
        <d v="2007-02-14T00:00:00"/>
        <d v="2007-02-15T00:00:00"/>
        <d v="2007-02-16T00:00:00"/>
        <d v="2007-02-20T00:00:00"/>
        <d v="2007-02-21T00:00:00"/>
        <d v="2007-02-22T00:00:00"/>
        <d v="2007-02-23T00:00:00"/>
        <d v="2007-02-26T00:00:00"/>
        <d v="2007-02-27T00:00:00"/>
        <d v="2007-02-28T00:00:00"/>
        <d v="2007-03-01T00:00:00"/>
        <d v="2007-03-02T00:00:00"/>
        <d v="2007-03-05T00:00:00"/>
        <d v="2007-03-06T00:00:00"/>
        <d v="2007-03-07T00:00:00"/>
        <d v="2007-03-08T00:00:00"/>
        <d v="2007-03-09T00:00:00"/>
        <d v="2007-03-12T00:00:00"/>
        <d v="2007-03-13T00:00:00"/>
        <d v="2007-03-14T00:00:00"/>
        <d v="2007-03-15T00:00:00"/>
        <d v="2007-03-16T00:00:00"/>
        <d v="2007-03-19T00:00:00"/>
        <d v="2007-03-20T00:00:00"/>
        <d v="2007-03-21T00:00:00"/>
        <d v="2007-03-22T00:00:00"/>
        <d v="2007-03-23T00:00:00"/>
        <d v="2007-03-26T00:00:00"/>
        <d v="2007-03-27T00:00:00"/>
        <d v="2007-03-28T00:00:00"/>
        <d v="2007-03-29T00:00:00"/>
        <d v="2007-03-30T00:00:00"/>
        <d v="2007-04-02T00:00:00"/>
        <d v="2007-04-03T00:00:00"/>
        <d v="2007-04-04T00:00:00"/>
        <d v="2007-04-05T00:00:00"/>
        <d v="2007-04-09T00:00:00"/>
        <d v="2007-04-10T00:00:00"/>
        <d v="2007-04-11T00:00:00"/>
        <d v="2007-04-12T00:00:00"/>
        <d v="2007-04-13T00:00:00"/>
        <d v="2007-04-16T00:00:00"/>
        <d v="2007-04-17T00:00:00"/>
        <d v="2007-04-18T00:00:00"/>
        <d v="2007-04-19T00:00:00"/>
        <d v="2007-04-20T00:00:00"/>
        <d v="2007-04-23T00:00:00"/>
        <d v="2007-04-24T00:00:00"/>
        <d v="2007-04-25T00:00:00"/>
        <d v="2007-04-26T00:00:00"/>
        <d v="2007-04-27T00:00:00"/>
        <d v="2007-04-30T00:00:00"/>
        <d v="2007-05-01T00:00:00"/>
        <d v="2007-05-02T00:00:00"/>
        <d v="2007-05-03T00:00:00"/>
        <d v="2007-05-04T00:00:00"/>
        <d v="2007-05-07T00:00:00"/>
        <d v="2007-05-08T00:00:00"/>
        <d v="2007-05-09T00:00:00"/>
        <d v="2007-05-10T00:00:00"/>
        <d v="2007-05-11T00:00:00"/>
        <d v="2007-05-14T00:00:00"/>
        <d v="2007-05-15T00:00:00"/>
        <d v="2007-05-16T00:00:00"/>
        <d v="2007-05-17T00:00:00"/>
        <d v="2007-05-18T00:00:00"/>
        <d v="2007-05-21T00:00:00"/>
        <d v="2007-05-22T00:00:00"/>
        <d v="2007-05-23T00:00:00"/>
        <d v="2007-05-24T00:00:00"/>
        <d v="2007-05-25T00:00:00"/>
        <d v="2007-05-29T00:00:00"/>
        <d v="2007-05-30T00:00:00"/>
        <d v="2007-05-31T00:00:00"/>
        <d v="2007-06-01T00:00:00"/>
        <d v="2007-06-04T00:00:00"/>
        <d v="2007-06-05T00:00:00"/>
        <d v="2007-06-06T00:00:00"/>
        <d v="2007-06-07T00:00:00"/>
        <d v="2007-06-08T00:00:00"/>
        <d v="2007-06-11T00:00:00"/>
        <d v="2007-06-12T00:00:00"/>
        <d v="2007-06-13T00:00:00"/>
        <d v="2007-06-14T00:00:00"/>
        <d v="2007-06-15T00:00:00"/>
        <d v="2007-06-18T00:00:00"/>
        <d v="2007-06-19T00:00:00"/>
        <d v="2007-06-20T00:00:00"/>
        <d v="2007-06-21T00:00:00"/>
        <d v="2007-06-22T00:00:00"/>
        <d v="2007-06-25T00:00:00"/>
        <d v="2007-06-26T00:00:00"/>
        <d v="2007-06-27T00:00:00"/>
        <d v="2007-06-28T00:00:00"/>
        <d v="2007-06-29T00:00:00"/>
        <d v="2007-07-02T00:00:00"/>
        <d v="2007-07-03T00:00:00"/>
        <d v="2007-07-05T00:00:00"/>
        <d v="2007-07-06T00:00:00"/>
        <d v="2007-07-09T00:00:00"/>
        <d v="2007-07-10T00:00:00"/>
        <d v="2007-07-11T00:00:00"/>
        <d v="2007-07-12T00:00:00"/>
        <d v="2007-07-13T00:00:00"/>
        <d v="2007-07-16T00:00:00"/>
        <d v="2007-07-17T00:00:00"/>
        <d v="2007-07-18T00:00:00"/>
        <d v="2007-07-19T00:00:00"/>
        <d v="2007-07-20T00:00:00"/>
        <d v="2007-07-23T00:00:00"/>
        <d v="2007-07-24T00:00:00"/>
        <d v="2007-07-25T00:00:00"/>
        <d v="2007-07-26T00:00:00"/>
        <d v="2007-07-27T00:00:00"/>
        <d v="2007-07-30T00:00:00"/>
        <d v="2007-07-31T00:00:00"/>
        <d v="2007-08-01T00:00:00"/>
        <d v="2007-08-02T00:00:00"/>
        <d v="2007-08-03T00:00:00"/>
        <d v="2007-08-06T00:00:00"/>
        <d v="2007-08-07T00:00:00"/>
        <d v="2007-08-08T00:00:00"/>
        <d v="2007-08-09T00:00:00"/>
        <d v="2007-08-10T00:00:00"/>
        <d v="2007-08-13T00:00:00"/>
        <d v="2007-08-14T00:00:00"/>
        <d v="2007-08-15T00:00:00"/>
        <d v="2007-08-16T00:00:00"/>
        <d v="2007-08-17T00:00:00"/>
        <d v="2007-08-20T00:00:00"/>
        <d v="2007-08-21T00:00:00"/>
        <d v="2007-08-22T00:00:00"/>
        <d v="2007-08-23T00:00:00"/>
        <d v="2007-08-24T00:00:00"/>
        <d v="2007-08-27T00:00:00"/>
        <d v="2007-08-28T00:00:00"/>
        <d v="2007-08-29T00:00:00"/>
        <d v="2007-08-30T00:00:00"/>
        <d v="2007-08-31T00:00:00"/>
        <d v="2007-09-04T00:00:00"/>
        <d v="2007-09-05T00:00:00"/>
        <d v="2007-09-06T00:00:00"/>
        <d v="2007-09-07T00:00:00"/>
        <d v="2007-09-10T00:00:00"/>
        <d v="2007-09-11T00:00:00"/>
        <d v="2007-09-12T00:00:00"/>
        <d v="2007-09-13T00:00:00"/>
        <d v="2007-09-14T00:00:00"/>
        <d v="2007-09-17T00:00:00"/>
        <d v="2007-09-18T00:00:00"/>
        <d v="2007-09-19T00:00:00"/>
        <d v="2007-09-20T00:00:00"/>
        <d v="2007-09-21T00:00:00"/>
        <d v="2007-09-24T00:00:00"/>
        <d v="2007-09-25T00:00:00"/>
        <d v="2007-09-26T00:00:00"/>
        <d v="2007-09-27T00:00:00"/>
        <d v="2007-09-28T00:00:00"/>
        <d v="2007-10-01T00:00:00"/>
        <d v="2007-10-02T00:00:00"/>
        <d v="2007-10-03T00:00:00"/>
        <d v="2007-10-04T00:00:00"/>
        <d v="2007-10-05T00:00:00"/>
        <d v="2007-10-08T00:00:00"/>
        <d v="2007-10-09T00:00:00"/>
        <d v="2007-10-10T00:00:00"/>
        <d v="2007-10-11T00:00:00"/>
        <d v="2007-10-12T00:00:00"/>
        <d v="2007-10-15T00:00:00"/>
        <d v="2007-10-16T00:00:00"/>
        <d v="2007-10-17T00:00:00"/>
        <d v="2007-10-18T00:00:00"/>
        <d v="2007-10-19T00:00:00"/>
        <d v="2007-10-22T00:00:00"/>
        <d v="2007-10-23T00:00:00"/>
        <d v="2007-10-24T00:00:00"/>
        <d v="2007-10-25T00:00:00"/>
        <d v="2007-10-26T00:00:00"/>
        <d v="2007-10-29T00:00:00"/>
        <d v="2007-10-30T00:00:00"/>
        <d v="2007-10-31T00:00:00"/>
        <d v="2007-11-01T00:00:00"/>
        <d v="2007-11-02T00:00:00"/>
        <d v="2007-11-05T00:00:00"/>
        <d v="2007-11-06T00:00:00"/>
        <d v="2007-11-07T00:00:00"/>
        <d v="2007-11-08T00:00:00"/>
        <d v="2007-11-09T00:00:00"/>
        <d v="2007-11-12T00:00:00"/>
        <d v="2007-11-13T00:00:00"/>
        <d v="2007-11-14T00:00:00"/>
        <d v="2007-11-15T00:00:00"/>
        <d v="2007-11-16T00:00:00"/>
        <d v="2007-11-19T00:00:00"/>
        <d v="2007-11-20T00:00:00"/>
        <d v="2007-11-21T00:00:00"/>
        <d v="2007-11-23T00:00:00"/>
        <d v="2007-11-26T00:00:00"/>
        <d v="2007-11-27T00:00:00"/>
        <d v="2007-11-28T00:00:00"/>
        <d v="2007-11-29T00:00:00"/>
        <d v="2007-11-30T00:00:00"/>
        <d v="2007-12-03T00:00:00"/>
        <d v="2007-12-04T00:00:00"/>
        <d v="2007-12-05T00:00:00"/>
        <d v="2007-12-06T00:00:00"/>
        <d v="2007-12-07T00:00:00"/>
        <d v="2007-12-10T00:00:00"/>
        <d v="2007-12-11T00:00:00"/>
        <d v="2007-12-12T00:00:00"/>
        <d v="2007-12-13T00:00:00"/>
        <d v="2007-12-14T00:00:00"/>
        <d v="2007-12-17T00:00:00"/>
        <d v="2007-12-18T00:00:00"/>
        <d v="2007-12-19T00:00:00"/>
        <d v="2007-12-20T00:00:00"/>
        <d v="2007-12-21T00:00:00"/>
        <d v="2007-12-24T00:00:00"/>
        <d v="2007-12-26T00:00:00"/>
        <d v="2007-12-27T00:00:00"/>
        <d v="2007-12-28T00:00:00"/>
        <d v="2007-12-31T00:00:00"/>
        <d v="2008-01-02T00:00:00"/>
        <d v="2008-01-03T00:00:00"/>
        <d v="2008-01-04T00:00:00"/>
        <d v="2008-01-07T00:00:00"/>
        <d v="2008-01-08T00:00:00"/>
        <d v="2008-01-09T00:00:00"/>
        <d v="2008-01-10T00:00:00"/>
        <d v="2008-01-11T00:00:00"/>
        <d v="2008-01-14T00:00:00"/>
        <d v="2008-01-15T00:00:00"/>
        <d v="2008-01-16T00:00:00"/>
        <d v="2008-01-17T00:00:00"/>
        <d v="2008-01-18T00:00:00"/>
        <d v="2008-01-22T00:00:00"/>
        <d v="2008-01-23T00:00:00"/>
        <d v="2008-01-24T00:00:00"/>
        <d v="2008-01-25T00:00:00"/>
        <d v="2008-01-28T00:00:00"/>
        <d v="2008-01-29T00:00:00"/>
        <d v="2008-01-30T00:00:00"/>
        <d v="2008-01-31T00:00:00"/>
        <d v="2008-02-01T00:00:00"/>
        <d v="2008-02-04T00:00:00"/>
        <d v="2008-02-05T00:00:00"/>
        <d v="2008-02-06T00:00:00"/>
        <d v="2008-02-07T00:00:00"/>
        <d v="2008-02-08T00:00:00"/>
        <d v="2008-02-11T00:00:00"/>
        <d v="2008-02-12T00:00:00"/>
        <d v="2008-02-13T00:00:00"/>
        <d v="2008-02-14T00:00:00"/>
        <d v="2008-02-15T00:00:00"/>
        <d v="2008-02-19T00:00:00"/>
        <d v="2008-02-20T00:00:00"/>
        <d v="2008-02-21T00:00:00"/>
        <d v="2008-02-22T00:00:00"/>
        <d v="2008-02-25T00:00:00"/>
        <d v="2008-02-26T00:00:00"/>
        <d v="2008-02-27T00:00:00"/>
        <d v="2008-02-28T00:00:00"/>
        <d v="2008-02-29T00:00:00"/>
        <d v="2008-03-03T00:00:00"/>
        <d v="2008-03-04T00:00:00"/>
        <d v="2008-03-05T00:00:00"/>
        <d v="2008-03-06T00:00:00"/>
        <d v="2008-03-07T00:00:00"/>
        <d v="2008-03-10T00:00:00"/>
        <d v="2008-03-11T00:00:00"/>
        <d v="2008-03-12T00:00:00"/>
        <d v="2008-03-13T00:00:00"/>
        <d v="2008-03-14T00:00:00"/>
        <d v="2008-03-17T00:00:00"/>
        <d v="2008-03-18T00:00:00"/>
        <d v="2008-03-19T00:00:00"/>
        <d v="2008-03-20T00:00:00"/>
        <d v="2008-03-24T00:00:00"/>
        <d v="2008-03-25T00:00:00"/>
        <d v="2008-03-26T00:00:00"/>
        <d v="2008-03-27T00:00:00"/>
        <d v="2008-03-28T00:00:00"/>
        <d v="2008-03-31T00:00:00"/>
        <d v="2008-04-01T00:00:00"/>
        <d v="2008-04-02T00:00:00"/>
        <d v="2008-04-03T00:00:00"/>
        <d v="2008-04-04T00:00:00"/>
        <d v="2008-04-07T00:00:00"/>
        <d v="2008-04-08T00:00:00"/>
        <d v="2008-04-09T00:00:00"/>
        <d v="2008-04-10T00:00:00"/>
        <d v="2008-04-11T00:00:00"/>
        <d v="2008-04-14T00:00:00"/>
        <d v="2008-04-15T00:00:00"/>
        <d v="2008-04-16T00:00:00"/>
        <d v="2008-04-17T00:00:00"/>
        <d v="2008-04-18T00:00:00"/>
        <d v="2008-04-21T00:00:00"/>
        <d v="2008-04-22T00:00:00"/>
        <d v="2008-04-23T00:00:00"/>
        <d v="2008-04-24T00:00:00"/>
        <d v="2008-04-25T00:00:00"/>
        <d v="2008-04-28T00:00:00"/>
        <d v="2008-04-29T00:00:00"/>
        <d v="2008-04-30T00:00:00"/>
        <d v="2008-05-01T00:00:00"/>
        <d v="2008-05-02T00:00:00"/>
        <d v="2008-05-05T00:00:00"/>
        <d v="2008-05-06T00:00:00"/>
        <d v="2008-05-07T00:00:00"/>
        <d v="2008-05-08T00:00:00"/>
        <d v="2008-05-09T00:00:00"/>
        <d v="2008-05-12T00:00:00"/>
        <d v="2008-05-13T00:00:00"/>
        <d v="2008-05-14T00:00:00"/>
        <d v="2008-05-15T00:00:00"/>
        <d v="2008-05-16T00:00:00"/>
        <d v="2008-05-19T00:00:00"/>
        <d v="2008-05-20T00:00:00"/>
        <d v="2008-05-21T00:00:00"/>
        <d v="2008-05-22T00:00:00"/>
        <d v="2008-05-23T00:00:00"/>
        <d v="2008-05-27T00:00:00"/>
        <d v="2008-05-28T00:00:00"/>
        <d v="2008-05-29T00:00:00"/>
        <d v="2008-05-30T00:00:00"/>
        <d v="2008-06-02T00:00:00"/>
        <d v="2008-06-03T00:00:00"/>
        <d v="2008-06-04T00:00:00"/>
        <d v="2008-06-05T00:00:00"/>
        <d v="2008-06-06T00:00:00"/>
        <d v="2008-06-09T00:00:00"/>
        <d v="2008-06-10T00:00:00"/>
        <d v="2008-06-11T00:00:00"/>
        <d v="2008-06-12T00:00:00"/>
        <d v="2008-06-13T00:00:00"/>
        <d v="2008-06-16T00:00:00"/>
        <d v="2008-06-17T00:00:00"/>
        <d v="2008-06-18T00:00:00"/>
        <d v="2008-06-19T00:00:00"/>
        <d v="2008-06-20T00:00:00"/>
        <d v="2008-06-23T00:00:00"/>
        <d v="2008-06-24T00:00:00"/>
        <d v="2008-06-25T00:00:00"/>
        <d v="2008-06-26T00:00:00"/>
        <d v="2008-06-27T00:00:00"/>
        <d v="2008-06-30T00:00:00"/>
        <d v="2008-07-01T00:00:00"/>
        <d v="2008-07-02T00:00:00"/>
        <d v="2008-07-03T00:00:00"/>
        <d v="2008-07-07T00:00:00"/>
        <d v="2008-07-08T00:00:00"/>
        <d v="2008-07-09T00:00:00"/>
        <d v="2008-07-10T00:00:00"/>
        <d v="2008-07-11T00:00:00"/>
        <d v="2008-07-14T00:00:00"/>
        <d v="2008-07-15T00:00:00"/>
        <d v="2008-07-16T00:00:00"/>
        <d v="2008-07-17T00:00:00"/>
        <d v="2008-07-18T00:00:00"/>
        <d v="2008-07-21T00:00:00"/>
        <d v="2008-07-22T00:00:00"/>
        <d v="2008-07-23T00:00:00"/>
        <d v="2008-07-24T00:00:00"/>
        <d v="2008-07-25T00:00:00"/>
        <d v="2008-07-28T00:00:00"/>
        <d v="2008-07-29T00:00:00"/>
        <d v="2008-07-30T00:00:00"/>
        <d v="2008-07-31T00:00:00"/>
        <d v="2008-08-01T00:00:00"/>
        <d v="2008-08-04T00:00:00"/>
        <d v="2008-08-05T00:00:00"/>
        <d v="2008-08-06T00:00:00"/>
        <d v="2008-08-07T00:00:00"/>
        <d v="2008-08-08T00:00:00"/>
        <d v="2008-08-11T00:00:00"/>
        <d v="2008-08-12T00:00:00"/>
        <d v="2008-08-13T00:00:00"/>
        <d v="2008-08-14T00:00:00"/>
        <d v="2008-08-15T00:00:00"/>
        <d v="2008-08-18T00:00:00"/>
        <d v="2008-08-19T00:00:00"/>
        <d v="2008-08-20T00:00:00"/>
        <d v="2008-08-21T00:00:00"/>
        <d v="2008-08-22T00:00:00"/>
        <d v="2008-08-25T00:00:00"/>
        <d v="2008-08-26T00:00:00"/>
        <d v="2008-08-27T00:00:00"/>
        <d v="2008-08-28T00:00:00"/>
        <d v="2008-08-29T00:00:00"/>
        <d v="2008-09-02T00:00:00"/>
        <d v="2008-09-03T00:00:00"/>
        <d v="2008-09-04T00:00:00"/>
        <d v="2008-09-05T00:00:00"/>
        <d v="2008-09-08T00:00:00"/>
        <d v="2008-09-09T00:00:00"/>
        <d v="2008-09-10T00:00:00"/>
        <d v="2008-09-11T00:00:00"/>
        <d v="2008-09-12T00:00:00"/>
        <d v="2008-09-15T00:00:00"/>
        <d v="2008-09-16T00:00:00"/>
        <d v="2008-09-17T00:00:00"/>
        <d v="2008-09-18T00:00:00"/>
        <d v="2008-09-19T00:00:00"/>
        <d v="2008-09-22T00:00:00"/>
        <d v="2008-09-23T00:00:00"/>
        <d v="2008-09-24T00:00:00"/>
        <d v="2008-09-25T00:00:00"/>
        <d v="2008-09-26T00:00:00"/>
        <d v="2008-09-29T00:00:00"/>
        <d v="2008-09-30T00:00:00"/>
        <d v="2008-10-01T00:00:00"/>
        <d v="2008-10-02T00:00:00"/>
        <d v="2008-10-03T00:00:00"/>
        <d v="2008-10-06T00:00:00"/>
        <d v="2008-10-07T00:00:00"/>
        <d v="2008-10-08T00:00:00"/>
        <d v="2008-10-09T00:00:00"/>
        <d v="2008-10-10T00:00:00"/>
        <d v="2008-10-13T00:00:00"/>
        <d v="2008-10-14T00:00:00"/>
        <d v="2008-10-15T00:00:00"/>
        <d v="2008-10-16T00:00:00"/>
        <d v="2008-10-17T00:00:00"/>
        <d v="2008-10-20T00:00:00"/>
        <d v="2008-10-21T00:00:00"/>
        <d v="2008-10-22T00:00:00"/>
        <d v="2008-10-23T00:00:00"/>
        <d v="2008-10-24T00:00:00"/>
        <d v="2008-10-27T00:00:00"/>
        <d v="2008-10-28T00:00:00"/>
        <d v="2008-10-29T00:00:00"/>
        <d v="2008-10-30T00:00:00"/>
        <d v="2008-10-31T00:00:00"/>
        <d v="2008-11-03T00:00:00"/>
        <d v="2008-11-04T00:00:00"/>
        <d v="2008-11-05T00:00:00"/>
        <d v="2008-11-06T00:00:00"/>
        <d v="2008-11-07T00:00:00"/>
        <d v="2008-11-10T00:00:00"/>
        <d v="2008-11-11T00:00:00"/>
        <d v="2008-11-12T00:00:00"/>
        <d v="2008-11-13T00:00:00"/>
        <d v="2008-11-14T00:00:00"/>
        <d v="2008-11-17T00:00:00"/>
        <d v="2008-11-18T00:00:00"/>
        <d v="2008-11-19T00:00:00"/>
        <d v="2008-11-20T00:00:00"/>
        <d v="2008-11-21T00:00:00"/>
        <d v="2008-11-24T00:00:00"/>
        <d v="2008-11-25T00:00:00"/>
        <d v="2008-11-26T00:00:00"/>
        <d v="2008-11-28T00:00:00"/>
        <d v="2008-12-01T00:00:00"/>
        <d v="2008-12-02T00:00:00"/>
        <d v="2008-12-03T00:00:00"/>
        <d v="2008-12-04T00:00:00"/>
        <d v="2008-12-05T00:00:00"/>
        <d v="2008-12-08T00:00:00"/>
        <d v="2008-12-09T00:00:00"/>
        <d v="2008-12-10T00:00:00"/>
        <d v="2008-12-11T00:00:00"/>
        <d v="2008-12-12T00:00:00"/>
        <d v="2008-12-15T00:00:00"/>
        <d v="2008-12-16T00:00:00"/>
        <d v="2008-12-17T00:00:00"/>
        <d v="2008-12-18T00:00:00"/>
        <d v="2008-12-19T00:00:00"/>
        <d v="2008-12-22T00:00:00"/>
        <d v="2008-12-23T00:00:00"/>
        <d v="2008-12-24T00:00:00"/>
        <d v="2008-12-26T00:00:00"/>
        <d v="2008-12-29T00:00:00"/>
        <d v="2008-12-30T00:00:00"/>
        <d v="2008-12-31T00:00:00"/>
        <d v="2009-01-02T00:00:00"/>
        <d v="2009-01-05T00:00:00"/>
        <d v="2009-01-06T00:00:00"/>
        <d v="2009-01-07T00:00:00"/>
        <d v="2009-01-08T00:00:00"/>
        <d v="2009-01-09T00:00:00"/>
        <d v="2009-01-12T00:00:00"/>
        <d v="2009-01-13T00:00:00"/>
        <d v="2009-01-14T00:00:00"/>
        <d v="2009-01-15T00:00:00"/>
        <d v="2009-01-16T00:00:00"/>
        <d v="2009-01-20T00:00:00"/>
        <d v="2009-01-21T00:00:00"/>
        <d v="2009-01-22T00:00:00"/>
        <d v="2009-01-23T00:00:00"/>
        <d v="2009-01-26T00:00:00"/>
        <d v="2009-01-27T00:00:00"/>
        <d v="2009-01-28T00:00:00"/>
        <d v="2009-01-29T00:00:00"/>
        <d v="2009-01-30T00:00:00"/>
        <d v="2009-02-02T00:00:00"/>
        <d v="2009-02-03T00:00:00"/>
        <d v="2009-02-04T00:00:00"/>
        <d v="2009-02-05T00:00:00"/>
        <d v="2009-02-06T00:00:00"/>
        <d v="2009-02-09T00:00:00"/>
        <d v="2009-02-10T00:00:00"/>
        <d v="2009-02-11T00:00:00"/>
        <d v="2009-02-12T00:00:00"/>
        <d v="2009-02-13T00:00:00"/>
        <d v="2009-02-17T00:00:00"/>
        <d v="2009-02-18T00:00:00"/>
        <d v="2009-02-19T00:00:00"/>
        <d v="2009-02-20T00:00:00"/>
        <d v="2009-02-23T00:00:00"/>
        <d v="2009-02-24T00:00:00"/>
        <d v="2009-02-25T00:00:00"/>
        <d v="2009-02-26T00:00:00"/>
        <d v="2009-02-27T00:00:00"/>
        <d v="2009-03-02T00:00:00"/>
        <d v="2009-03-03T00:00:00"/>
        <d v="2009-03-04T00:00:00"/>
        <d v="2009-03-05T00:00:00"/>
        <d v="2009-03-06T00:00:00"/>
        <d v="2009-03-09T00:00:00"/>
        <d v="2009-03-10T00:00:00"/>
        <d v="2009-03-11T00:00:00"/>
        <d v="2009-03-12T00:00:00"/>
        <d v="2009-03-13T00:00:00"/>
        <d v="2009-03-16T00:00:00"/>
        <d v="2009-03-17T00:00:00"/>
        <d v="2009-03-18T00:00:00"/>
        <d v="2009-03-19T00:00:00"/>
        <d v="2009-03-20T00:00:00"/>
        <d v="2009-03-23T00:00:00"/>
        <d v="2009-03-24T00:00:00"/>
        <d v="2009-03-25T00:00:00"/>
        <d v="2009-03-26T00:00:00"/>
        <d v="2009-03-27T00:00:00"/>
        <d v="2009-03-30T00:00:00"/>
        <d v="2009-03-31T00:00:00"/>
        <d v="2009-04-01T00:00:00"/>
        <d v="2009-04-02T00:00:00"/>
        <d v="2009-04-03T00:00:00"/>
        <d v="2009-04-06T00:00:00"/>
        <d v="2009-04-07T00:00:00"/>
        <d v="2009-04-08T00:00:00"/>
        <d v="2009-04-09T00:00:00"/>
        <d v="2009-04-13T00:00:00"/>
        <d v="2009-04-14T00:00:00"/>
        <d v="2009-04-15T00:00:00"/>
        <d v="2009-04-16T00:00:00"/>
        <d v="2009-04-17T00:00:00"/>
        <d v="2009-04-20T00:00:00"/>
        <d v="2009-04-21T00:00:00"/>
        <d v="2009-04-22T00:00:00"/>
        <d v="2009-04-23T00:00:00"/>
        <d v="2009-04-24T00:00:00"/>
        <d v="2009-04-27T00:00:00"/>
        <d v="2009-04-28T00:00:00"/>
        <d v="2009-04-29T00:00:00"/>
        <d v="2009-04-30T00:00:00"/>
        <d v="2009-05-01T00:00:00"/>
        <d v="2009-05-04T00:00:00"/>
        <d v="2009-05-05T00:00:00"/>
        <d v="2009-05-06T00:00:00"/>
        <d v="2009-05-07T00:00:00"/>
        <d v="2009-05-08T00:00:00"/>
        <d v="2009-05-11T00:00:00"/>
        <d v="2009-05-12T00:00:00"/>
        <d v="2009-05-13T00:00:00"/>
        <d v="2009-05-14T00:00:00"/>
        <d v="2009-05-15T00:00:00"/>
        <d v="2009-05-18T00:00:00"/>
        <d v="2009-05-19T00:00:00"/>
        <d v="2009-05-20T00:00:00"/>
        <d v="2009-05-21T00:00:00"/>
        <d v="2009-05-22T00:00:00"/>
        <d v="2009-05-26T00:00:00"/>
        <d v="2009-05-27T00:00:00"/>
        <d v="2009-05-28T00:00:00"/>
        <d v="2009-05-29T00:00:00"/>
        <d v="2009-06-01T00:00:00"/>
        <d v="2009-06-02T00:00:00"/>
        <d v="2009-06-03T00:00:00"/>
        <d v="2009-06-04T00:00:00"/>
        <d v="2009-06-05T00:00:00"/>
        <d v="2009-06-08T00:00:00"/>
        <d v="2009-06-09T00:00:00"/>
        <d v="2009-06-10T00:00:00"/>
        <d v="2009-06-11T00:00:00"/>
        <d v="2009-06-12T00:00:00"/>
        <d v="2009-06-15T00:00:00"/>
        <d v="2009-06-16T00:00:00"/>
        <d v="2009-06-17T00:00:00"/>
        <d v="2009-06-18T00:00:00"/>
        <d v="2009-06-19T00:00:00"/>
        <d v="2009-06-22T00:00:00"/>
        <d v="2009-06-23T00:00:00"/>
        <d v="2009-06-24T00:00:00"/>
        <d v="2009-06-25T00:00:00"/>
        <d v="2009-06-26T00:00:00"/>
        <d v="2009-06-29T00:00:00"/>
        <d v="2009-06-30T00:00:00"/>
        <d v="2009-07-01T00:00:00"/>
        <d v="2009-07-02T00:00:00"/>
        <d v="2009-07-06T00:00:00"/>
        <d v="2009-07-07T00:00:00"/>
        <d v="2009-07-08T00:00:00"/>
        <d v="2009-07-09T00:00:00"/>
        <d v="2009-07-10T00:00:00"/>
        <d v="2009-07-13T00:00:00"/>
        <d v="2009-07-14T00:00:00"/>
        <d v="2009-07-15T00:00:00"/>
        <d v="2009-07-16T00:00:00"/>
        <d v="2009-07-17T00:00:00"/>
        <d v="2009-07-20T00:00:00"/>
        <d v="2009-07-21T00:00:00"/>
        <d v="2009-07-22T00:00:00"/>
        <d v="2009-07-23T00:00:00"/>
        <d v="2009-07-24T00:00:00"/>
        <d v="2009-07-27T00:00:00"/>
        <d v="2009-07-28T00:00:00"/>
        <d v="2009-07-29T00:00:00"/>
        <d v="2009-07-30T00:00:00"/>
        <d v="2009-07-31T00:00:00"/>
        <d v="2009-08-03T00:00:00"/>
        <d v="2009-08-04T00:00:00"/>
        <d v="2009-08-05T00:00:00"/>
        <d v="2009-08-06T00:00:00"/>
        <d v="2009-08-07T00:00:00"/>
        <d v="2009-08-10T00:00:00"/>
        <d v="2009-08-11T00:00:00"/>
        <d v="2009-08-12T00:00:00"/>
        <d v="2009-08-13T00:00:00"/>
        <d v="2009-08-14T00:00:00"/>
        <d v="2009-08-17T00:00:00"/>
        <d v="2009-08-18T00:00:00"/>
        <d v="2009-08-19T00:00:00"/>
        <d v="2009-08-20T00:00:00"/>
        <d v="2009-08-21T00:00:00"/>
        <d v="2009-08-24T00:00:00"/>
        <d v="2009-08-25T00:00:00"/>
        <d v="2009-08-26T00:00:00"/>
        <d v="2009-08-27T00:00:00"/>
        <d v="2009-08-28T00:00:00"/>
        <d v="2009-08-31T00:00:00"/>
        <d v="2009-09-01T00:00:00"/>
        <d v="2009-09-02T00:00:00"/>
        <d v="2009-09-03T00:00:00"/>
        <d v="2009-09-04T00:00:00"/>
        <d v="2009-09-08T00:00:00"/>
        <d v="2009-09-09T00:00:00"/>
        <d v="2009-09-10T00:00:00"/>
        <d v="2009-09-11T00:00:00"/>
        <d v="2009-09-14T00:00:00"/>
        <d v="2009-09-15T00:00:00"/>
        <d v="2009-09-16T00:00:00"/>
        <d v="2009-09-17T00:00:00"/>
        <d v="2009-09-18T00:00:00"/>
        <d v="2009-09-21T00:00:00"/>
        <d v="2009-09-22T00:00:00"/>
        <d v="2009-09-23T00:00:00"/>
        <d v="2009-09-24T00:00:00"/>
        <d v="2009-09-25T00:00:00"/>
        <d v="2009-09-28T00:00:00"/>
        <d v="2009-09-29T00:00:00"/>
        <d v="2009-09-30T00:00:00"/>
        <d v="2009-10-01T00:00:00"/>
        <d v="2009-10-02T00:00:00"/>
        <d v="2009-10-05T00:00:00"/>
        <d v="2009-10-06T00:00:00"/>
        <d v="2009-10-07T00:00:00"/>
        <d v="2009-10-08T00:00:00"/>
        <d v="2009-10-09T00:00:00"/>
        <d v="2009-10-12T00:00:00"/>
        <d v="2009-10-13T00:00:00"/>
        <d v="2009-10-14T00:00:00"/>
        <d v="2009-10-15T00:00:00"/>
        <d v="2009-10-16T00:00:00"/>
        <d v="2009-10-19T00:00:00"/>
        <d v="2009-10-20T00:00:00"/>
        <d v="2009-10-21T00:00:00"/>
        <d v="2009-10-22T00:00:00"/>
        <d v="2009-10-23T00:00:00"/>
        <d v="2009-10-26T00:00:00"/>
        <d v="2009-10-27T00:00:00"/>
        <d v="2009-10-28T00:00:00"/>
        <d v="2009-10-29T00:00:00"/>
        <d v="2009-10-30T00:00:00"/>
        <d v="2009-11-02T00:00:00"/>
        <d v="2009-11-03T00:00:00"/>
        <d v="2009-11-04T00:00:00"/>
        <d v="2009-11-05T00:00:00"/>
        <d v="2009-11-06T00:00:00"/>
        <d v="2009-11-09T00:00:00"/>
        <d v="2009-11-10T00:00:00"/>
        <d v="2009-11-11T00:00:00"/>
        <d v="2009-11-12T00:00:00"/>
        <d v="2009-11-13T00:00:00"/>
        <d v="2009-11-16T00:00:00"/>
        <d v="2009-11-17T00:00:00"/>
        <d v="2009-11-18T00:00:00"/>
        <d v="2009-11-19T00:00:00"/>
        <d v="2009-11-20T00:00:00"/>
        <d v="2009-11-23T00:00:00"/>
        <d v="2009-11-24T00:00:00"/>
        <d v="2009-11-25T00:00:00"/>
        <d v="2009-11-27T00:00:00"/>
        <d v="2009-11-30T00:00:00"/>
        <d v="2009-12-01T00:00:00"/>
        <d v="2009-12-02T00:00:00"/>
        <d v="2009-12-03T00:00:00"/>
        <d v="2009-12-04T00:00:00"/>
        <d v="2009-12-07T00:00:00"/>
        <d v="2009-12-08T00:00:00"/>
        <d v="2009-12-09T00:00:00"/>
        <d v="2009-12-10T00:00:00"/>
        <d v="2009-12-11T00:00:00"/>
        <d v="2009-12-14T00:00:00"/>
        <d v="2009-12-15T00:00:00"/>
        <d v="2009-12-16T00:00:00"/>
        <d v="2009-12-17T00:00:00"/>
        <d v="2009-12-18T00:00:00"/>
        <d v="2009-12-21T00:00:00"/>
        <d v="2009-12-22T00:00:00"/>
        <d v="2009-12-23T00:00:00"/>
        <d v="2009-12-24T00:00:00"/>
        <d v="2009-12-28T00:00:00"/>
        <d v="2009-12-29T00:00:00"/>
        <d v="2009-12-30T00:00:00"/>
        <d v="2009-12-31T00:00:00"/>
        <d v="2010-01-04T00:00:00"/>
        <d v="2010-01-05T00:00:00"/>
        <d v="2010-01-06T00:00:00"/>
        <d v="2010-01-07T00:00:00"/>
        <d v="2010-01-08T00:00:00"/>
        <d v="2010-01-11T00:00:00"/>
        <d v="2010-01-12T00:00:00"/>
        <d v="2010-01-13T00:00:00"/>
        <d v="2010-01-14T00:00:00"/>
        <d v="2010-01-15T00:00:00"/>
        <d v="2010-01-19T00:00:00"/>
        <d v="2010-01-20T00:00:00"/>
        <d v="2010-01-21T00:00:00"/>
        <d v="2010-01-22T00:00:00"/>
        <d v="2010-01-25T00:00:00"/>
        <d v="2010-01-26T00:00:00"/>
        <d v="2010-01-27T00:00:00"/>
        <d v="2010-01-28T00:00:00"/>
        <d v="2010-01-29T00:00:00"/>
        <d v="2010-02-01T00:00:00"/>
        <d v="2010-02-02T00:00:00"/>
        <d v="2010-02-03T00:00:00"/>
        <d v="2010-02-04T00:00:00"/>
        <d v="2010-02-05T00:00:00"/>
        <d v="2010-02-08T00:00:00"/>
        <d v="2010-02-09T00:00:00"/>
        <d v="2010-02-10T00:00:00"/>
        <d v="2010-02-11T00:00:00"/>
        <d v="2010-02-12T00:00:00"/>
        <d v="2010-02-16T00:00:00"/>
        <d v="2010-02-17T00:00:00"/>
        <d v="2010-02-18T00:00:00"/>
        <d v="2010-02-19T00:00:00"/>
        <d v="2010-02-22T00:00:00"/>
        <d v="2010-02-23T00:00:00"/>
        <d v="2010-02-24T00:00:00"/>
        <d v="2010-02-25T00:00:00"/>
        <d v="2010-02-26T00:00:00"/>
        <d v="2010-03-01T00:00:00"/>
        <d v="2010-03-02T00:00:00"/>
        <d v="2010-03-03T00:00:00"/>
        <d v="2010-03-04T00:00:00"/>
        <d v="2010-03-05T00:00:00"/>
        <d v="2010-03-08T00:00:00"/>
        <d v="2010-03-09T00:00:00"/>
        <d v="2010-03-10T00:00:00"/>
        <d v="2010-03-11T00:00:00"/>
        <d v="2010-03-12T00:00:00"/>
        <d v="2010-03-15T00:00:00"/>
        <d v="2010-03-16T00:00:00"/>
        <d v="2010-03-17T00:00:00"/>
        <d v="2010-03-18T00:00:00"/>
        <d v="2010-03-19T00:00:00"/>
        <d v="2010-03-22T00:00:00"/>
        <d v="2010-03-23T00:00:00"/>
        <d v="2010-03-24T00:00:00"/>
        <d v="2010-03-25T00:00:00"/>
        <d v="2010-03-26T00:00:00"/>
        <d v="2010-03-29T00:00:00"/>
        <d v="2010-03-30T00:00:00"/>
        <d v="2010-03-31T00:00:00"/>
        <d v="2010-04-01T00:00:00"/>
        <d v="2010-04-05T00:00:00"/>
        <d v="2010-04-06T00:00:00"/>
        <d v="2010-04-07T00:00:00"/>
        <d v="2010-04-08T00:00:00"/>
        <d v="2010-04-09T00:00:00"/>
        <d v="2010-04-12T00:00:00"/>
        <d v="2010-04-13T00:00:00"/>
        <d v="2010-04-14T00:00:00"/>
        <d v="2010-04-15T00:00:00"/>
        <d v="2010-04-16T00:00:00"/>
        <d v="2010-04-19T00:00:00"/>
        <d v="2010-04-20T00:00:00"/>
        <d v="2010-04-21T00:00:00"/>
        <d v="2010-04-22T00:00:00"/>
        <d v="2010-04-23T00:00:00"/>
        <d v="2010-04-26T00:00:00"/>
        <d v="2010-04-27T00:00:00"/>
        <d v="2010-04-28T00:00:00"/>
        <d v="2010-04-29T00:00:00"/>
        <d v="2010-04-30T00:00:00"/>
        <d v="2010-05-03T00:00:00"/>
        <d v="2010-05-04T00:00:00"/>
        <d v="2010-05-05T00:00:00"/>
        <d v="2010-05-06T00:00:00"/>
        <d v="2010-05-07T00:00:00"/>
        <d v="2010-05-10T00:00:00"/>
        <d v="2010-05-11T00:00:00"/>
        <d v="2010-05-12T00:00:00"/>
        <d v="2010-05-13T00:00:00"/>
        <d v="2010-05-14T00:00:00"/>
        <d v="2010-05-17T00:00:00"/>
        <d v="2010-05-18T00:00:00"/>
        <d v="2010-05-19T00:00:00"/>
        <d v="2010-05-20T00:00:00"/>
        <d v="2010-05-21T00:00:00"/>
        <d v="2010-05-24T00:00:00"/>
        <d v="2010-05-25T00:00:00"/>
        <d v="2010-05-26T00:00:00"/>
        <d v="2010-05-27T00:00:00"/>
        <d v="2010-05-28T00:00:00"/>
        <d v="2010-06-01T00:00:00"/>
        <d v="2010-06-02T00:00:00"/>
        <d v="2010-06-03T00:00:00"/>
        <d v="2010-06-04T00:00:00"/>
        <d v="2010-06-07T00:00:00"/>
        <d v="2010-06-08T00:00:00"/>
        <d v="2010-06-09T00:00:00"/>
        <d v="2010-06-10T00:00:00"/>
        <d v="2010-06-11T00:00:00"/>
        <d v="2010-06-14T00:00:00"/>
        <d v="2010-06-15T00:00:00"/>
        <d v="2010-06-16T00:00:00"/>
        <d v="2010-06-17T00:00:00"/>
        <d v="2010-06-18T00:00:00"/>
        <d v="2010-06-21T00:00:00"/>
        <d v="2010-06-22T00:00:00"/>
        <d v="2010-06-23T00:00:00"/>
        <d v="2010-06-24T00:00:00"/>
        <d v="2010-06-25T00:00:00"/>
        <d v="2010-06-28T00:00:00"/>
        <d v="2010-06-29T00:00:00"/>
        <d v="2010-06-30T00:00:00"/>
        <d v="2010-07-01T00:00:00"/>
        <d v="2010-07-02T00:00:00"/>
        <d v="2010-07-06T00:00:00"/>
        <d v="2010-07-07T00:00:00"/>
        <d v="2010-07-08T00:00:00"/>
        <d v="2010-07-09T00:00:00"/>
        <d v="2010-07-12T00:00:00"/>
        <d v="2010-07-13T00:00:00"/>
        <d v="2010-07-14T00:00:00"/>
        <d v="2010-07-15T00:00:00"/>
        <d v="2010-07-16T00:00:00"/>
        <d v="2010-07-19T00:00:00"/>
        <d v="2010-07-20T00:00:00"/>
        <d v="2010-07-21T00:00:00"/>
        <d v="2010-07-22T00:00:00"/>
        <d v="2010-07-23T00:00:00"/>
        <d v="2010-07-26T00:00:00"/>
        <d v="2010-07-27T00:00:00"/>
        <d v="2010-07-28T00:00:00"/>
        <d v="2010-07-29T00:00:00"/>
        <d v="2010-07-30T00:00:00"/>
        <d v="2010-08-02T00:00:00"/>
        <d v="2010-08-03T00:00:00"/>
        <d v="2010-08-04T00:00:00"/>
        <d v="2010-08-05T00:00:00"/>
        <d v="2010-08-06T00:00:00"/>
        <d v="2010-08-09T00:00:00"/>
        <d v="2010-08-10T00:00:00"/>
        <d v="2010-08-11T00:00:00"/>
        <d v="2010-08-12T00:00:00"/>
        <d v="2010-08-13T00:00:00"/>
        <d v="2010-08-16T00:00:00"/>
        <d v="2010-08-17T00:00:00"/>
        <d v="2010-08-18T00:00:00"/>
        <d v="2010-08-19T00:00:00"/>
        <d v="2010-08-20T00:00:00"/>
        <d v="2010-08-23T00:00:00"/>
        <d v="2010-08-24T00:00:00"/>
        <d v="2010-08-25T00:00:00"/>
        <d v="2010-08-26T00:00:00"/>
        <d v="2010-08-27T00:00:00"/>
        <d v="2010-08-30T00:00:00"/>
        <d v="2010-08-31T00:00:00"/>
        <d v="2010-09-01T00:00:00"/>
        <d v="2010-09-02T00:00:00"/>
        <d v="2010-09-03T00:00:00"/>
        <d v="2010-09-07T00:00:00"/>
        <d v="2010-09-08T00:00:00"/>
        <d v="2010-09-09T00:00:00"/>
        <d v="2010-09-10T00:00:00"/>
        <d v="2010-09-13T00:00:00"/>
        <d v="2010-09-14T00:00:00"/>
        <d v="2010-09-15T00:00:00"/>
        <d v="2010-09-16T00:00:00"/>
        <d v="2010-09-17T00:00:00"/>
        <d v="2010-09-20T00:00:00"/>
        <d v="2010-09-21T00:00:00"/>
        <d v="2010-09-22T00:00:00"/>
        <d v="2010-09-23T00:00:00"/>
        <d v="2010-09-24T00:00:00"/>
        <d v="2010-09-27T00:00:00"/>
        <d v="2010-09-28T00:00:00"/>
        <d v="2010-09-29T00:00:00"/>
        <d v="2010-09-30T00:00:00"/>
        <d v="2010-10-01T00:00:00"/>
        <d v="2010-10-04T00:00:00"/>
        <d v="2010-10-05T00:00:00"/>
        <d v="2010-10-06T00:00:00"/>
        <d v="2010-10-07T00:00:00"/>
        <d v="2010-10-08T00:00:00"/>
        <d v="2010-10-11T00:00:00"/>
        <d v="2010-10-12T00:00:00"/>
        <d v="2010-10-13T00:00:00"/>
        <d v="2010-10-14T00:00:00"/>
        <d v="2010-10-15T00:00:00"/>
        <d v="2010-10-18T00:00:00"/>
        <d v="2010-10-19T00:00:00"/>
        <d v="2010-10-20T00:00:00"/>
        <d v="2010-10-21T00:00:00"/>
        <d v="2010-10-22T00:00:00"/>
        <d v="2010-10-25T00:00:00"/>
        <d v="2010-10-26T00:00:00"/>
        <d v="2010-10-27T00:00:00"/>
        <d v="2010-10-28T00:00:00"/>
        <d v="2010-10-29T00:00:00"/>
        <d v="2010-11-01T00:00:00"/>
        <d v="2010-11-02T00:00:00"/>
        <d v="2010-11-03T00:00:00"/>
        <d v="2010-11-04T00:00:00"/>
        <d v="2010-11-05T00:00:00"/>
        <d v="2010-11-08T00:00:00"/>
        <d v="2010-11-09T00:00:00"/>
        <d v="2010-11-10T00:00:00"/>
        <d v="2010-11-11T00:00:00"/>
        <d v="2010-11-12T00:00:00"/>
        <d v="2010-11-15T00:00:00"/>
        <d v="2010-11-16T00:00:00"/>
        <d v="2010-11-17T00:00:00"/>
        <d v="2010-11-18T00:00:00"/>
        <d v="2010-11-19T00:00:00"/>
        <d v="2010-11-22T00:00:00"/>
        <d v="2010-11-23T00:00:00"/>
        <d v="2010-11-24T00:00:00"/>
        <d v="2010-11-26T00:00:00"/>
        <d v="2010-11-29T00:00:00"/>
        <d v="2010-11-30T00:00:00"/>
        <d v="2010-12-01T00:00:00"/>
        <d v="2010-12-02T00:00:00"/>
        <d v="2010-12-03T00:00:00"/>
        <d v="2010-12-06T00:00:00"/>
        <d v="2010-12-07T00:00:00"/>
        <d v="2010-12-08T00:00:00"/>
        <d v="2010-12-09T00:00:00"/>
        <d v="2010-12-10T00:00:00"/>
        <d v="2010-12-13T00:00:00"/>
        <d v="2010-12-14T00:00:00"/>
        <d v="2010-12-15T00:00:00"/>
        <d v="2010-12-16T00:00:00"/>
        <d v="2010-12-17T00:00:00"/>
        <d v="2010-12-20T00:00:00"/>
        <d v="2010-12-21T00:00:00"/>
        <d v="2010-12-22T00:00:00"/>
        <d v="2010-12-23T00:00:00"/>
        <d v="2010-12-27T00:00:00"/>
        <d v="2010-12-28T00:00:00"/>
        <d v="2010-12-29T00:00:00"/>
        <d v="2010-12-30T00:00:00"/>
        <d v="2010-12-31T00:00:00"/>
        <d v="2011-01-03T00:00:00"/>
        <d v="2011-01-04T00:00:00"/>
        <d v="2011-01-05T00:00:00"/>
        <d v="2011-01-06T00:00:00"/>
        <d v="2011-01-07T00:00:00"/>
        <d v="2011-01-10T00:00:00"/>
        <d v="2011-01-11T00:00:00"/>
        <d v="2011-01-12T00:00:00"/>
        <d v="2011-01-13T00:00:00"/>
        <d v="2011-01-14T00:00:00"/>
        <d v="2011-01-18T00:00:00"/>
        <d v="2011-01-19T00:00:00"/>
        <d v="2011-01-20T00:00:00"/>
        <d v="2011-01-21T00:00:00"/>
        <d v="2011-01-24T00:00:00"/>
        <d v="2011-01-25T00:00:00"/>
        <d v="2011-01-26T00:00:00"/>
        <d v="2011-01-27T00:00:00"/>
        <d v="2011-01-28T00:00:00"/>
        <d v="2011-01-31T00:00:00"/>
        <d v="2011-02-01T00:00:00"/>
        <d v="2011-02-02T00:00:00"/>
        <d v="2011-02-03T00:00:00"/>
        <d v="2011-02-04T00:00:00"/>
        <d v="2011-02-07T00:00:00"/>
        <d v="2011-02-08T00:00:00"/>
        <d v="2011-02-09T00:00:00"/>
        <d v="2011-02-10T00:00:00"/>
        <d v="2011-02-11T00:00:00"/>
        <d v="2011-02-14T00:00:00"/>
        <d v="2011-02-15T00:00:00"/>
        <d v="2011-02-16T00:00:00"/>
        <d v="2011-02-17T00:00:00"/>
        <d v="2011-02-18T00:00:00"/>
        <d v="2011-02-22T00:00:00"/>
        <d v="2011-02-23T00:00:00"/>
        <d v="2011-02-24T00:00:00"/>
        <d v="2011-02-25T00:00:00"/>
        <d v="2011-02-28T00:00:00"/>
        <d v="2011-03-01T00:00:00"/>
        <d v="2011-03-02T00:00:00"/>
        <d v="2011-03-03T00:00:00"/>
        <d v="2011-03-04T00:00:00"/>
        <d v="2011-03-07T00:00:00"/>
        <d v="2011-03-08T00:00:00"/>
        <d v="2011-03-09T00:00:00"/>
        <d v="2011-03-10T00:00:00"/>
        <d v="2011-03-11T00:00:00"/>
        <d v="2011-03-14T00:00:00"/>
        <d v="2011-03-15T00:00:00"/>
        <d v="2011-03-16T00:00:00"/>
        <d v="2011-03-17T00:00:00"/>
        <d v="2011-03-18T00:00:00"/>
        <d v="2011-03-21T00:00:00"/>
        <d v="2011-03-22T00:00:00"/>
        <d v="2011-03-23T00:00:00"/>
        <d v="2011-03-24T00:00:00"/>
        <d v="2011-03-25T00:00:00"/>
        <d v="2011-03-28T00:00:00"/>
        <d v="2011-03-29T00:00:00"/>
        <d v="2011-03-30T00:00:00"/>
        <d v="2011-03-31T00:00:00"/>
        <d v="2011-04-01T00:00:00"/>
        <d v="2011-04-04T00:00:00"/>
        <d v="2011-04-05T00:00:00"/>
        <d v="2011-04-06T00:00:00"/>
        <d v="2011-04-07T00:00:00"/>
        <d v="2011-04-08T00:00:00"/>
        <d v="2011-04-11T00:00:00"/>
        <d v="2011-04-12T00:00:00"/>
        <d v="2011-04-13T00:00:00"/>
        <d v="2011-04-14T00:00:00"/>
        <d v="2011-04-15T00:00:00"/>
        <d v="2011-04-18T00:00:00"/>
        <d v="2011-04-19T00:00:00"/>
        <d v="2011-04-20T00:00:00"/>
        <d v="2011-04-21T00:00:00"/>
        <d v="2011-04-25T00:00:00"/>
        <d v="2011-04-26T00:00:00"/>
        <d v="2011-04-27T00:00:00"/>
        <d v="2011-04-28T00:00:00"/>
        <d v="2011-04-29T00:00:00"/>
        <d v="2011-05-02T00:00:00"/>
        <d v="2011-05-03T00:00:00"/>
        <d v="2011-05-04T00:00:00"/>
        <d v="2011-05-05T00:00:00"/>
        <d v="2011-05-06T00:00:00"/>
        <d v="2011-05-09T00:00:00"/>
        <d v="2011-05-10T00:00:00"/>
        <d v="2011-05-11T00:00:00"/>
        <d v="2011-05-12T00:00:00"/>
        <d v="2011-05-13T00:00:00"/>
        <d v="2011-05-16T00:00:00"/>
        <d v="2011-05-17T00:00:00"/>
        <d v="2011-05-18T00:00:00"/>
        <d v="2011-05-19T00:00:00"/>
        <d v="2011-05-20T00:00:00"/>
        <d v="2011-05-23T00:00:00"/>
        <d v="2011-05-24T00:00:00"/>
        <d v="2011-05-25T00:00:00"/>
        <d v="2011-05-26T00:00:00"/>
        <d v="2011-05-27T00:00:00"/>
        <d v="2011-05-31T00:00:00"/>
        <d v="2011-06-01T00:00:00"/>
        <d v="2011-06-02T00:00:00"/>
        <d v="2011-06-03T00:00:00"/>
        <d v="2011-06-06T00:00:00"/>
        <d v="2011-06-07T00:00:00"/>
        <d v="2011-06-08T00:00:00"/>
        <d v="2011-06-09T00:00:00"/>
        <d v="2011-06-10T00:00:00"/>
        <d v="2011-06-13T00:00:00"/>
        <d v="2011-06-14T00:00:00"/>
        <d v="2011-06-15T00:00:00"/>
        <d v="2011-06-16T00:00:00"/>
        <d v="2011-06-17T00:00:00"/>
        <d v="2011-06-20T00:00:00"/>
        <d v="2011-06-21T00:00:00"/>
        <d v="2011-06-22T00:00:00"/>
        <d v="2011-06-23T00:00:00"/>
        <d v="2011-06-24T00:00:00"/>
        <d v="2011-06-27T00:00:00"/>
        <d v="2011-06-28T00:00:00"/>
        <d v="2011-06-29T00:00:00"/>
        <d v="2011-06-30T00:00:00"/>
        <d v="2011-07-01T00:00:00"/>
        <d v="2011-07-05T00:00:00"/>
        <d v="2011-07-06T00:00:00"/>
        <d v="2011-07-07T00:00:00"/>
        <d v="2011-07-08T00:00:00"/>
        <d v="2011-07-11T00:00:00"/>
        <d v="2011-07-12T00:00:00"/>
        <d v="2011-07-13T00:00:00"/>
        <d v="2011-07-14T00:00:00"/>
        <d v="2011-07-15T00:00:00"/>
        <d v="2011-07-18T00:00:00"/>
        <d v="2011-07-19T00:00:00"/>
        <d v="2011-07-20T00:00:00"/>
        <d v="2011-07-21T00:00:00"/>
        <d v="2011-07-22T00:00:00"/>
        <d v="2011-07-25T00:00:00"/>
        <d v="2011-07-26T00:00:00"/>
        <d v="2011-07-27T00:00:00"/>
        <d v="2011-07-28T00:00:00"/>
        <d v="2011-07-29T00:00:00"/>
        <d v="2011-08-01T00:00:00"/>
        <d v="2011-08-02T00:00:00"/>
        <d v="2011-08-03T00:00:00"/>
        <d v="2011-08-04T00:00:00"/>
        <d v="2011-08-05T00:00:00"/>
        <d v="2011-08-08T00:00:00"/>
        <d v="2011-08-09T00:00:00"/>
        <d v="2011-08-10T00:00:00"/>
        <d v="2011-08-11T00:00:00"/>
        <d v="2011-08-12T00:00:00"/>
        <d v="2011-08-15T00:00:00"/>
        <d v="2011-08-16T00:00:00"/>
        <d v="2011-08-17T00:00:00"/>
        <d v="2011-08-18T00:00:00"/>
        <d v="2011-08-19T00:00:00"/>
        <d v="2011-08-22T00:00:00"/>
        <d v="2011-08-23T00:00:00"/>
        <d v="2011-08-24T00:00:00"/>
        <d v="2011-08-25T00:00:00"/>
        <d v="2011-08-26T00:00:00"/>
        <d v="2011-08-29T00:00:00"/>
        <d v="2011-08-30T00:00:00"/>
        <d v="2011-08-31T00:00:00"/>
        <d v="2011-09-01T00:00:00"/>
        <d v="2011-09-02T00:00:00"/>
        <d v="2011-09-06T00:00:00"/>
        <d v="2011-09-07T00:00:00"/>
        <d v="2011-09-08T00:00:00"/>
        <d v="2011-09-09T00:00:00"/>
        <d v="2011-09-12T00:00:00"/>
        <d v="2011-09-13T00:00:00"/>
        <d v="2011-09-14T00:00:00"/>
        <d v="2011-09-15T00:00:00"/>
        <d v="2011-09-16T00:00:00"/>
        <d v="2011-09-19T00:00:00"/>
        <d v="2011-09-20T00:00:00"/>
        <d v="2011-09-21T00:00:00"/>
        <d v="2011-09-22T00:00:00"/>
        <d v="2011-09-23T00:00:00"/>
        <d v="2011-09-26T00:00:00"/>
        <d v="2011-09-27T00:00:00"/>
        <d v="2011-09-28T00:00:00"/>
        <d v="2011-09-29T00:00:00"/>
        <d v="2011-09-30T00:00:00"/>
        <d v="2011-10-03T00:00:00"/>
        <d v="2011-10-04T00:00:00"/>
        <d v="2011-10-05T00:00:00"/>
        <d v="2011-10-06T00:00:00"/>
        <d v="2011-10-07T00:00:00"/>
        <d v="2011-10-10T00:00:00"/>
        <d v="2011-10-11T00:00:00"/>
        <d v="2011-10-12T00:00:00"/>
        <d v="2011-10-13T00:00:00"/>
        <d v="2011-10-14T00:00:00"/>
        <d v="2011-10-17T00:00:00"/>
        <d v="2011-10-18T00:00:00"/>
        <d v="2011-10-19T00:00:00"/>
        <d v="2011-10-20T00:00:00"/>
        <d v="2011-10-21T00:00:00"/>
        <d v="2011-10-24T00:00:00"/>
        <d v="2011-10-25T00:00:00"/>
        <d v="2011-10-26T00:00:00"/>
        <d v="2011-10-27T00:00:00"/>
        <d v="2011-10-28T00:00:00"/>
        <d v="2011-10-31T00:00:00"/>
        <d v="2011-11-01T00:00:00"/>
        <d v="2011-11-02T00:00:00"/>
        <d v="2011-11-03T00:00:00"/>
        <d v="2011-11-04T00:00:00"/>
        <d v="2011-11-07T00:00:00"/>
        <d v="2011-11-08T00:00:00"/>
        <d v="2011-11-09T00:00:00"/>
        <d v="2011-11-10T00:00:00"/>
        <d v="2011-11-11T00:00:00"/>
        <d v="2011-11-14T00:00:00"/>
        <d v="2011-11-15T00:00:00"/>
        <d v="2011-11-16T00:00:00"/>
        <d v="2011-11-17T00:00:00"/>
        <d v="2011-11-18T00:00:00"/>
        <d v="2011-11-21T00:00:00"/>
        <d v="2011-11-22T00:00:00"/>
        <d v="2011-11-23T00:00:00"/>
        <d v="2011-11-25T00:00:00"/>
        <d v="2011-11-28T00:00:00"/>
        <d v="2011-11-29T00:00:00"/>
        <d v="2011-11-30T00:00:00"/>
        <d v="2011-12-01T00:00:00"/>
        <d v="2011-12-02T00:00:00"/>
        <d v="2011-12-05T00:00:00"/>
        <d v="2011-12-06T00:00:00"/>
        <d v="2011-12-07T00:00:00"/>
        <d v="2011-12-08T00:00:00"/>
        <d v="2011-12-09T00:00:00"/>
        <d v="2011-12-12T00:00:00"/>
        <d v="2011-12-13T00:00:00"/>
        <d v="2011-12-14T00:00:00"/>
        <d v="2011-12-15T00:00:00"/>
        <d v="2011-12-16T00:00:00"/>
        <d v="2011-12-19T00:00:00"/>
        <d v="2011-12-20T00:00:00"/>
        <d v="2011-12-21T00:00:00"/>
        <d v="2011-12-22T00:00:00"/>
        <d v="2011-12-23T00:00:00"/>
        <d v="2011-12-27T00:00:00"/>
        <d v="2011-12-28T00:00:00"/>
        <d v="2011-12-29T00:00:00"/>
        <d v="2011-12-30T00:00:00"/>
        <d v="2012-01-03T00:00:00"/>
        <d v="2012-01-04T00:00:00"/>
        <d v="2012-01-05T00:00:00"/>
        <d v="2012-01-06T00:00:00"/>
        <d v="2012-01-09T00:00:00"/>
        <d v="2012-01-10T00:00:00"/>
        <d v="2012-01-11T00:00:00"/>
        <d v="2012-01-12T00:00:00"/>
        <d v="2012-01-13T00:00:00"/>
        <d v="2012-01-17T00:00:00"/>
        <d v="2012-01-18T00:00:00"/>
        <d v="2012-01-19T00:00:00"/>
        <d v="2012-01-20T00:00:00"/>
        <d v="2012-01-23T00:00:00"/>
        <d v="2012-01-24T00:00:00"/>
        <d v="2012-01-25T00:00:00"/>
        <d v="2012-01-26T00:00:00"/>
        <d v="2012-01-27T00:00:00"/>
        <d v="2012-01-30T00:00:00"/>
        <d v="2012-01-31T00:00:00"/>
        <d v="2012-02-01T00:00:00"/>
        <d v="2012-02-02T00:00:00"/>
        <d v="2012-02-03T00:00:00"/>
        <d v="2012-02-06T00:00:00"/>
        <d v="2012-02-07T00:00:00"/>
        <d v="2012-02-08T00:00:00"/>
        <d v="2012-02-09T00:00:00"/>
        <d v="2012-02-10T00:00:00"/>
        <d v="2012-02-13T00:00:00"/>
        <d v="2012-02-14T00:00:00"/>
        <d v="2012-02-15T00:00:00"/>
        <d v="2012-02-16T00:00:00"/>
        <d v="2012-02-17T00:00:00"/>
        <d v="2012-02-21T00:00:00"/>
        <d v="2012-02-22T00:00:00"/>
        <d v="2012-02-23T00:00:00"/>
        <d v="2012-02-24T00:00:00"/>
        <d v="2012-02-27T00:00:00"/>
        <d v="2012-02-28T00:00:00"/>
        <d v="2012-02-29T00:00:00"/>
        <d v="2012-03-01T00:00:00"/>
        <d v="2012-03-02T00:00:00"/>
        <d v="2012-03-05T00:00:00"/>
        <d v="2012-03-06T00:00:00"/>
        <d v="2012-03-07T00:00:00"/>
        <d v="2012-03-08T00:00:00"/>
        <d v="2012-03-09T00:00:00"/>
        <d v="2012-03-12T00:00:00"/>
        <d v="2012-03-13T00:00:00"/>
        <d v="2012-03-14T00:00:00"/>
        <d v="2012-03-15T00:00:00"/>
        <d v="2012-03-16T00:00:00"/>
        <d v="2012-03-19T00:00:00"/>
        <d v="2012-03-20T00:00:00"/>
        <d v="2012-03-21T00:00:00"/>
        <d v="2012-03-22T00:00:00"/>
        <d v="2012-03-23T00:00:00"/>
        <d v="2012-03-26T00:00:00"/>
        <d v="2012-03-27T00:00:00"/>
        <d v="2012-03-28T00:00:00"/>
        <d v="2012-03-29T00:00:00"/>
        <d v="2012-03-30T00:00:00"/>
        <d v="2012-04-02T00:00:00"/>
        <d v="2012-04-03T00:00:00"/>
        <d v="2012-04-04T00:00:00"/>
        <d v="2012-04-05T00:00:00"/>
        <d v="2012-04-09T00:00:00"/>
        <d v="2012-04-10T00:00:00"/>
        <d v="2012-04-11T00:00:00"/>
        <d v="2012-04-12T00:00:00"/>
        <d v="2012-04-13T00:00:00"/>
        <d v="2012-04-16T00:00:00"/>
        <d v="2012-04-17T00:00:00"/>
        <d v="2012-04-18T00:00:00"/>
        <d v="2012-04-19T00:00:00"/>
        <d v="2012-04-20T00:00:00"/>
        <d v="2012-04-23T00:00:00"/>
        <d v="2012-04-24T00:00:00"/>
        <d v="2012-04-25T00:00:00"/>
        <d v="2012-04-26T00:00:00"/>
        <d v="2012-04-27T00:00:00"/>
        <d v="2012-04-30T00:00:00"/>
        <d v="2012-05-01T00:00:00"/>
        <d v="2012-05-02T00:00:00"/>
        <d v="2012-05-03T00:00:00"/>
        <d v="2012-05-04T00:00:00"/>
        <d v="2012-05-07T00:00:00"/>
        <d v="2012-05-08T00:00:00"/>
        <d v="2012-05-09T00:00:00"/>
        <d v="2012-05-10T00:00:00"/>
        <d v="2012-05-11T00:00:00"/>
        <d v="2012-05-14T00:00:00"/>
        <d v="2012-05-15T00:00:00"/>
        <d v="2012-05-16T00:00:00"/>
        <d v="2012-05-17T00:00:00"/>
        <d v="2012-05-18T00:00:00"/>
        <d v="2012-05-21T00:00:00"/>
        <d v="2012-05-22T00:00:00"/>
        <d v="2012-05-23T00:00:00"/>
        <d v="2012-05-24T00:00:00"/>
        <d v="2012-05-25T00:00:00"/>
        <d v="2012-05-29T00:00:00"/>
        <d v="2012-05-30T00:00:00"/>
        <d v="2012-05-31T00:00:00"/>
        <d v="2012-06-01T00:00:00"/>
        <d v="2012-06-04T00:00:00"/>
        <d v="2012-06-05T00:00:00"/>
        <d v="2012-06-06T00:00:00"/>
        <d v="2012-06-07T00:00:00"/>
        <d v="2012-06-08T00:00:00"/>
        <d v="2012-06-11T00:00:00"/>
        <d v="2012-06-12T00:00:00"/>
        <d v="2012-06-13T00:00:00"/>
        <d v="2012-06-14T00:00:00"/>
        <d v="2012-06-15T00:00:00"/>
        <d v="2012-06-18T00:00:00"/>
        <d v="2012-06-19T00:00:00"/>
        <d v="2012-06-20T00:00:00"/>
        <d v="2012-06-21T00:00:00"/>
        <d v="2012-06-22T00:00:00"/>
        <d v="2012-06-25T00:00:00"/>
        <d v="2012-06-26T00:00:00"/>
        <d v="2012-06-27T00:00:00"/>
        <d v="2012-06-28T00:00:00"/>
        <d v="2012-06-29T00:00:00"/>
        <d v="2012-07-02T00:00:00"/>
        <d v="2012-07-03T00:00:00"/>
        <d v="2012-07-05T00:00:00"/>
        <d v="2012-07-06T00:00:00"/>
        <d v="2012-07-09T00:00:00"/>
        <d v="2012-07-10T00:00:00"/>
        <d v="2012-07-11T00:00:00"/>
        <d v="2012-07-12T00:00:00"/>
        <d v="2012-07-13T00:00:00"/>
        <d v="2012-07-16T00:00:00"/>
        <d v="2012-07-17T00:00:00"/>
        <d v="2012-07-18T00:00:00"/>
        <d v="2012-07-19T00:00:00"/>
        <d v="2012-07-20T00:00:00"/>
        <d v="2012-07-23T00:00:00"/>
        <d v="2012-07-24T00:00:00"/>
        <d v="2012-07-25T00:00:00"/>
        <d v="2012-07-26T00:00:00"/>
        <d v="2012-07-27T00:00:00"/>
        <d v="2012-07-30T00:00:00"/>
        <d v="2012-07-31T00:00:00"/>
        <d v="2012-08-01T00:00:00"/>
        <d v="2012-08-02T00:00:00"/>
        <d v="2012-08-03T00:00:00"/>
        <d v="2012-08-06T00:00:00"/>
        <d v="2012-08-07T00:00:00"/>
        <d v="2012-08-08T00:00:00"/>
        <d v="2012-08-09T00:00:00"/>
        <d v="2012-08-10T00:00:00"/>
        <d v="2012-08-13T00:00:00"/>
        <d v="2012-08-14T00:00:00"/>
        <d v="2012-08-15T00:00:00"/>
        <d v="2012-08-16T00:00:00"/>
        <d v="2012-08-17T00:00:00"/>
        <d v="2012-08-20T00:00:00"/>
        <d v="2012-08-21T00:00:00"/>
        <d v="2012-08-22T00:00:00"/>
        <d v="2012-08-23T00:00:00"/>
        <d v="2012-08-24T00:00:00"/>
        <d v="2012-08-27T00:00:00"/>
        <d v="2012-08-28T00:00:00"/>
        <d v="2012-08-29T00:00:00"/>
        <d v="2012-08-30T00:00:00"/>
        <d v="2012-08-31T00:00:00"/>
        <d v="2012-09-04T00:00:00"/>
        <d v="2012-09-05T00:00:00"/>
        <d v="2012-09-06T00:00:00"/>
        <d v="2012-09-07T00:00:00"/>
        <d v="2012-09-10T00:00:00"/>
        <d v="2012-09-11T00:00:00"/>
        <d v="2012-09-12T00:00:00"/>
        <d v="2012-09-13T00:00:00"/>
        <d v="2012-09-14T00:00:00"/>
        <d v="2012-09-17T00:00:00"/>
        <d v="2012-09-18T00:00:00"/>
        <d v="2012-09-19T00:00:00"/>
        <d v="2012-09-20T00:00:00"/>
        <d v="2012-09-21T00:00:00"/>
        <d v="2012-09-24T00:00:00"/>
        <d v="2012-09-25T00:00:00"/>
        <d v="2012-09-26T00:00:00"/>
        <d v="2012-09-27T00:00:00"/>
        <d v="2012-09-28T00:00:00"/>
        <d v="2012-10-01T00:00:00"/>
        <d v="2012-10-02T00:00:00"/>
        <d v="2012-10-03T00:00:00"/>
        <d v="2012-10-04T00:00:00"/>
        <d v="2012-10-05T00:00:00"/>
        <d v="2012-10-08T00:00:00"/>
        <d v="2012-10-09T00:00:00"/>
        <d v="2012-10-10T00:00:00"/>
        <d v="2012-10-11T00:00:00"/>
        <d v="2012-10-12T00:00:00"/>
        <d v="2012-10-15T00:00:00"/>
        <d v="2012-10-16T00:00:00"/>
        <d v="2012-10-17T00:00:00"/>
        <d v="2012-10-18T00:00:00"/>
        <d v="2012-10-19T00:00:00"/>
        <d v="2012-10-22T00:00:00"/>
        <d v="2012-10-23T00:00:00"/>
        <d v="2012-10-24T00:00:00"/>
        <d v="2012-10-25T00:00:00"/>
        <d v="2012-10-26T00:00:00"/>
        <d v="2012-10-31T00:00:00"/>
        <d v="2012-11-01T00:00:00"/>
        <d v="2012-11-02T00:00:00"/>
        <d v="2012-11-05T00:00:00"/>
        <d v="2012-11-06T00:00:00"/>
        <d v="2012-11-07T00:00:00"/>
        <d v="2012-11-08T00:00:00"/>
        <d v="2012-11-09T00:00:00"/>
        <d v="2012-11-12T00:00:00"/>
        <d v="2012-11-13T00:00:00"/>
        <d v="2012-11-14T00:00:00"/>
        <d v="2012-11-15T00:00:00"/>
        <d v="2012-11-16T00:00:00"/>
        <d v="2012-11-19T00:00:00"/>
        <d v="2012-11-20T00:00:00"/>
        <d v="2012-11-21T00:00:00"/>
        <d v="2012-11-23T00:00:00"/>
        <d v="2012-11-26T00:00:00"/>
        <d v="2012-11-27T00:00:00"/>
        <d v="2012-11-28T00:00:00"/>
        <d v="2012-11-29T00:00:00"/>
        <d v="2012-11-30T00:00:00"/>
        <d v="2012-12-03T00:00:00"/>
        <d v="2012-12-04T00:00:00"/>
        <d v="2012-12-05T00:00:00"/>
        <d v="2012-12-06T00:00:00"/>
        <d v="2012-12-07T00:00:00"/>
        <d v="2012-12-10T00:00:00"/>
        <d v="2012-12-11T00:00:00"/>
        <d v="2012-12-12T00:00:00"/>
        <d v="2012-12-13T00:00:00"/>
        <d v="2012-12-14T00:00:00"/>
        <d v="2012-12-17T00:00:00"/>
        <d v="2012-12-18T00:00:00"/>
        <d v="2012-12-19T00:00:00"/>
        <d v="2012-12-20T00:00:00"/>
        <d v="2012-12-21T00:00:00"/>
        <d v="2012-12-24T00:00:00"/>
        <d v="2012-12-26T00:00:00"/>
        <d v="2012-12-27T00:00:00"/>
        <d v="2012-12-28T00:00:00"/>
        <d v="2012-12-31T00:00:00"/>
        <d v="2013-01-02T00:00:00"/>
        <d v="2013-01-03T00:00:00"/>
        <d v="2013-01-04T00:00:00"/>
        <d v="2013-01-07T00:00:00"/>
        <d v="2013-01-08T00:00:00"/>
        <d v="2013-01-09T00:00:00"/>
        <d v="2013-01-10T00:00:00"/>
        <d v="2013-01-11T00:00:00"/>
        <d v="2013-01-14T00:00:00"/>
        <d v="2013-01-15T00:00:00"/>
        <d v="2013-01-16T00:00:00"/>
        <d v="2013-01-17T00:00:00"/>
        <d v="2013-01-18T00:00:00"/>
        <d v="2013-01-22T00:00:00"/>
        <d v="2013-01-23T00:00:00"/>
        <d v="2013-01-24T00:00:00"/>
        <d v="2013-01-25T00:00:00"/>
        <d v="2013-01-28T00:00:00"/>
        <d v="2013-01-29T00:00:00"/>
        <d v="2013-01-30T00:00:00"/>
        <d v="2013-01-31T00:00:00"/>
        <d v="2013-02-01T00:00:00"/>
        <d v="2013-02-04T00:00:00"/>
        <d v="2013-02-05T00:00:00"/>
        <d v="2013-02-06T00:00:00"/>
        <d v="2013-02-07T00:00:00"/>
        <d v="2013-02-08T00:00:00"/>
        <d v="2013-02-11T00:00:00"/>
        <d v="2013-02-12T00:00:00"/>
        <d v="2013-02-13T00:00:00"/>
        <d v="2013-02-14T00:00:00"/>
        <d v="2013-02-15T00:00:00"/>
        <d v="2013-02-19T00:00:00"/>
        <d v="2013-02-20T00:00:00"/>
        <d v="2013-02-21T00:00:00"/>
        <d v="2013-02-22T00:00:00"/>
        <d v="2013-02-25T00:00:00"/>
        <d v="2013-02-26T00:00:00"/>
        <d v="2013-02-27T00:00:00"/>
        <d v="2013-02-28T00:00:00"/>
        <d v="2013-03-01T00:00:00"/>
        <d v="2013-03-04T00:00:00"/>
        <d v="2013-03-05T00:00:00"/>
        <d v="2013-03-06T00:00:00"/>
        <d v="2013-03-07T00:00:00"/>
        <d v="2013-03-08T00:00:00"/>
        <d v="2013-03-11T00:00:00"/>
        <d v="2013-03-12T00:00:00"/>
        <d v="2013-03-13T00:00:00"/>
        <d v="2013-03-14T00:00:00"/>
        <d v="2013-03-15T00:00:00"/>
        <d v="2013-03-18T00:00:00"/>
        <d v="2013-03-19T00:00:00"/>
        <d v="2013-03-20T00:00:00"/>
        <d v="2013-03-21T00:00:00"/>
        <d v="2013-03-22T00:00:00"/>
        <d v="2013-03-25T00:00:00"/>
        <d v="2013-03-26T00:00:00"/>
        <d v="2013-03-27T00:00:00"/>
        <d v="2013-03-28T00:00:00"/>
        <d v="2013-04-01T00:00:00"/>
        <d v="2013-04-02T00:00:00"/>
        <d v="2013-04-03T00:00:00"/>
        <d v="2013-04-04T00:00:00"/>
        <d v="2013-04-05T00:00:00"/>
        <d v="2013-04-08T00:00:00"/>
        <d v="2013-04-09T00:00:00"/>
        <d v="2013-04-10T00:00:00"/>
        <d v="2013-04-11T00:00:00"/>
        <d v="2013-04-12T00:00:00"/>
        <d v="2013-04-15T00:00:00"/>
        <d v="2013-04-16T00:00:00"/>
        <d v="2013-04-17T00:00:00"/>
        <d v="2013-04-18T00:00:00"/>
        <d v="2013-04-19T00:00:00"/>
        <d v="2013-04-22T00:00:00"/>
        <d v="2013-04-23T00:00:00"/>
        <d v="2013-04-24T00:00:00"/>
        <d v="2013-04-25T00:00:00"/>
        <d v="2013-04-26T00:00:00"/>
        <d v="2013-04-29T00:00:00"/>
        <d v="2013-04-30T00:00:00"/>
        <d v="2013-05-01T00:00:00"/>
        <d v="2013-05-02T00:00:00"/>
        <d v="2013-05-03T00:00:00"/>
        <d v="2013-05-06T00:00:00"/>
        <d v="2013-05-07T00:00:00"/>
        <d v="2013-05-08T00:00:00"/>
        <d v="2013-05-09T00:00:00"/>
        <d v="2013-05-10T00:00:00"/>
        <d v="2013-05-13T00:00:00"/>
        <d v="2013-05-14T00:00:00"/>
        <d v="2013-05-15T00:00:00"/>
        <d v="2013-05-16T00:00:00"/>
        <d v="2013-05-17T00:00:00"/>
        <d v="2013-05-20T00:00:00"/>
        <d v="2013-05-21T00:00:00"/>
        <d v="2013-05-22T00:00:00"/>
        <d v="2013-05-23T00:00:00"/>
        <d v="2013-05-24T00:00:00"/>
        <d v="2013-05-28T00:00:00"/>
        <d v="2013-05-29T00:00:00"/>
        <d v="2013-05-30T00:00:00"/>
        <d v="2013-05-31T00:00:00"/>
        <d v="2013-06-03T00:00:00"/>
        <d v="2013-06-04T00:00:00"/>
        <d v="2013-06-05T00:00:00"/>
        <d v="2013-06-06T00:00:00"/>
        <d v="2013-06-07T00:00:00"/>
        <d v="2013-06-10T00:00:00"/>
        <d v="2013-06-11T00:00:00"/>
        <d v="2013-06-12T00:00:00"/>
        <d v="2013-06-13T00:00:00"/>
        <d v="2013-06-14T00:00:00"/>
        <d v="2013-06-17T00:00:00"/>
        <d v="2013-06-18T00:00:00"/>
        <d v="2013-06-19T00:00:00"/>
        <d v="2013-06-20T00:00:00"/>
        <d v="2013-06-21T00:00:00"/>
        <d v="2013-06-24T00:00:00"/>
        <d v="2013-06-25T00:00:00"/>
        <d v="2013-06-26T00:00:00"/>
        <d v="2013-06-27T00:00:00"/>
        <d v="2013-06-28T00:00:00"/>
        <d v="2013-07-01T00:00:00"/>
        <d v="2013-07-02T00:00:00"/>
        <d v="2013-07-03T00:00:00"/>
        <d v="2013-07-05T00:00:00"/>
        <d v="2013-07-08T00:00:00"/>
        <d v="2013-07-09T00:00:00"/>
        <d v="2013-07-10T00:00:00"/>
        <d v="2013-07-11T00:00:00"/>
        <d v="2013-07-12T00:00:00"/>
        <d v="2013-07-15T00:00:00"/>
        <d v="2013-07-16T00:00:00"/>
        <d v="2013-07-17T00:00:00"/>
        <d v="2013-07-18T00:00:00"/>
        <d v="2013-07-19T00:00:00"/>
        <d v="2013-07-22T00:00:00"/>
        <d v="2013-07-23T00:00:00"/>
        <d v="2013-07-24T00:00:00"/>
        <d v="2013-07-25T00:00:00"/>
        <d v="2013-07-26T00:00:00"/>
        <d v="2013-07-29T00:00:00"/>
        <d v="2013-07-30T00:00:00"/>
        <d v="2013-07-31T00:00:00"/>
        <d v="2013-08-01T00:00:00"/>
        <d v="2013-08-02T00:00:00"/>
        <d v="2013-08-05T00:00:00"/>
        <d v="2013-08-06T00:00:00"/>
        <d v="2013-08-07T00:00:00"/>
        <d v="2013-08-08T00:00:00"/>
        <d v="2013-08-09T00:00:00"/>
        <d v="2013-08-12T00:00:00"/>
        <d v="2013-08-13T00:00:00"/>
        <d v="2013-08-14T00:00:00"/>
        <d v="2013-08-15T00:00:00"/>
        <d v="2013-08-16T00:00:00"/>
        <d v="2013-08-19T00:00:00"/>
        <d v="2013-08-20T00:00:00"/>
        <d v="2013-08-21T00:00:00"/>
        <d v="2013-08-22T00:00:00"/>
        <d v="2013-08-23T00:00:00"/>
        <d v="2013-08-26T00:00:00"/>
        <d v="2013-08-27T00:00:00"/>
        <d v="2013-08-28T00:00:00"/>
        <d v="2013-08-29T00:00:00"/>
        <d v="2013-08-30T00:00:00"/>
        <d v="2013-09-03T00:00:00"/>
        <d v="2013-09-04T00:00:00"/>
        <d v="2013-09-05T00:00:00"/>
        <d v="2013-09-06T00:00:00"/>
        <d v="2013-09-09T00:00:00"/>
        <d v="2013-09-10T00:00:00"/>
        <d v="2013-09-11T00:00:00"/>
        <d v="2013-09-12T00:00:00"/>
        <d v="2013-09-13T00:00:00"/>
        <d v="2013-09-16T00:00:00"/>
        <d v="2013-09-17T00:00:00"/>
        <d v="2013-09-18T00:00:00"/>
        <d v="2013-09-19T00:00:00"/>
        <d v="2013-09-20T00:00:00"/>
        <d v="2013-09-23T00:00:00"/>
        <d v="2013-09-24T00:00:00"/>
        <d v="2013-09-25T00:00:00"/>
        <d v="2013-09-26T00:00:00"/>
        <d v="2013-09-27T00:00:00"/>
        <d v="2013-09-30T00:00:00"/>
        <d v="2013-10-01T00:00:00"/>
        <d v="2013-10-02T00:00:00"/>
        <d v="2013-10-03T00:00:00"/>
        <d v="2013-10-04T00:00:00"/>
        <d v="2013-10-07T00:00:00"/>
        <d v="2013-10-08T00:00:00"/>
        <d v="2013-10-09T00:00:00"/>
        <d v="2013-10-10T00:00:00"/>
        <d v="2013-10-11T00:00:00"/>
        <d v="2013-10-14T00:00:00"/>
        <d v="2013-10-15T00:00:00"/>
        <d v="2013-10-16T00:00:00"/>
        <d v="2013-10-17T00:00:00"/>
        <d v="2013-10-18T00:00:00"/>
        <d v="2013-10-21T00:00:00"/>
        <d v="2013-10-22T00:00:00"/>
        <d v="2013-10-23T00:00:00"/>
        <d v="2013-10-24T00:00:00"/>
        <d v="2013-10-25T00:00:00"/>
        <d v="2013-10-28T00:00:00"/>
        <d v="2013-10-29T00:00:00"/>
        <d v="2013-10-30T00:00:00"/>
        <d v="2013-10-31T00:00:00"/>
        <d v="2013-11-01T00:00:00"/>
        <d v="2013-11-04T00:00:00"/>
        <d v="2013-11-05T00:00:00"/>
        <d v="2013-11-06T00:00:00"/>
        <d v="2013-11-07T00:00:00"/>
        <d v="2013-11-08T00:00:00"/>
        <d v="2013-11-11T00:00:00"/>
        <d v="2013-11-12T00:00:00"/>
        <d v="2013-11-13T00:00:00"/>
        <d v="2013-11-14T00:00:00"/>
        <d v="2013-11-15T00:00:00"/>
        <d v="2013-11-18T00:00:00"/>
        <d v="2013-11-19T00:00:00"/>
        <d v="2013-11-20T00:00:00"/>
        <d v="2013-11-21T00:00:00"/>
        <d v="2013-11-22T00:00:00"/>
        <d v="2013-11-25T00:00:00"/>
        <d v="2013-11-26T00:00:00"/>
        <d v="2013-11-27T00:00:00"/>
        <d v="2013-11-29T00:00:00"/>
        <d v="2013-12-02T00:00:00"/>
        <d v="2013-12-03T00:00:00"/>
        <d v="2013-12-04T00:00:00"/>
        <d v="2013-12-05T00:00:00"/>
        <d v="2013-12-06T00:00:00"/>
        <d v="2013-12-09T00:00:00"/>
        <d v="2013-12-10T00:00:00"/>
        <d v="2013-12-11T00:00:00"/>
        <d v="2013-12-12T00:00:00"/>
        <d v="2013-12-13T00:00:00"/>
        <d v="2013-12-16T00:00:00"/>
        <d v="2013-12-17T00:00:00"/>
        <d v="2013-12-18T00:00:00"/>
        <d v="2013-12-19T00:00:00"/>
        <d v="2013-12-20T00:00:00"/>
        <d v="2013-12-23T00:00:00"/>
        <d v="2013-12-24T00:00:00"/>
        <d v="2013-12-26T00:00:00"/>
        <d v="2013-12-27T00:00:00"/>
        <d v="2013-12-30T00:00:00"/>
        <d v="2013-12-31T00:00:00"/>
        <d v="2014-01-02T00:00:00"/>
        <d v="2014-01-03T00:00:00"/>
        <d v="2014-01-06T00:00:00"/>
        <d v="2014-01-07T00:00:00"/>
        <d v="2014-01-08T00:00:00"/>
        <d v="2014-01-09T00:00:00"/>
        <d v="2014-01-10T00:00:00"/>
        <d v="2014-01-13T00:00:00"/>
        <d v="2014-01-14T00:00:00"/>
        <d v="2014-01-15T00:00:00"/>
        <d v="2014-01-16T00:00:00"/>
        <d v="2014-01-17T00:00:00"/>
        <d v="2014-01-21T00:00:00"/>
        <d v="2014-01-22T00:00:00"/>
        <d v="2014-01-23T00:00:00"/>
        <d v="2014-01-24T00:00:00"/>
        <d v="2014-01-27T00:00:00"/>
        <d v="2014-01-28T00:00:00"/>
        <d v="2014-01-29T00:00:00"/>
        <d v="2014-01-30T00:00:00"/>
        <d v="2014-01-31T00:00:00"/>
        <d v="2014-02-03T00:00:00"/>
        <d v="2014-02-04T00:00:00"/>
        <d v="2014-02-05T00:00:00"/>
        <d v="2014-02-06T00:00:00"/>
        <d v="2014-02-07T00:00:00"/>
        <d v="2014-02-10T00:00:00"/>
        <d v="2014-02-11T00:00:00"/>
        <d v="2014-02-12T00:00:00"/>
        <d v="2014-02-13T00:00:00"/>
        <d v="2014-02-14T00:00:00"/>
        <d v="2014-02-18T00:00:00"/>
        <d v="2014-02-19T00:00:00"/>
        <d v="2014-02-20T00:00:00"/>
        <d v="2014-02-21T00:00:00"/>
        <d v="2014-02-24T00:00:00"/>
        <d v="2014-02-25T00:00:00"/>
        <d v="2014-02-26T00:00:00"/>
        <d v="2014-02-27T00:00:00"/>
        <d v="2014-02-28T00:00:00"/>
        <d v="2014-03-03T00:00:00"/>
        <d v="2014-03-04T00:00:00"/>
        <d v="2014-03-05T00:00:00"/>
        <d v="2014-03-06T00:00:00"/>
        <d v="2014-03-07T00:00:00"/>
        <d v="2014-03-10T00:00:00"/>
        <d v="2014-03-11T00:00:00"/>
        <d v="2014-03-12T00:00:00"/>
        <d v="2014-03-13T00:00:00"/>
        <d v="2014-03-14T00:00:00"/>
        <d v="2014-03-17T00:00:00"/>
        <d v="2014-03-18T00:00:00"/>
        <d v="2014-03-19T00:00:00"/>
        <d v="2014-03-20T00:00:00"/>
        <d v="2014-03-21T00:00:00"/>
        <d v="2014-03-24T00:00:00"/>
        <d v="2014-03-25T00:00:00"/>
        <d v="2014-03-26T00:00:00"/>
        <d v="2014-03-27T00:00:00"/>
        <d v="2014-03-28T00:00:00"/>
        <d v="2014-03-31T00:00:00"/>
        <d v="2014-04-01T00:00:00"/>
        <d v="2014-04-02T00:00:00"/>
        <d v="2014-04-03T00:00:00"/>
        <d v="2014-04-04T00:00:00"/>
        <d v="2014-04-07T00:00:00"/>
        <d v="2014-04-08T00:00:00"/>
        <d v="2014-04-09T00:00:00"/>
        <d v="2014-04-10T00:00:00"/>
        <d v="2014-04-11T00:00:00"/>
        <d v="2014-04-14T00:00:00"/>
        <d v="2014-04-15T00:00:00"/>
        <d v="2014-04-16T00:00:00"/>
        <d v="2014-04-17T00:00:00"/>
        <d v="2014-04-21T00:00:00"/>
        <d v="2014-04-22T00:00:00"/>
        <d v="2014-04-23T00:00:00"/>
        <d v="2014-04-24T00:00:00"/>
        <d v="2014-04-25T00:00:00"/>
        <d v="2014-04-28T00:00:00"/>
        <d v="2014-04-29T00:00:00"/>
        <d v="2014-04-30T00:00:00"/>
        <d v="2014-05-01T00:00:00"/>
        <d v="2014-05-02T00:00:00"/>
        <d v="2014-05-05T00:00:00"/>
        <d v="2014-05-06T00:00:00"/>
        <d v="2014-05-07T00:00:00"/>
        <d v="2014-05-08T00:00:00"/>
        <d v="2014-05-09T00:00:00"/>
        <d v="2014-05-12T00:00:00"/>
        <d v="2014-05-13T00:00:00"/>
        <d v="2014-05-14T00:00:00"/>
        <d v="2014-05-15T00:00:00"/>
        <d v="2014-05-16T00:00:00"/>
        <d v="2014-05-19T00:00:00"/>
        <d v="2014-05-20T00:00:00"/>
        <d v="2014-05-21T00:00:00"/>
        <d v="2014-05-22T00:00:00"/>
        <d v="2014-05-23T00:00:00"/>
        <d v="2014-05-27T00:00:00"/>
        <d v="2014-05-28T00:00:00"/>
        <d v="2014-05-29T00:00:00"/>
        <d v="2014-05-30T00:00:00"/>
        <d v="2014-06-02T00:00:00"/>
        <d v="2014-06-03T00:00:00"/>
        <d v="2014-06-04T00:00:00"/>
        <d v="2014-06-05T00:00:00"/>
        <d v="2014-06-06T00:00:00"/>
        <d v="2014-06-09T00:00:00"/>
        <d v="2014-06-10T00:00:00"/>
        <d v="2014-06-11T00:00:00"/>
        <d v="2014-06-12T00:00:00"/>
        <d v="2014-06-13T00:00:00"/>
        <d v="2014-06-16T00:00:00"/>
        <d v="2014-06-17T00:00:00"/>
        <d v="2014-06-18T00:00:00"/>
        <d v="2014-06-19T00:00:00"/>
        <d v="2014-06-20T00:00:00"/>
        <d v="2014-06-23T00:00:00"/>
        <d v="2014-06-24T00:00:00"/>
        <d v="2014-06-25T00:00:00"/>
        <d v="2014-06-26T00:00:00"/>
        <d v="2014-06-27T00:00:00"/>
        <d v="2014-06-30T00:00:00"/>
        <d v="2014-07-01T00:00:00"/>
        <d v="2014-07-02T00:00:00"/>
        <d v="2014-07-03T00:00:00"/>
        <d v="2014-07-07T00:00:00"/>
        <d v="2014-07-08T00:00:00"/>
        <d v="2014-07-09T00:00:00"/>
        <d v="2014-07-10T00:00:00"/>
        <d v="2014-07-11T00:00:00"/>
        <d v="2014-07-14T00:00:00"/>
        <d v="2014-07-15T00:00:00"/>
        <d v="2014-07-16T00:00:00"/>
        <d v="2014-07-17T00:00:00"/>
        <d v="2014-07-18T00:00:00"/>
        <d v="2014-07-21T00:00:00"/>
        <d v="2014-07-22T00:00:00"/>
        <d v="2014-07-23T00:00:00"/>
        <d v="2014-07-24T00:00:00"/>
        <d v="2014-07-25T00:00:00"/>
        <d v="2014-07-28T00:00:00"/>
        <d v="2014-07-29T00:00:00"/>
        <d v="2014-07-30T00:00:00"/>
        <d v="2014-07-31T00:00:00"/>
        <d v="2014-08-01T00:00:00"/>
        <d v="2014-08-04T00:00:00"/>
        <d v="2014-08-05T00:00:00"/>
        <d v="2014-08-06T00:00:00"/>
        <d v="2014-08-07T00:00:00"/>
        <d v="2014-08-08T00:00:00"/>
        <d v="2014-08-11T00:00:00"/>
        <d v="2014-08-12T00:00:00"/>
        <d v="2014-08-13T00:00:00"/>
        <d v="2014-08-14T00:00:00"/>
        <d v="2014-08-15T00:00:00"/>
        <d v="2014-08-18T00:00:00"/>
        <d v="2014-08-19T00:00:00"/>
        <d v="2014-08-20T00:00:00"/>
        <d v="2014-08-21T00:00:00"/>
        <d v="2014-08-22T00:00:00"/>
        <d v="2014-08-25T00:00:00"/>
        <d v="2014-08-26T00:00:00"/>
        <d v="2014-08-27T00:00:00"/>
        <d v="2014-08-28T00:00:00"/>
        <d v="2014-08-29T00:00:00"/>
        <d v="2014-09-02T00:00:00"/>
        <d v="2014-09-03T00:00:00"/>
        <d v="2014-09-04T00:00:00"/>
        <d v="2014-09-05T00:00:00"/>
        <d v="2014-09-08T00:00:00"/>
        <d v="2014-09-09T00:00:00"/>
        <d v="2014-09-10T00:00:00"/>
        <d v="2014-09-11T00:00:00"/>
        <d v="2014-09-12T00:00:00"/>
        <d v="2014-09-15T00:00:00"/>
        <d v="2014-09-16T00:00:00"/>
        <d v="2014-09-17T00:00:00"/>
        <d v="2014-09-18T00:00:00"/>
        <d v="2014-09-19T00:00:00"/>
        <d v="2014-09-22T00:00:00"/>
        <d v="2014-09-23T00:00:00"/>
        <d v="2014-09-24T00:00:00"/>
        <d v="2014-09-25T00:00:00"/>
        <d v="2014-09-26T00:00:00"/>
        <d v="2014-09-29T00:00:00"/>
        <d v="2014-09-30T00:00:00"/>
        <d v="2014-10-01T00:00:00"/>
        <d v="2014-10-02T00:00:00"/>
        <d v="2014-10-03T00:00:00"/>
        <d v="2014-10-06T00:00:00"/>
        <d v="2014-10-07T00:00:00"/>
        <d v="2014-10-08T00:00:00"/>
        <d v="2014-10-09T00:00:00"/>
        <d v="2014-10-10T00:00:00"/>
        <d v="2014-10-13T00:00:00"/>
        <d v="2014-10-14T00:00:00"/>
        <d v="2014-10-15T00:00:00"/>
        <d v="2014-10-16T00:00:00"/>
        <d v="2014-10-17T00:00:00"/>
        <d v="2014-10-20T00:00:00"/>
        <d v="2014-10-21T00:00:00"/>
        <d v="2014-10-22T00:00:00"/>
        <d v="2014-10-23T00:00:00"/>
        <d v="2014-10-24T00:00:00"/>
        <d v="2014-10-27T00:00:00"/>
        <d v="2014-10-28T00:00:00"/>
        <d v="2014-10-29T00:00:00"/>
        <d v="2014-10-30T00:00:00"/>
        <d v="2014-10-31T00:00:00"/>
        <d v="2014-11-03T00:00:00"/>
        <d v="2014-11-04T00:00:00"/>
        <d v="2014-11-05T00:00:00"/>
        <d v="2014-11-06T00:00:00"/>
        <d v="2014-11-07T00:00:00"/>
        <d v="2014-11-10T00:00:00"/>
        <d v="2014-11-11T00:00:00"/>
        <d v="2014-11-12T00:00:00"/>
        <d v="2014-11-13T00:00:00"/>
        <d v="2014-11-14T00:00:00"/>
        <d v="2014-11-17T00:00:00"/>
        <d v="2014-11-18T00:00:00"/>
        <d v="2014-11-19T00:00:00"/>
        <d v="2014-11-20T00:00:00"/>
        <d v="2014-11-21T00:00:00"/>
        <d v="2014-11-24T00:00:00"/>
        <d v="2014-11-25T00:00:00"/>
        <d v="2014-11-26T00:00:00"/>
        <d v="2014-11-28T00:00:00"/>
        <d v="2014-12-01T00:00:00"/>
        <d v="2014-12-02T00:00:00"/>
        <d v="2014-12-03T00:00:00"/>
        <d v="2014-12-04T00:00:00"/>
        <d v="2014-12-05T00:00:00"/>
        <d v="2014-12-08T00:00:00"/>
        <d v="2014-12-09T00:00:00"/>
        <d v="2014-12-10T00:00:00"/>
        <d v="2014-12-11T00:00:00"/>
        <d v="2014-12-12T00:00:00"/>
        <d v="2014-12-15T00:00:00"/>
        <d v="2014-12-16T00:00:00"/>
        <d v="2014-12-17T00:00:00"/>
        <d v="2014-12-18T00:00:00"/>
        <d v="2014-12-19T00:00:00"/>
        <d v="2014-12-22T00:00:00"/>
        <d v="2014-12-23T00:00:00"/>
        <d v="2014-12-24T00:00:00"/>
        <d v="2014-12-26T00:00:00"/>
        <d v="2014-12-29T00:00:00"/>
        <d v="2014-12-30T00:00:00"/>
        <d v="2014-12-31T00:00:00"/>
        <d v="2015-01-02T00:00:00"/>
        <d v="2015-01-05T00:00:00"/>
        <d v="2015-01-06T00:00:00"/>
        <d v="2015-01-07T00:00:00"/>
        <d v="2015-01-08T00:00:00"/>
        <d v="2015-01-09T00:00:00"/>
        <d v="2015-01-12T00:00:00"/>
        <d v="2015-01-13T00:00:00"/>
        <d v="2015-01-14T00:00:00"/>
        <d v="2015-01-15T00:00:00"/>
        <d v="2015-01-16T00:00:00"/>
        <d v="2015-01-20T00:00:00"/>
        <d v="2015-01-21T00:00:00"/>
        <d v="2015-01-22T00:00:00"/>
        <d v="2015-01-23T00:00:00"/>
        <d v="2015-01-26T00:00:00"/>
        <d v="2015-01-27T00:00:00"/>
        <d v="2015-01-28T00:00:00"/>
        <d v="2015-01-29T00:00:00"/>
        <d v="2015-01-30T00:00:00"/>
        <d v="2015-02-02T00:00:00"/>
        <d v="2015-02-03T00:00:00"/>
        <d v="2015-02-04T00:00:00"/>
        <d v="2015-02-05T00:00:00"/>
        <d v="2015-02-06T00:00:00"/>
        <d v="2015-02-09T00:00:00"/>
        <d v="2015-02-10T00:00:00"/>
        <d v="2015-02-11T00:00:00"/>
        <d v="2015-02-12T00:00:00"/>
        <d v="2015-02-13T00:00:00"/>
        <d v="2015-02-17T00:00:00"/>
        <d v="2015-02-18T00:00:00"/>
        <d v="2015-02-19T00:00:00"/>
        <d v="2015-02-20T00:00:00"/>
        <d v="2015-02-23T00:00:00"/>
        <d v="2015-02-24T00:00:00"/>
        <d v="2015-02-25T00:00:00"/>
        <d v="2015-02-26T00:00:00"/>
        <d v="2015-02-27T00:00:00"/>
        <d v="2015-03-02T00:00:00"/>
        <d v="2015-03-03T00:00:00"/>
        <d v="2015-03-04T00:00:00"/>
        <d v="2015-03-05T00:00:00"/>
        <d v="2015-03-06T00:00:00"/>
        <d v="2015-03-09T00:00:00"/>
        <d v="2015-03-10T00:00:00"/>
        <d v="2015-03-11T00:00:00"/>
        <d v="2015-03-12T00:00:00"/>
        <d v="2015-03-13T00:00:00"/>
        <d v="2015-03-16T00:00:00"/>
        <d v="2015-03-17T00:00:00"/>
        <d v="2015-03-18T00:00:00"/>
        <d v="2015-03-19T00:00:00"/>
        <d v="2015-03-20T00:00:00"/>
        <d v="2015-03-23T00:00:00"/>
        <d v="2015-03-24T00:00:00"/>
        <d v="2015-03-25T00:00:00"/>
        <d v="2015-03-26T00:00:00"/>
        <d v="2015-03-27T00:00:00"/>
        <d v="2015-03-30T00:00:00"/>
        <d v="2015-03-31T00:00:00"/>
        <d v="2015-04-01T00:00:00"/>
        <d v="2015-04-02T00:00:00"/>
        <d v="2015-04-06T00:00:00"/>
        <d v="2015-04-07T00:00:00"/>
        <d v="2015-04-08T00:00:00"/>
        <d v="2015-04-09T00:00:00"/>
        <d v="2015-04-10T00:00:00"/>
        <d v="2015-04-13T00:00:00"/>
        <d v="2015-04-14T00:00:00"/>
        <d v="2015-04-15T00:00:00"/>
        <d v="2015-04-16T00:00:00"/>
        <d v="2015-04-17T00:00:00"/>
        <d v="2015-04-20T00:00:00"/>
        <d v="2015-04-21T00:00:00"/>
        <d v="2015-04-22T00:00:00"/>
        <d v="2015-04-23T00:00:00"/>
        <d v="2015-04-24T00:00:00"/>
        <d v="2015-04-27T00:00:00"/>
        <d v="2015-04-28T00:00:00"/>
        <d v="2015-04-29T00:00:00"/>
        <d v="2015-04-30T00:00:00"/>
        <d v="2015-05-01T00:00:00"/>
        <d v="2015-05-04T00:00:00"/>
        <d v="2015-05-05T00:00:00"/>
        <d v="2015-05-06T00:00:00"/>
        <d v="2015-05-07T00:00:00"/>
        <d v="2015-05-08T00:00:00"/>
        <d v="2015-05-11T00:00:00"/>
        <d v="2015-05-12T00:00:00"/>
        <d v="2015-05-13T00:00:00"/>
        <d v="2015-05-14T00:00:00"/>
        <d v="2015-05-15T00:00:00"/>
        <d v="2015-05-18T00:00:00"/>
        <d v="2015-05-19T00:00:00"/>
        <d v="2015-05-20T00:00:00"/>
        <d v="2015-05-21T00:00:00"/>
        <d v="2015-05-22T00:00:00"/>
        <d v="2015-05-26T00:00:00"/>
        <d v="2015-05-27T00:00:00"/>
        <d v="2015-05-28T00:00:00"/>
        <d v="2015-05-29T00:00:00"/>
        <d v="2015-06-01T00:00:00"/>
        <d v="2015-06-02T00:00:00"/>
        <d v="2015-06-03T00:00:00"/>
        <d v="2015-06-04T00:00:00"/>
        <d v="2015-06-05T00:00:00"/>
        <d v="2015-06-08T00:00:00"/>
        <d v="2015-06-09T00:00:00"/>
        <d v="2015-06-10T00:00:00"/>
        <d v="2015-06-11T00:00:00"/>
        <d v="2015-06-12T00:00:00"/>
        <d v="2015-06-15T00:00:00"/>
        <d v="2015-06-16T00:00:00"/>
        <d v="2015-06-17T00:00:00"/>
        <d v="2015-06-18T00:00:00"/>
        <d v="2015-06-19T00:00:00"/>
        <d v="2015-06-22T00:00:00"/>
        <d v="2015-06-23T00:00:00"/>
        <d v="2015-06-24T00:00:00"/>
        <d v="2015-06-25T00:00:00"/>
        <d v="2015-06-26T00:00:00"/>
        <d v="2015-06-29T00:00:00"/>
        <d v="2015-06-30T00:00:00"/>
        <d v="2015-07-01T00:00:00"/>
        <d v="2015-07-02T00:00:00"/>
        <d v="2015-07-06T00:00:00"/>
        <d v="2015-07-07T00:00:00"/>
        <d v="2015-07-08T00:00:00"/>
        <d v="2015-07-09T00:00:00"/>
        <d v="2015-07-10T00:00:00"/>
        <d v="2015-07-13T00:00:00"/>
        <d v="2015-07-14T00:00:00"/>
        <d v="2015-07-15T00:00:00"/>
        <d v="2015-07-16T00:00:00"/>
        <d v="2015-07-17T00:00:00"/>
        <d v="2015-07-20T00:00:00"/>
        <d v="2015-07-21T00:00:00"/>
        <d v="2015-07-22T00:00:00"/>
        <d v="2015-07-23T00:00:00"/>
        <d v="2015-07-24T00:00:00"/>
        <d v="2015-07-27T00:00:00"/>
        <d v="2015-07-28T00:00:00"/>
        <d v="2015-07-29T00:00:00"/>
        <d v="2015-07-30T00:00:00"/>
        <d v="2015-07-31T00:00:00"/>
        <d v="2015-08-03T00:00:00"/>
        <d v="2015-08-04T00:00:00"/>
        <d v="2015-08-05T00:00:00"/>
        <d v="2015-08-06T00:00:00"/>
        <d v="2015-08-07T00:00:00"/>
        <d v="2015-08-10T00:00:00"/>
        <d v="2015-08-11T00:00:00"/>
        <d v="2015-08-12T00:00:00"/>
        <d v="2015-08-13T00:00:00"/>
        <d v="2015-08-14T00:00:00"/>
        <d v="2015-08-17T00:00:00"/>
        <d v="2015-08-18T00:00:00"/>
        <d v="2015-08-19T00:00:00"/>
        <d v="2015-08-20T00:00:00"/>
        <d v="2015-08-21T00:00:00"/>
        <d v="2015-08-24T00:00:00"/>
        <d v="2015-08-25T00:00:00"/>
        <d v="2015-08-26T00:00:00"/>
        <d v="2015-08-27T00:00:00"/>
        <d v="2015-08-28T00:00:00"/>
        <d v="2015-08-31T00:00:00"/>
        <d v="2015-09-01T00:00:00"/>
        <d v="2015-09-02T00:00:00"/>
        <d v="2015-09-03T00:00:00"/>
        <d v="2015-09-04T00:00:00"/>
        <d v="2015-09-08T00:00:00"/>
        <d v="2015-09-09T00:00:00"/>
        <d v="2015-09-10T00:00:00"/>
        <d v="2015-09-11T00:00:00"/>
        <d v="2015-09-14T00:00:00"/>
        <d v="2015-09-15T00:00:00"/>
        <d v="2015-09-16T00:00:00"/>
        <d v="2015-09-17T00:00:00"/>
        <d v="2015-09-18T00:00:00"/>
        <d v="2015-09-21T00:00:00"/>
        <d v="2015-09-22T00:00:00"/>
        <d v="2015-09-23T00:00:00"/>
        <d v="2015-09-24T00:00:00"/>
        <d v="2015-09-25T00:00:00"/>
        <d v="2015-09-28T00:00:00"/>
        <d v="2015-09-29T00:00:00"/>
        <d v="2015-09-30T00:00:00"/>
        <d v="2015-10-01T00:00:00"/>
        <d v="2015-10-02T00:00:00"/>
        <d v="2015-10-05T00:00:00"/>
        <d v="2015-10-06T00:00:00"/>
        <d v="2015-10-07T00:00:00"/>
        <d v="2015-10-08T00:00:00"/>
        <d v="2015-10-09T00:00:00"/>
        <d v="2015-10-12T00:00:00"/>
        <d v="2015-10-13T00:00:00"/>
        <d v="2015-10-14T00:00:00"/>
        <d v="2015-10-15T00:00:00"/>
        <d v="2015-10-16T00:00:00"/>
        <d v="2015-10-19T00:00:00"/>
        <d v="2015-10-20T00:00:00"/>
        <d v="2015-10-21T00:00:00"/>
        <d v="2015-10-22T00:00:00"/>
        <d v="2015-10-23T00:00:00"/>
        <d v="2015-10-26T00:00:00"/>
        <d v="2015-10-27T00:00:00"/>
        <d v="2015-10-28T00:00:00"/>
        <d v="2015-10-29T00:00:00"/>
        <d v="2015-10-30T00:00:00"/>
        <d v="2015-11-02T00:00:00"/>
        <d v="2015-11-03T00:00:00"/>
        <d v="2015-11-04T00:00:00"/>
        <d v="2015-11-05T00:00:00"/>
        <d v="2015-11-06T00:00:00"/>
        <d v="2015-11-09T00:00:00"/>
        <d v="2015-11-10T00:00:00"/>
        <d v="2015-11-11T00:00:00"/>
        <d v="2015-11-12T00:00:00"/>
        <d v="2015-11-13T00:00:00"/>
        <d v="2015-11-16T00:00:00"/>
        <d v="2015-11-17T00:00:00"/>
        <d v="2015-11-18T00:00:00"/>
        <d v="2015-11-19T00:00:00"/>
        <d v="2015-11-20T00:00:00"/>
        <d v="2015-11-23T00:00:00"/>
        <d v="2015-11-24T00:00:00"/>
        <d v="2015-11-25T00:00:00"/>
        <d v="2015-11-27T00:00:00"/>
        <d v="2015-11-30T00:00:00"/>
        <d v="2015-12-01T00:00:00"/>
        <d v="2015-12-02T00:00:00"/>
        <d v="2015-12-03T00:00:00"/>
        <d v="2015-12-04T00:00:00"/>
        <d v="2015-12-07T00:00:00"/>
        <d v="2015-12-08T00:00:00"/>
        <d v="2015-12-09T00:00:00"/>
        <d v="2015-12-10T00:00:00"/>
        <d v="2015-12-11T00:00:00"/>
        <d v="2015-12-14T00:00:00"/>
        <d v="2015-12-15T00:00:00"/>
        <d v="2015-12-16T00:00:00"/>
        <d v="2015-12-17T00:00:00"/>
        <d v="2015-12-18T00:00:00"/>
        <d v="2015-12-21T00:00:00"/>
        <d v="2015-12-22T00:00:00"/>
        <d v="2015-12-23T00:00:00"/>
        <d v="2015-12-24T00:00:00"/>
        <d v="2015-12-28T00:00:00"/>
        <d v="2015-12-29T00:00:00"/>
        <d v="2015-12-30T00:00:00"/>
        <d v="2015-12-31T00:00:00"/>
        <d v="2016-01-04T00:00:00"/>
        <d v="2016-01-05T00:00:00"/>
        <d v="2016-01-06T00:00:00"/>
        <d v="2016-01-07T00:00:00"/>
        <d v="2016-01-08T00:00:00"/>
        <d v="2016-01-11T00:00:00"/>
        <d v="2016-01-12T00:00:00"/>
        <d v="2016-01-13T00:00:00"/>
        <d v="2016-01-14T00:00:00"/>
        <d v="2016-01-15T00:00:00"/>
        <d v="2016-01-19T00:00:00"/>
        <d v="2016-01-20T00:00:00"/>
        <d v="2016-01-21T00:00:00"/>
        <d v="2016-01-22T00:00:00"/>
        <d v="2016-01-25T00:00:00"/>
        <d v="2016-01-26T00:00:00"/>
        <d v="2016-01-27T00:00:00"/>
        <d v="2016-01-28T00:00:00"/>
        <d v="2016-01-29T00:00:00"/>
        <d v="2016-02-01T00:00:00"/>
        <d v="2016-02-02T00:00:00"/>
        <d v="2016-02-03T00:00:00"/>
        <d v="2016-02-04T00:00:00"/>
        <d v="2016-02-05T00:00:00"/>
        <d v="2016-02-08T00:00:00"/>
        <d v="2016-02-09T00:00:00"/>
        <d v="2016-02-10T00:00:00"/>
        <d v="2016-02-11T00:00:00"/>
        <d v="2016-02-12T00:00:00"/>
        <d v="2016-02-16T00:00:00"/>
        <d v="2016-02-17T00:00:00"/>
        <d v="2016-02-18T00:00:00"/>
        <d v="2016-02-19T00:00:00"/>
        <d v="2016-02-22T00:00:00"/>
        <d v="2016-02-23T00:00:00"/>
        <d v="2016-02-24T00:00:00"/>
        <d v="2016-02-25T00:00:00"/>
        <d v="2016-02-26T00:00:00"/>
        <d v="2016-02-29T00:00:00"/>
        <d v="2016-03-01T00:00:00"/>
        <d v="2016-03-02T00:00:00"/>
        <d v="2016-03-03T00:00:00"/>
        <d v="2016-03-04T00:00:00"/>
        <d v="2016-03-07T00:00:00"/>
        <d v="2016-03-08T00:00:00"/>
        <d v="2016-03-09T00:00:00"/>
        <d v="2016-03-10T00:00:00"/>
        <d v="2016-03-11T00:00:00"/>
        <d v="2016-03-14T00:00:00"/>
        <d v="2016-03-15T00:00:00"/>
        <d v="2016-03-16T00:00:00"/>
        <d v="2016-03-17T00:00:00"/>
        <d v="2016-03-18T00:00:00"/>
        <d v="2016-03-21T00:00:00"/>
        <d v="2016-03-22T00:00:00"/>
        <d v="2016-03-23T00:00:00"/>
        <d v="2016-03-24T00:00:00"/>
        <d v="2016-03-28T00:00:00"/>
        <d v="2016-03-29T00:00:00"/>
        <d v="2016-03-30T00:00:00"/>
        <d v="2016-03-31T00:00:00"/>
        <d v="2016-04-01T00:00:00"/>
        <d v="2016-04-04T00:00:00"/>
        <d v="2016-04-05T00:00:00"/>
        <d v="2016-04-06T00:00:00"/>
        <d v="2016-04-07T00:00:00"/>
        <d v="2016-04-08T00:00:00"/>
        <d v="2016-04-11T00:00:00"/>
        <d v="2016-04-12T00:00:00"/>
        <d v="2016-04-13T00:00:00"/>
        <d v="2016-04-14T00:00:00"/>
        <d v="2016-04-15T00:00:00"/>
        <d v="2016-04-18T00:00:00"/>
        <d v="2016-04-19T00:00:00"/>
        <d v="2016-04-20T00:00:00"/>
        <d v="2016-04-21T00:00:00"/>
        <d v="2016-04-22T00:00:00"/>
        <d v="2016-04-25T00:00:00"/>
        <d v="2016-04-26T00:00:00"/>
        <d v="2016-04-27T00:00:00"/>
        <d v="2016-04-28T00:00:00"/>
        <d v="2016-04-29T00:00:00"/>
        <d v="2016-05-02T00:00:00"/>
        <d v="2016-05-03T00:00:00"/>
        <d v="2016-05-04T00:00:00"/>
        <d v="2016-05-05T00:00:00"/>
        <d v="2016-05-06T00:00:00"/>
        <d v="2016-05-09T00:00:00"/>
        <d v="2016-05-10T00:00:00"/>
        <d v="2016-05-11T00:00:00"/>
        <d v="2016-05-12T00:00:00"/>
        <d v="2016-05-13T00:00:00"/>
        <d v="2016-05-16T00:00:00"/>
        <d v="2016-05-17T00:00:00"/>
        <d v="2016-05-18T00:00:00"/>
        <d v="2016-05-19T00:00:00"/>
        <d v="2016-05-20T00:00:00"/>
        <d v="2016-05-23T00:00:00"/>
        <d v="2016-05-24T00:00:00"/>
        <d v="2016-05-25T00:00:00"/>
        <d v="2016-05-26T00:00:00"/>
        <d v="2016-05-27T00:00:00"/>
        <d v="2016-05-31T00:00:00"/>
        <d v="2016-06-01T00:00:00"/>
        <d v="2016-06-02T00:00:00"/>
        <d v="2016-06-03T00:00:00"/>
        <d v="2016-06-06T00:00:00"/>
        <d v="2016-06-07T00:00:00"/>
        <d v="2016-06-08T00:00:00"/>
        <d v="2016-06-09T00:00:00"/>
        <d v="2016-06-10T00:00:00"/>
        <d v="2016-06-13T00:00:00"/>
        <d v="2016-06-14T00:00:00"/>
        <d v="2016-06-15T00:00:00"/>
        <d v="2016-06-16T00:00:00"/>
        <d v="2016-06-17T00:00:00"/>
        <d v="2016-06-20T00:00:00"/>
        <d v="2016-06-21T00:00:00"/>
        <d v="2016-06-22T00:00:00"/>
        <d v="2016-06-23T00:00:00"/>
        <d v="2016-06-24T00:00:00"/>
        <d v="2016-06-27T00:00:00"/>
        <d v="2016-06-28T00:00:00"/>
        <d v="2016-06-29T00:00:00"/>
        <d v="2016-06-30T00:00:00"/>
        <d v="2016-07-01T00:00:00"/>
        <d v="2016-07-05T00:00:00"/>
        <d v="2016-07-06T00:00:00"/>
        <d v="2016-07-07T00:00:00"/>
        <d v="2016-07-08T00:00:00"/>
        <d v="2016-07-11T00:00:00"/>
        <d v="2016-07-12T00:00:00"/>
        <d v="2016-07-13T00:00:00"/>
        <d v="2016-07-14T00:00:00"/>
        <d v="2016-07-15T00:00:00"/>
        <d v="2016-07-18T00:00:00"/>
        <d v="2016-07-19T00:00:00"/>
        <d v="2016-07-20T00:00:00"/>
        <d v="2016-07-21T00:00:00"/>
        <d v="2016-07-22T00:00:00"/>
        <d v="2016-07-25T00:00:00"/>
        <d v="2016-07-26T00:00:00"/>
        <d v="2016-07-27T00:00:00"/>
        <d v="2016-07-28T00:00:00"/>
        <d v="2016-07-29T00:00:00"/>
        <d v="2016-08-01T00:00:00"/>
        <d v="2016-08-02T00:00:00"/>
        <d v="2016-08-03T00:00:00"/>
        <d v="2016-08-04T00:00:00"/>
        <d v="2016-08-05T00:00:00"/>
        <d v="2016-08-08T00:00:00"/>
        <d v="2016-08-09T00:00:00"/>
        <d v="2016-08-10T00:00:00"/>
        <d v="2016-08-11T00:00:00"/>
        <d v="2016-08-12T00:00:00"/>
        <d v="2016-08-15T00:00:00"/>
        <d v="2016-08-16T00:00:00"/>
        <d v="2016-08-17T00:00:00"/>
        <d v="2016-08-18T00:00:00"/>
        <d v="2016-08-19T00:00:00"/>
        <d v="2016-08-22T00:00:00"/>
        <d v="2016-08-23T00:00:00"/>
        <d v="2016-08-24T00:00:00"/>
        <d v="2016-08-25T00:00:00"/>
        <d v="2016-08-26T00:00:00"/>
        <d v="2016-08-29T00:00:00"/>
        <d v="2016-08-30T00:00:00"/>
        <d v="2016-08-31T00:00:00"/>
        <d v="2016-09-01T00:00:00"/>
        <d v="2016-09-02T00:00:00"/>
        <d v="2016-09-06T00:00:00"/>
        <d v="2016-09-07T00:00:00"/>
        <d v="2016-09-08T00:00:00"/>
        <d v="2016-09-09T00:00:00"/>
        <d v="2016-09-12T00:00:00"/>
        <d v="2016-09-13T00:00:00"/>
        <d v="2016-09-14T00:00:00"/>
        <d v="2016-09-15T00:00:00"/>
        <d v="2016-09-16T00:00:00"/>
        <d v="2016-09-19T00:00:00"/>
        <d v="2016-09-20T00:00:00"/>
        <d v="2016-09-21T00:00:00"/>
        <d v="2016-09-22T00:00:00"/>
        <d v="2016-09-23T00:00:00"/>
        <d v="2016-09-26T00:00:00"/>
        <d v="2016-09-27T00:00:00"/>
        <d v="2016-09-28T00:00:00"/>
        <d v="2016-09-29T00:00:00"/>
        <d v="2016-09-30T00:00:00"/>
        <d v="2016-10-03T00:00:00"/>
        <d v="2016-10-04T00:00:00"/>
        <d v="2016-10-05T00:00:00"/>
        <d v="2016-10-06T00:00:00"/>
        <d v="2016-10-07T00:00:00"/>
        <d v="2016-10-10T00:00:00"/>
        <d v="2016-10-11T00:00:00"/>
        <d v="2016-10-12T00:00:00"/>
        <d v="2016-10-13T00:00:00"/>
        <d v="2016-10-14T00:00:00"/>
        <d v="2016-10-17T00:00:00"/>
        <d v="2016-10-18T00:00:00"/>
        <d v="2016-10-19T00:00:00"/>
        <d v="2016-10-20T00:00:00"/>
        <d v="2016-10-21T00:00:00"/>
        <d v="2016-10-24T00:00:00"/>
        <d v="2016-10-25T00:00:00"/>
        <d v="2016-10-26T00:00:00"/>
        <d v="2016-10-27T00:00:00"/>
        <d v="2016-10-28T00:00:00"/>
        <d v="2016-10-31T00:00:00"/>
        <d v="2016-11-01T00:00:00"/>
        <d v="2016-11-02T00:00:00"/>
        <d v="2016-11-03T00:00:00"/>
        <d v="2016-11-04T00:00:00"/>
        <d v="2016-11-07T00:00:00"/>
        <d v="2016-11-08T00:00:00"/>
        <d v="2016-11-09T00:00:00"/>
        <d v="2016-11-10T00:00:00"/>
        <d v="2016-11-11T00:00:00"/>
        <d v="2016-11-14T00:00:00"/>
        <d v="2016-11-15T00:00:00"/>
        <d v="2016-11-16T00:00:00"/>
        <d v="2016-11-17T00:00:00"/>
        <d v="2016-11-18T00:00:00"/>
        <d v="2016-11-21T00:00:00"/>
        <d v="2016-11-22T00:00:00"/>
        <d v="2016-11-23T00:00:00"/>
        <d v="2016-11-25T00:00:00"/>
        <d v="2016-11-28T00:00:00"/>
        <d v="2016-11-29T00:00:00"/>
        <d v="2016-11-30T00:00:00"/>
        <d v="2016-12-01T00:00:00"/>
        <d v="2016-12-02T00:00:00"/>
        <d v="2016-12-05T00:00:00"/>
        <d v="2016-12-06T00:00:00"/>
        <d v="2016-12-07T00:00:00"/>
        <d v="2016-12-08T00:00:00"/>
        <d v="2016-12-09T00:00:00"/>
        <d v="2016-12-12T00:00:00"/>
        <d v="2016-12-13T00:00:00"/>
        <d v="2016-12-14T00:00:00"/>
        <d v="2016-12-15T00:00:00"/>
        <d v="2016-12-16T00:00:00"/>
        <d v="2016-12-19T00:00:00"/>
        <d v="2016-12-20T00:00:00"/>
        <d v="2016-12-21T00:00:00"/>
        <d v="2016-12-22T00:00:00"/>
        <d v="2016-12-23T00:00:00"/>
        <d v="2016-12-27T00:00:00"/>
        <d v="2016-12-28T00:00:00"/>
        <d v="2016-12-29T00:00:00"/>
        <d v="2016-12-30T00:00:00"/>
        <d v="2017-01-03T00:00:00"/>
        <d v="2017-01-04T00:00:00"/>
        <d v="2017-01-05T00:00:00"/>
        <d v="2017-01-06T00:00:00"/>
        <d v="2017-01-09T00:00:00"/>
        <d v="2017-01-10T00:00:00"/>
        <d v="2017-01-11T00:00:00"/>
        <d v="2017-01-12T00:00:00"/>
        <d v="2017-01-13T00:00:00"/>
        <d v="2017-01-17T00:00:00"/>
        <d v="2017-01-18T00:00:00"/>
        <d v="2017-01-19T00:00:00"/>
        <d v="2017-01-20T00:00:00"/>
        <d v="2017-01-23T00:00:00"/>
        <d v="2017-01-24T00:00:00"/>
        <d v="2017-01-25T00:00:00"/>
        <d v="2017-01-26T00:00:00"/>
        <d v="2017-01-27T00:00:00"/>
        <d v="2017-01-30T00:00:00"/>
        <d v="2017-01-31T00:00:00"/>
        <d v="2017-02-01T00:00:00"/>
        <d v="2017-02-02T00:00:00"/>
        <d v="2017-02-03T00:00:00"/>
        <d v="2017-02-06T00:00:00"/>
        <d v="2017-02-07T00:00:00"/>
        <d v="2017-02-08T00:00:00"/>
        <d v="2017-02-09T00:00:00"/>
        <d v="2017-02-10T00:00:00"/>
        <d v="2017-02-13T00:00:00"/>
        <d v="2017-02-14T00:00:00"/>
        <d v="2017-02-15T00:00:00"/>
        <d v="2017-02-16T00:00:00"/>
        <d v="2017-02-17T00:00:00"/>
        <d v="2017-02-21T00:00:00"/>
        <d v="2017-02-22T00:00:00"/>
        <d v="2017-02-23T00:00:00"/>
        <d v="2017-02-24T00:00:00"/>
        <d v="2017-02-27T00:00:00"/>
        <d v="2017-02-28T00:00:00"/>
        <d v="2017-03-01T00:00:00"/>
        <d v="2017-03-02T00:00:00"/>
        <d v="2017-03-03T00:00:00"/>
        <d v="2017-03-06T00:00:00"/>
        <d v="2017-03-07T00:00:00"/>
        <d v="2017-03-08T00:00:00"/>
        <d v="2017-03-09T00:00:00"/>
        <d v="2017-03-10T00:00:00"/>
        <d v="2017-03-13T00:00:00"/>
        <d v="2017-03-14T00:00:00"/>
        <d v="2017-03-15T00:00:00"/>
        <d v="2017-03-16T00:00:00"/>
        <d v="2017-03-17T00:00:00"/>
        <d v="2017-03-20T00:00:00"/>
        <d v="2017-03-21T00:00:00"/>
        <d v="2017-03-22T00:00:00"/>
        <d v="2017-03-23T00:00:00"/>
        <d v="2017-03-24T00:00:00"/>
        <d v="2017-03-27T00:00:00"/>
        <d v="2017-03-28T00:00:00"/>
        <d v="2017-03-29T00:00:00"/>
        <d v="2017-03-30T00:00:00"/>
        <d v="2017-03-31T00:00:00"/>
        <d v="2017-04-03T00:00:00"/>
        <d v="2017-04-04T00:00:00"/>
        <d v="2017-04-05T00:00:00"/>
        <d v="2017-04-06T00:00:00"/>
        <d v="2017-04-07T00:00:00"/>
        <d v="2017-04-10T00:00:00"/>
        <d v="2017-04-11T00:00:00"/>
        <d v="2017-04-12T00:00:00"/>
        <d v="2017-04-13T00:00:00"/>
        <d v="2017-04-17T00:00:00"/>
        <d v="2017-04-18T00:00:00"/>
        <d v="2017-04-19T00:00:00"/>
        <d v="2017-04-20T00:00:00"/>
        <d v="2017-04-21T00:00:00"/>
        <d v="2017-04-24T00:00:00"/>
        <d v="2017-04-25T00:00:00"/>
        <d v="2017-04-26T00:00:00"/>
        <d v="2017-04-27T00:00:00"/>
        <d v="2017-04-28T00:00:00"/>
        <d v="2017-05-01T00:00:00"/>
        <d v="2017-05-02T00:00:00"/>
        <d v="2017-05-03T00:00:00"/>
        <d v="2017-05-04T00:00:00"/>
        <d v="2017-05-05T00:00:00"/>
        <d v="2017-05-08T00:00:00"/>
        <d v="2017-05-09T00:00:00"/>
        <d v="2017-05-10T00:00:00"/>
        <d v="2017-05-11T00:00:00"/>
        <d v="2017-05-12T00:00:00"/>
        <d v="2017-05-15T00:00:00"/>
        <d v="2017-05-16T00:00:00"/>
        <d v="2017-05-17T00:00:00"/>
        <d v="2017-05-18T00:00:00"/>
        <d v="2017-05-19T00:00:00"/>
        <d v="2017-05-22T00:00:00"/>
        <d v="2017-05-23T00:00:00"/>
        <d v="2017-05-24T00:00:00"/>
        <d v="2017-05-25T00:00:00"/>
        <d v="2017-05-26T00:00:00"/>
        <d v="2017-05-30T00:00:00"/>
        <d v="2017-05-31T00:00:00"/>
        <d v="2017-06-01T00:00:00"/>
        <d v="2017-06-02T00:00:00"/>
        <d v="2017-06-05T00:00:00"/>
        <d v="2017-06-06T00:00:00"/>
        <d v="2017-06-07T00:00:00"/>
        <d v="2017-06-08T00:00:00"/>
        <d v="2017-06-09T00:00:00"/>
        <d v="2017-06-12T00:00:00"/>
        <d v="2017-06-13T00:00:00"/>
        <d v="2017-06-14T00:00:00"/>
        <d v="2017-06-15T00:00:00"/>
        <d v="2017-06-16T00:00:00"/>
        <d v="2017-06-19T00:00:00"/>
        <d v="2017-06-20T00:00:00"/>
        <d v="2017-06-21T00:00:00"/>
        <d v="2017-06-22T00:00:00"/>
        <d v="2017-06-23T00:00:00"/>
        <d v="2017-06-26T00:00:00"/>
        <d v="2017-06-27T00:00:00"/>
        <d v="2017-06-28T00:00:00"/>
        <d v="2017-06-29T00:00:00"/>
        <d v="2017-06-30T00:00:00"/>
        <d v="2017-07-03T00:00:00"/>
        <d v="2017-07-05T00:00:00"/>
        <d v="2017-07-06T00:00:00"/>
        <d v="2017-07-07T00:00:00"/>
        <d v="2017-07-10T00:00:00"/>
        <d v="2017-07-11T00:00:00"/>
        <d v="2017-07-12T00:00:00"/>
        <d v="2017-07-13T00:00:00"/>
        <d v="2017-07-14T00:00:00"/>
        <d v="2017-07-17T00:00:00"/>
        <d v="2017-07-18T00:00:00"/>
        <d v="2017-07-19T00:00:00"/>
        <d v="2017-07-20T00:00:00"/>
        <d v="2017-07-21T00:00:00"/>
        <d v="2017-07-24T00:00:00"/>
        <d v="2017-07-25T00:00:00"/>
        <d v="2017-07-26T00:00:00"/>
        <d v="2017-07-27T00:00:00"/>
        <d v="2017-07-28T00:00:00"/>
        <d v="2017-07-31T00:00:00"/>
        <d v="2017-08-01T00:00:00"/>
        <d v="2017-08-02T00:00:00"/>
        <d v="2017-08-03T00:00:00"/>
        <d v="2017-08-04T00:00:00"/>
        <d v="2017-08-07T00:00:00"/>
        <d v="2017-08-08T00:00:00"/>
        <d v="2017-08-09T00:00:00"/>
        <d v="2017-08-10T00:00:00"/>
        <d v="2017-08-11T00:00:00"/>
        <d v="2017-08-14T00:00:00"/>
        <d v="2017-08-15T00:00:00"/>
        <d v="2017-08-16T00:00:00"/>
        <d v="2017-08-17T00:00:00"/>
        <d v="2017-08-18T00:00:00"/>
        <d v="2017-08-21T00:00:00"/>
        <d v="2017-08-22T00:00:00"/>
        <d v="2017-08-23T00:00:00"/>
        <d v="2017-08-24T00:00:00"/>
        <d v="2017-08-25T00:00:00"/>
        <d v="2017-08-28T00:00:00"/>
        <d v="2017-08-29T00:00:00"/>
        <d v="2017-08-30T00:00:00"/>
        <d v="2017-08-31T00:00:00"/>
        <d v="2017-09-01T00:00:00"/>
        <d v="2017-09-05T00:00:00"/>
        <d v="2017-09-06T00:00:00"/>
        <d v="2017-09-07T00:00:00"/>
        <d v="2017-09-08T00:00:00"/>
        <d v="2017-09-11T00:00:00"/>
        <d v="2017-09-12T00:00:00"/>
        <d v="2017-09-13T00:00:00"/>
        <d v="2017-09-14T00:00:00"/>
        <d v="2017-09-15T00:00:00"/>
        <d v="2017-09-18T00:00:00"/>
        <d v="2017-09-19T00:00:00"/>
        <d v="2017-09-20T00:00:00"/>
        <d v="2017-09-21T00:00:00"/>
        <d v="2017-09-22T00:00:00"/>
        <d v="2017-09-25T00:00:00"/>
        <d v="2017-09-26T00:00:00"/>
        <d v="2017-09-27T00:00:00"/>
        <d v="2017-09-28T00:00:00"/>
        <d v="2017-09-29T00:00:00"/>
        <d v="2017-10-02T00:00:00"/>
        <d v="2017-10-03T00:00:00"/>
        <d v="2017-10-04T00:00:00"/>
        <d v="2017-10-05T00:00:00"/>
        <d v="2017-10-06T00:00:00"/>
        <d v="2017-10-09T00:00:00"/>
        <d v="2017-10-10T00:00:00"/>
        <d v="2017-10-11T00:00:00"/>
        <d v="2017-10-12T00:00:00"/>
        <d v="2017-10-13T00:00:00"/>
        <d v="2017-10-16T00:00:00"/>
        <d v="2017-10-17T00:00:00"/>
        <d v="2017-10-18T00:00:00"/>
        <d v="2017-10-19T00:00:00"/>
        <d v="2017-10-20T00:00:00"/>
        <d v="2017-10-23T00:00:00"/>
        <d v="2017-10-24T00:00:00"/>
        <d v="2017-10-25T00:00:00"/>
        <d v="2017-10-26T00:00:00"/>
        <d v="2017-10-27T00:00:00"/>
        <d v="2017-10-30T00:00:00"/>
        <d v="2017-10-31T00:00:00"/>
        <d v="2017-11-01T00:00:00"/>
        <d v="2017-11-02T00:00:00"/>
        <d v="2017-11-03T00:00:00"/>
        <d v="2017-11-06T00:00:00"/>
        <d v="2017-11-07T00:00:00"/>
        <d v="2017-11-08T00:00:00"/>
        <d v="2017-11-09T00:00:00"/>
        <d v="2017-11-10T00:00:00"/>
        <d v="2017-11-13T00:00:00"/>
        <d v="2017-11-14T00:00:00"/>
        <d v="2017-11-15T00:00:00"/>
        <d v="2017-11-16T00:00:00"/>
        <d v="2017-11-17T00:00:00"/>
        <d v="2017-11-20T00:00:00"/>
        <d v="2017-11-21T00:00:00"/>
        <d v="2017-11-22T00:00:00"/>
        <d v="2017-11-24T00:00:00"/>
        <d v="2017-11-27T00:00:00"/>
        <d v="2017-11-28T00:00:00"/>
        <d v="2017-11-29T00:00:00"/>
        <d v="2017-11-30T00:00:00"/>
        <d v="2017-12-01T00:00:00"/>
        <d v="2017-12-04T00:00:00"/>
        <d v="2017-12-05T00:00:00"/>
        <d v="2017-12-06T00:00:00"/>
        <d v="2017-12-07T00:00:00"/>
        <d v="2017-12-08T00:00:00"/>
        <d v="2017-12-11T00:00:00"/>
        <d v="2017-12-12T00:00:00"/>
        <d v="2017-12-13T00:00:00"/>
        <d v="2017-12-14T00:00:00"/>
        <d v="2017-12-15T00:00:00"/>
        <d v="2017-12-18T00:00:00"/>
        <d v="2017-12-19T00:00:00"/>
        <d v="2017-12-20T00:00:00"/>
        <d v="2017-12-21T00:00:00"/>
        <d v="2017-12-22T00:00:00"/>
        <d v="2017-12-26T00:00:00"/>
        <d v="2017-12-27T00:00:00"/>
        <d v="2017-12-28T00:00:00"/>
        <d v="2017-12-29T00:00:00"/>
        <d v="2018-01-02T00:00:00"/>
        <d v="2018-01-03T00:00:00"/>
        <d v="2018-01-04T00:00:00"/>
        <d v="2018-01-05T00:00:00"/>
        <d v="2018-01-08T00:00:00"/>
        <d v="2018-01-09T00:00:00"/>
        <d v="2018-01-10T00:00:00"/>
        <d v="2018-01-11T00:00:00"/>
        <d v="2018-01-12T00:00:00"/>
        <d v="2018-01-16T00:00:00"/>
        <d v="2018-01-17T00:00:00"/>
        <d v="2018-01-18T00:00:00"/>
        <d v="2018-01-19T00:00:00"/>
        <d v="2018-01-22T00:00:00"/>
        <d v="2018-01-23T00:00:00"/>
        <d v="2018-01-24T00:00:00"/>
        <d v="2018-01-25T00:00:00"/>
        <d v="2018-01-26T00:00:00"/>
        <d v="2018-01-29T00:00:00"/>
        <d v="2018-01-30T00:00:00"/>
        <d v="2018-01-31T00:00:00"/>
        <d v="2018-02-01T00:00:00"/>
        <d v="2018-02-02T00:00:00"/>
        <d v="2018-02-05T00:00:00"/>
        <d v="2018-02-06T00:00:00"/>
        <d v="2018-02-07T00:00:00"/>
        <d v="2018-02-08T00:00:00"/>
        <d v="2018-02-09T00:00:00"/>
        <d v="2018-02-12T00:00:00"/>
        <d v="2018-02-13T00:00:00"/>
        <d v="2018-02-14T00:00:00"/>
        <d v="2018-02-15T00:00:00"/>
        <d v="2018-02-16T00:00:00"/>
        <d v="2018-02-20T00:00:00"/>
        <d v="2018-02-21T00:00:00"/>
        <d v="2018-02-22T00:00:00"/>
        <d v="2018-02-23T00:00:00"/>
        <d v="2018-02-26T00:00:00"/>
        <d v="2018-02-27T00:00:00"/>
        <d v="2018-02-28T00:00:00"/>
        <d v="2018-03-01T00:00:00"/>
        <d v="2018-03-02T00:00:00"/>
        <d v="2018-03-05T00:00:00"/>
        <d v="2018-03-06T00:00:00"/>
        <d v="2018-03-07T00:00:00"/>
        <d v="2018-03-08T00:00:00"/>
        <d v="2018-03-09T00:00:00"/>
        <d v="2018-03-12T00:00:00"/>
        <d v="2018-03-13T00:00:00"/>
        <d v="2018-03-14T00:00:00"/>
        <d v="2018-03-15T00:00:00"/>
        <d v="2018-03-16T00:00:00"/>
        <d v="2018-03-19T00:00:00"/>
        <d v="2018-03-20T00:00:00"/>
        <d v="2018-03-21T00:00:00"/>
        <d v="2018-03-22T00:00:00"/>
        <d v="2018-03-23T00:00:00"/>
        <d v="2018-03-26T00:00:00"/>
        <d v="2018-03-27T00:00:00"/>
        <d v="2018-03-28T00:00:00"/>
        <d v="2018-03-29T00:00:00"/>
        <d v="2018-04-02T00:00:00"/>
        <d v="2018-04-03T00:00:00"/>
        <d v="2018-04-04T00:00:00"/>
        <d v="2018-04-05T00:00:00"/>
        <d v="2018-04-06T00:00:00"/>
        <d v="2018-04-09T00:00:00"/>
        <d v="2018-04-10T00:00:00"/>
        <d v="2018-04-11T00:00:00"/>
        <d v="2018-04-12T00:00:00"/>
        <d v="2018-04-13T00:00:00"/>
        <d v="2018-04-16T00:00:00"/>
        <d v="2018-04-17T00:00:00"/>
        <d v="2018-04-18T00:00:00"/>
        <d v="2018-04-19T00:00:00"/>
        <d v="2018-04-20T00:00:00"/>
        <d v="2018-04-23T00:00:00"/>
        <d v="2018-04-24T00:00:00"/>
        <d v="2018-04-25T00:00:00"/>
        <d v="2018-04-26T00:00:00"/>
        <d v="2018-04-27T00:00:00"/>
        <d v="2018-04-30T00:00:00"/>
        <d v="2018-05-01T00:00:00"/>
        <d v="2018-05-02T00:00:00"/>
        <d v="2018-05-03T00:00:00"/>
        <d v="2018-05-04T00:00:00"/>
        <d v="2018-05-07T00:00:00"/>
        <d v="2018-05-08T00:00:00"/>
        <d v="2018-05-09T00:00:00"/>
        <d v="2018-05-10T00:00:00"/>
        <d v="2018-05-11T00:00:00"/>
        <d v="2018-05-14T00:00:00"/>
        <d v="2018-05-15T00:00:00"/>
        <d v="2018-05-16T00:00:00"/>
        <d v="2018-05-17T00:00:00"/>
        <d v="2018-05-18T00:00:00"/>
        <d v="2018-05-21T00:00:00"/>
        <d v="2018-05-22T00:00:00"/>
        <d v="2018-05-23T00:00:00"/>
        <d v="2018-05-24T00:00:00"/>
        <d v="2018-05-25T00:00:00"/>
        <d v="2018-05-29T00:00:00"/>
        <d v="2018-05-30T00:00:00"/>
        <d v="2018-05-31T00:00:00"/>
        <d v="2018-06-01T00:00:00"/>
        <d v="2018-06-04T00:00:00"/>
        <d v="2018-06-05T00:00:00"/>
        <d v="2018-06-06T00:00:00"/>
        <d v="2018-06-07T00:00:00"/>
        <d v="2018-06-08T00:00:00"/>
        <d v="2018-06-11T00:00:00"/>
        <d v="2018-06-12T00:00:00"/>
        <d v="2018-06-13T00:00:00"/>
        <d v="2018-06-14T00:00:00"/>
        <d v="2018-06-15T00:00:00"/>
        <d v="2018-06-18T00:00:00"/>
        <d v="2018-06-19T00:00:00"/>
        <d v="2018-06-20T00:00:00"/>
        <d v="2018-06-21T00:00:00"/>
        <d v="2018-06-22T00:00:00"/>
        <d v="2018-06-25T00:00:00"/>
        <d v="2018-06-26T00:00:00"/>
        <d v="2018-06-27T00:00:00"/>
        <d v="2018-06-28T00:00:00"/>
        <d v="2018-06-29T00:00:00"/>
        <d v="2018-07-02T00:00:00"/>
        <d v="2018-07-03T00:00:00"/>
        <d v="2018-07-05T00:00:00"/>
        <d v="2018-07-06T00:00:00"/>
        <d v="2018-07-09T00:00:00"/>
        <d v="2018-07-10T00:00:00"/>
        <d v="2018-07-11T00:00:00"/>
        <d v="2018-07-12T00:00:00"/>
        <d v="2018-07-13T00:00:00"/>
        <d v="2018-07-16T00:00:00"/>
        <d v="2018-07-17T00:00:00"/>
        <d v="2018-07-18T00:00:00"/>
        <d v="2018-07-19T00:00:00"/>
        <d v="2018-07-20T00:00:00"/>
        <d v="2018-07-23T00:00:00"/>
        <d v="2018-07-24T00:00:00"/>
        <d v="2018-07-25T00:00:00"/>
        <d v="2018-07-26T00:00:00"/>
        <d v="2018-07-27T00:00:00"/>
        <d v="2018-07-30T00:00:00"/>
        <d v="2018-07-31T00:00:00"/>
        <d v="2018-08-01T00:00:00"/>
        <d v="2018-08-02T00:00:00"/>
        <d v="2018-08-03T00:00:00"/>
        <d v="2018-08-06T00:00:00"/>
        <d v="2018-08-07T00:00:00"/>
        <d v="2018-08-08T00:00:00"/>
        <d v="2018-08-09T00:00:00"/>
        <d v="2018-08-10T00:00:00"/>
        <d v="2018-08-13T00:00:00"/>
        <d v="2018-08-14T00:00:00"/>
        <d v="2018-08-15T00:00:00"/>
        <d v="2018-08-16T00:00:00"/>
        <d v="2018-08-17T00:00:00"/>
        <d v="2018-08-20T00:00:00"/>
        <d v="2018-08-21T00:00:00"/>
        <d v="2018-08-22T00:00:00"/>
        <d v="2018-08-23T00:00:00"/>
        <d v="2018-08-24T00:00:00"/>
        <d v="2018-08-27T00:00:00"/>
        <d v="2018-08-28T00:00:00"/>
        <d v="2018-08-29T00:00:00"/>
        <d v="2018-08-30T00:00:00"/>
        <d v="2018-08-31T00:00:00"/>
        <d v="2018-09-04T00:00:00"/>
        <d v="2018-09-05T00:00:00"/>
        <d v="2018-09-06T00:00:00"/>
        <d v="2018-09-07T00:00:00"/>
        <d v="2018-09-10T00:00:00"/>
        <d v="2018-09-11T00:00:00"/>
        <d v="2018-09-12T00:00:00"/>
        <d v="2018-09-13T00:00:00"/>
        <d v="2018-09-14T00:00:00"/>
        <d v="2018-09-17T00:00:00"/>
        <d v="2018-09-18T00:00:00"/>
        <d v="2018-09-19T00:00:00"/>
        <d v="2018-09-20T00:00:00"/>
        <d v="2018-09-21T00:00:00"/>
        <d v="2018-09-24T00:00:00"/>
        <d v="2018-09-25T00:00:00"/>
        <d v="2018-09-26T00:00:00"/>
        <d v="2018-09-27T00:00:00"/>
        <d v="2018-09-28T00:00:00"/>
        <d v="2018-10-01T00:00:00"/>
        <d v="2018-10-02T00:00:00"/>
        <d v="2018-10-03T00:00:00"/>
        <d v="2018-10-04T00:00:00"/>
        <d v="2018-10-05T00:00:00"/>
        <d v="2018-10-08T00:00:00"/>
        <d v="2018-10-09T00:00:00"/>
        <d v="2018-10-10T00:00:00"/>
        <d v="2018-10-11T00:00:00"/>
        <d v="2018-10-12T00:00:00"/>
        <d v="2018-10-15T00:00:00"/>
        <d v="2018-10-16T00:00:00"/>
        <d v="2018-10-17T00:00:00"/>
        <d v="2018-10-18T00:00:00"/>
        <d v="2018-10-19T00:00:00"/>
        <d v="2018-10-22T00:00:00"/>
        <d v="2018-10-23T00:00:00"/>
        <d v="2018-10-24T00:00:00"/>
        <d v="2018-10-25T00:00:00"/>
        <d v="2018-10-26T00:00:00"/>
        <d v="2018-10-29T00:00:00"/>
        <d v="2018-10-30T00:00:00"/>
        <d v="2018-10-31T00:00:00"/>
        <d v="2018-11-01T00:00:00"/>
        <d v="2018-11-02T00:00:00"/>
        <d v="2018-11-05T00:00:00"/>
        <d v="2018-11-06T00:00:00"/>
        <d v="2018-11-07T00:00:00"/>
        <d v="2018-11-08T00:00:00"/>
        <d v="2018-11-09T00:00:00"/>
        <d v="2018-11-12T00:00:00"/>
        <d v="2018-11-13T00:00:00"/>
        <d v="2018-11-14T00:00:00"/>
        <d v="2018-11-15T00:00:00"/>
        <d v="2018-11-16T00:00:00"/>
        <d v="2018-11-19T00:00:00"/>
        <d v="2018-11-20T00:00:00"/>
        <d v="2018-11-21T00:00:00"/>
        <d v="2018-11-23T00:00:00"/>
        <d v="2018-11-26T00:00:00"/>
        <d v="2018-11-27T00:00:00"/>
        <d v="2018-11-28T00:00:00"/>
        <d v="2018-11-29T00:00:00"/>
        <d v="2018-11-30T00:00:00"/>
        <d v="2018-12-03T00:00:00"/>
        <d v="2018-12-04T00:00:00"/>
        <d v="2018-12-06T00:00:00"/>
        <d v="2018-12-07T00:00:00"/>
        <d v="2018-12-10T00:00:00"/>
        <d v="2018-12-11T00:00:00"/>
        <d v="2018-12-12T00:00:00"/>
        <d v="2018-12-13T00:00:00"/>
        <d v="2018-12-14T00:00:00"/>
        <d v="2018-12-17T00:00:00"/>
        <d v="2018-12-18T00:00:00"/>
        <d v="2018-12-19T00:00:00"/>
        <d v="2018-12-20T00:00:00"/>
        <d v="2018-12-21T00:00:00"/>
        <d v="2018-12-24T00:00:00"/>
        <d v="2018-12-26T00:00:00"/>
        <d v="2018-12-27T00:00:00"/>
        <d v="2018-12-28T00:00:00"/>
        <d v="2018-12-31T00:00:00"/>
        <d v="2019-01-02T00:00:00"/>
        <d v="2019-01-03T00:00:00"/>
        <d v="2019-01-04T00:00:00"/>
        <d v="2019-01-07T00:00:00"/>
        <d v="2019-01-08T00:00:00"/>
        <d v="2019-01-09T00:00:00"/>
        <d v="2019-01-10T00:00:00"/>
        <d v="2019-01-11T00:00:00"/>
        <d v="2019-01-14T00:00:00"/>
        <d v="2019-01-15T00:00:00"/>
        <d v="2019-01-16T00:00:00"/>
        <d v="2019-01-17T00:00:00"/>
        <d v="2019-01-18T00:00:00"/>
        <d v="2019-01-22T00:00:00"/>
        <d v="2019-01-23T00:00:00"/>
        <d v="2019-01-24T00:00:00"/>
        <d v="2019-01-25T00:00:00"/>
        <d v="2019-01-28T00:00:00"/>
        <d v="2019-01-29T00:00:00"/>
        <d v="2019-01-30T00:00:00"/>
        <d v="2019-01-31T00:00:00"/>
        <d v="2019-02-01T00:00:00"/>
        <d v="2019-02-04T00:00:00"/>
        <d v="2019-02-05T00:00:00"/>
        <d v="2019-02-06T00:00:00"/>
        <d v="2019-02-07T00:00:00"/>
        <d v="2019-02-08T00:00:00"/>
        <d v="2019-02-11T00:00:00"/>
        <d v="2019-02-12T00:00:00"/>
        <d v="2019-02-13T00:00:00"/>
        <d v="2019-02-14T00:00:00"/>
        <d v="2019-02-15T00:00:00"/>
        <d v="2019-02-19T00:00:00"/>
        <d v="2019-02-20T00:00:00"/>
        <d v="2019-02-21T00:00:00"/>
        <d v="2019-02-22T00:00:00"/>
        <d v="2019-02-25T00:00:00"/>
        <d v="2019-02-26T00:00:00"/>
        <d v="2019-02-27T00:00:00"/>
        <d v="2019-02-28T00:00:00"/>
        <d v="2019-03-01T00:00:00"/>
        <d v="2019-03-04T00:00:00"/>
        <d v="2019-03-05T00:00:00"/>
        <d v="2019-03-06T00:00:00"/>
        <d v="2019-03-07T00:00:00"/>
        <d v="2019-03-08T00:00:00"/>
        <d v="2019-03-11T00:00:00"/>
        <d v="2019-03-12T00:00:00"/>
        <d v="2019-03-13T00:00:00"/>
        <d v="2019-03-14T00:00:00"/>
        <d v="2019-03-15T00:00:00"/>
        <d v="2019-03-18T00:00:00"/>
        <d v="2019-03-19T00:00:00"/>
        <d v="2019-03-20T00:00:00"/>
        <d v="2019-03-21T00:00:00"/>
        <d v="2019-03-22T00:00:00"/>
        <d v="2019-03-25T00:00:00"/>
        <d v="2019-03-26T00:00:00"/>
        <d v="2019-03-27T00:00:00"/>
        <d v="2019-03-28T00:00:00"/>
        <d v="2019-03-29T00:00:00"/>
        <d v="2019-04-01T00:00:00"/>
        <d v="2019-04-02T00:00:00"/>
        <d v="2019-04-03T00:00:00"/>
        <d v="2019-04-04T00:00:00"/>
        <d v="2019-04-05T00:00:00"/>
        <d v="2019-04-08T00:00:00"/>
        <d v="2019-04-09T00:00:00"/>
        <d v="2019-04-10T00:00:00"/>
        <d v="2019-04-11T00:00:00"/>
        <d v="2019-04-12T00:00:00"/>
        <d v="2019-04-15T00:00:00"/>
        <d v="2019-04-16T00:00:00"/>
        <d v="2019-04-17T00:00:00"/>
        <d v="2019-04-18T00:00:00"/>
        <d v="2019-04-22T00:00:00"/>
        <d v="2019-04-23T00:00:00"/>
        <d v="2019-04-24T00:00:00"/>
        <d v="2019-04-25T00:00:00"/>
        <d v="2019-04-26T00:00:00"/>
        <d v="2019-04-29T00:00:00"/>
        <d v="2019-04-30T00:00:00"/>
        <d v="2019-05-01T00:00:00"/>
        <d v="2019-05-02T00:00:00"/>
        <d v="2019-05-03T00:00:00"/>
        <d v="2019-05-06T00:00:00"/>
        <d v="2019-05-07T00:00:00"/>
        <d v="2019-05-08T00:00:00"/>
        <d v="2019-05-09T00:00:00"/>
        <d v="2019-05-10T00:00:00"/>
        <d v="2019-05-13T00:00:00"/>
        <d v="2019-05-14T00:00:00"/>
        <d v="2019-05-15T00:00:00"/>
        <d v="2019-05-16T00:00:00"/>
        <d v="2019-05-17T00:00:00"/>
        <d v="2019-05-20T00:00:00"/>
        <d v="2019-05-21T00:00:00"/>
        <d v="2019-05-22T00:00:00"/>
        <d v="2019-05-23T00:00:00"/>
        <d v="2019-05-24T00:00:00"/>
        <d v="2019-05-28T00:00:00"/>
        <d v="2019-05-29T00:00:00"/>
        <d v="2019-05-30T00:00:00"/>
        <d v="2019-05-31T00:00:00"/>
        <d v="2019-06-03T00:00:00"/>
        <d v="2019-06-04T00:00:00"/>
        <d v="2019-06-05T00:00:00"/>
        <d v="2019-06-06T00:00:00"/>
        <d v="2019-06-07T00:00:00"/>
        <d v="2019-06-10T00:00:00"/>
        <d v="2019-06-11T00:00:00"/>
        <d v="2019-06-12T00:00:00"/>
        <d v="2019-06-13T00:00:00"/>
        <d v="2019-06-14T00:00:00"/>
        <d v="2019-06-17T00:00:00"/>
        <d v="2019-06-18T00:00:00"/>
        <d v="2019-06-19T00:00:00"/>
        <d v="2019-06-20T00:00:00"/>
        <d v="2019-06-21T00:00:00"/>
        <d v="2019-06-24T00:00:00"/>
        <d v="2019-06-25T00:00:00"/>
        <d v="2019-06-26T00:00:00"/>
        <d v="2019-06-27T00:00:00"/>
        <d v="2019-06-28T00:00:00"/>
        <d v="2019-07-01T00:00:00"/>
        <d v="2019-07-02T00:00:00"/>
        <d v="2019-07-03T00:00:00"/>
        <d v="2019-07-05T00:00:00"/>
        <d v="2019-07-08T00:00:00"/>
        <d v="2019-07-09T00:00:00"/>
        <d v="2019-07-10T00:00:00"/>
        <d v="2019-07-11T00:00:00"/>
        <d v="2019-07-12T00:00:00"/>
        <d v="2019-07-15T00:00:00"/>
        <d v="2019-07-16T00:00:00"/>
        <d v="2019-07-17T00:00:00"/>
        <d v="2019-07-18T00:00:00"/>
        <d v="2019-07-19T00:00:00"/>
        <d v="2019-07-22T00:00:00"/>
        <d v="2019-07-23T00:00:00"/>
        <d v="2019-07-24T00:00:00"/>
        <d v="2019-07-25T00:00:00"/>
        <d v="2019-07-26T00:00:00"/>
        <d v="2019-07-29T00:00:00"/>
        <d v="2019-07-30T00:00:00"/>
        <d v="2019-07-31T00:00:00"/>
        <d v="2019-08-01T00:00:00"/>
        <d v="2019-08-02T00:00:00"/>
        <d v="2019-08-05T00:00:00"/>
        <d v="2019-08-06T00:00:00"/>
        <d v="2019-08-07T00:00:00"/>
        <d v="2019-08-08T00:00:00"/>
        <d v="2019-08-09T00:00:00"/>
        <d v="2019-08-12T00:00:00"/>
        <d v="2019-08-13T00:00:00"/>
        <d v="2019-08-14T00:00:00"/>
        <d v="2019-08-15T00:00:00"/>
        <d v="2019-08-16T00:00:00"/>
        <d v="2019-08-19T00:00:00"/>
        <d v="2019-08-20T00:00:00"/>
        <d v="2019-08-21T00:00:00"/>
        <d v="2019-08-22T00:00:00"/>
        <d v="2019-08-23T00:00:00"/>
        <d v="2019-08-26T00:00:00"/>
        <d v="2019-08-27T00:00:00"/>
        <d v="2019-08-28T00:00:00"/>
        <d v="2019-08-29T00:00:00"/>
        <d v="2019-08-30T00:00:00"/>
        <d v="2019-09-03T00:00:00"/>
        <d v="2019-09-04T00:00:00"/>
        <d v="2019-09-05T00:00:00"/>
        <d v="2019-09-06T00:00:00"/>
        <d v="2019-09-09T00:00:00"/>
        <d v="2019-09-10T00:00:00"/>
        <d v="2019-09-11T00:00:00"/>
        <d v="2019-09-12T00:00:00"/>
        <d v="2019-09-13T00:00:00"/>
        <d v="2019-09-16T00:00:00"/>
        <d v="2019-09-17T00:00:00"/>
        <d v="2019-09-18T00:00:00"/>
        <d v="2019-09-19T00:00:00"/>
        <d v="2019-09-20T00:00:00"/>
        <d v="2019-09-23T00:00:00"/>
        <d v="2019-09-24T00:00:00"/>
        <d v="2019-09-25T00:00:00"/>
        <d v="2019-09-26T00:00:00"/>
        <d v="2019-09-27T00:00:00"/>
        <d v="2019-09-30T00:00:00"/>
        <d v="2019-10-01T00:00:00"/>
        <d v="2019-10-02T00:00:00"/>
        <d v="2019-10-03T00:00:00"/>
        <d v="2019-10-04T00:00:00"/>
        <d v="2019-10-07T00:00:00"/>
        <d v="2019-10-08T00:00:00"/>
        <d v="2019-10-09T00:00:00"/>
        <d v="2019-10-10T00:00:00"/>
        <d v="2019-10-11T00:00:00"/>
        <d v="2019-10-14T00:00:00"/>
        <d v="2019-10-15T00:00:00"/>
        <d v="2019-10-16T00:00:00"/>
        <d v="2019-10-17T00:00:00"/>
        <d v="2019-10-18T00:00:00"/>
        <d v="2019-10-21T00:00:00"/>
        <d v="2019-10-22T00:00:00"/>
        <d v="2019-10-23T00:00:00"/>
        <d v="2019-10-24T00:00:00"/>
        <d v="2019-10-25T00:00:00"/>
        <d v="2019-10-28T00:00:00"/>
        <d v="2019-10-29T00:00:00"/>
        <d v="2019-10-30T00:00:00"/>
        <d v="2019-10-31T00:00:00"/>
        <d v="2019-11-01T00:00:00"/>
        <d v="2019-11-04T00:00:00"/>
        <d v="2019-11-05T00:00:00"/>
        <d v="2019-11-06T00:00:00"/>
        <d v="2019-11-07T00:00:00"/>
        <d v="2019-11-08T00:00:00"/>
        <d v="2019-11-11T00:00:00"/>
        <d v="2019-11-12T00:00:00"/>
        <d v="2019-11-13T00:00:00"/>
        <d v="2019-11-14T00:00:00"/>
        <d v="2019-11-15T00:00:00"/>
        <d v="2019-11-18T00:00:00"/>
        <d v="2019-11-19T00:00:00"/>
        <d v="2019-11-20T00:00:00"/>
        <d v="2019-11-21T00:00:00"/>
        <d v="2019-11-22T00:00:00"/>
        <d v="2019-11-25T00:00:00"/>
        <d v="2019-11-26T00:00:00"/>
        <d v="2019-11-27T00:00:00"/>
        <d v="2019-11-29T00:00:00"/>
        <d v="2019-12-02T00:00:00"/>
        <d v="2019-12-03T00:00:00"/>
        <d v="2019-12-04T00:00:00"/>
        <d v="2019-12-05T00:00:00"/>
        <d v="2019-12-06T00:00:00"/>
        <d v="2019-12-09T00:00:00"/>
        <d v="2019-12-10T00:00:00"/>
        <d v="2019-12-11T00:00:00"/>
        <d v="2019-12-12T00:00:00"/>
        <d v="2019-12-13T00:00:00"/>
        <d v="2019-12-16T00:00:00"/>
        <d v="2019-12-17T00:00:00"/>
        <d v="2019-12-18T00:00:00"/>
        <d v="2019-12-19T00:00:00"/>
        <d v="2019-12-20T00:00:00"/>
        <d v="2019-12-23T00:00:00"/>
        <d v="2019-12-24T00:00:00"/>
        <d v="2019-12-26T00:00:00"/>
        <d v="2019-12-27T00:00:00"/>
        <d v="2019-12-30T00:00:00"/>
        <d v="2019-12-31T00:00:00"/>
        <d v="2020-01-02T00:00:00"/>
        <d v="2020-01-03T00:00:00"/>
        <d v="2020-01-06T00:00:00"/>
        <d v="2020-01-07T00:00:00"/>
        <d v="2020-01-08T00:00:00"/>
        <d v="2020-01-09T00:00:00"/>
        <d v="2020-01-10T00:00:00"/>
        <d v="2020-01-13T00:00:00"/>
        <d v="2020-01-14T00:00:00"/>
        <d v="2020-01-15T00:00:00"/>
        <d v="2020-01-16T00:00:00"/>
        <d v="2020-01-17T00:00:00"/>
        <d v="2020-01-21T00:00:00"/>
        <d v="2020-01-22T00:00:00"/>
        <d v="2020-01-23T00:00:00"/>
        <d v="2020-01-24T00:00:00"/>
        <d v="2020-01-27T00:00:00"/>
        <d v="2020-01-28T00:00:00"/>
        <d v="2020-01-29T00:00:00"/>
        <d v="2020-01-30T00:00:00"/>
        <d v="2020-01-31T00:00:00"/>
        <d v="2020-02-03T00:00:00"/>
        <d v="2020-02-04T00:00:00"/>
        <d v="2020-02-05T00:00:00"/>
        <d v="2020-02-06T00:00:00"/>
        <d v="2020-02-07T00:00:00"/>
        <d v="2020-02-10T00:00:00"/>
        <d v="2020-02-11T00:00:00"/>
        <d v="2020-02-12T00:00:00"/>
        <d v="2020-02-13T00:00:00"/>
        <d v="2020-02-14T00:00:00"/>
        <d v="2020-02-18T00:00:00"/>
        <d v="2020-02-19T00:00:00"/>
        <d v="2020-02-20T00:00:00"/>
        <d v="2020-02-21T00:00:00"/>
        <d v="2020-02-24T00:00:00"/>
        <d v="2020-02-25T00:00:00"/>
        <d v="2020-02-26T00:00:00"/>
        <d v="2020-02-27T00:00:00"/>
        <d v="2020-02-28T00:00:00"/>
        <d v="2020-03-02T00:00:00"/>
        <d v="2020-03-03T00:00:00"/>
        <d v="2020-03-04T00:00:00"/>
        <d v="2020-03-05T00:00:00"/>
        <d v="2020-03-06T00:00:00"/>
        <d v="2020-03-09T00:00:00"/>
        <d v="2020-03-10T00:00:00"/>
        <d v="2020-03-11T00:00:00"/>
        <d v="2020-03-12T00:00:00"/>
        <d v="2020-03-13T00:00:00"/>
        <d v="2020-03-16T00:00:00"/>
        <d v="2020-03-17T00:00:00"/>
        <d v="2020-03-18T00:00:00"/>
        <d v="2020-03-19T00:00:00"/>
        <d v="2020-03-20T00:00:00"/>
        <d v="2020-03-23T00:00:00"/>
        <d v="2020-03-24T00:00:00"/>
        <d v="2020-03-25T00:00:00"/>
        <d v="2020-03-26T00:00:00"/>
        <d v="2020-03-27T00:00:00"/>
        <d v="2020-03-30T00:00:00"/>
        <d v="2020-03-31T00:00:00"/>
        <d v="2020-04-01T00:00:00"/>
        <d v="2020-04-02T00:00:00"/>
        <d v="2020-04-03T00:00:00"/>
        <d v="2020-04-06T00:00:00"/>
        <d v="2020-04-07T00:00:00"/>
        <d v="2020-04-08T00:00:00"/>
        <d v="2020-04-09T00:00:00"/>
        <d v="2020-04-13T00:00:00"/>
        <d v="2020-04-14T00:00:00"/>
        <d v="2020-04-15T00:00:00"/>
        <d v="2020-04-16T00:00:00"/>
        <d v="2020-04-17T00:00:00"/>
        <d v="2020-04-20T00:00:00"/>
        <d v="2020-04-21T00:00:00"/>
        <d v="2020-04-22T00:00:00"/>
        <d v="2020-04-23T00:00:00"/>
        <d v="2020-04-24T00:00:00"/>
        <d v="2020-04-27T00:00:00"/>
        <d v="2020-04-28T00:00:00"/>
        <d v="2020-04-29T00:00:00"/>
        <d v="2020-04-30T00:00:00"/>
        <d v="2020-05-01T00:00:00"/>
        <d v="2020-05-04T00:00:00"/>
        <d v="2020-05-05T00:00:00"/>
        <d v="2020-05-06T00:00:00"/>
        <d v="2020-05-07T00:00:00"/>
        <d v="2020-05-08T00:00:00"/>
        <d v="2020-05-11T00:00:00"/>
        <d v="2020-05-12T00:00:00"/>
        <d v="2020-05-13T00:00:00"/>
        <d v="2020-05-14T00:00:00"/>
        <d v="2020-05-15T00:00:00"/>
        <d v="2020-05-18T00:00:00"/>
        <d v="2020-05-19T00:00:00"/>
        <d v="2020-05-20T00:00:00"/>
        <d v="2020-05-21T00:00:00"/>
        <d v="2020-05-22T00:00:00"/>
        <d v="2020-05-26T00:00:00"/>
        <d v="2020-05-27T00:00:00"/>
        <d v="2020-05-28T00:00:00"/>
        <d v="2020-05-29T00:00:00"/>
        <d v="2020-06-01T00:00:00"/>
        <d v="2020-06-02T00:00:00"/>
        <d v="2020-06-03T00:00:00"/>
        <d v="2020-06-04T00:00:00"/>
        <d v="2020-06-05T00:00:00"/>
        <d v="2020-06-08T00:00:00"/>
        <d v="2020-06-09T00:00:00"/>
        <d v="2020-06-10T00:00:00"/>
        <d v="2020-06-11T00:00:00"/>
        <d v="2020-06-12T00:00:00"/>
        <d v="2020-06-15T00:00:00"/>
        <d v="2020-06-16T00:00:00"/>
        <d v="2020-06-17T00:00:00"/>
        <d v="2020-06-18T00:00:00"/>
        <d v="2020-06-19T00:00:00"/>
        <d v="2020-06-22T00:00:00"/>
        <d v="2020-06-23T00:00:00"/>
        <d v="2020-06-24T00:00:00"/>
        <d v="2020-06-25T00:00:00"/>
        <d v="2020-06-26T00:00:00"/>
        <d v="2020-06-29T00:00:00"/>
        <d v="2020-06-30T00:00:00"/>
        <d v="2020-07-01T00:00:00"/>
        <d v="2020-07-02T00:00:00"/>
        <d v="2020-07-06T00:00:00"/>
        <d v="2020-07-07T00:00:00"/>
        <d v="2020-07-08T00:00:00"/>
        <d v="2020-07-09T00:00:00"/>
        <d v="2020-07-10T00:00:00"/>
        <d v="2020-07-13T00:00:00"/>
        <d v="2020-07-14T00:00:00"/>
        <d v="2020-07-15T00:00:00"/>
        <d v="2020-07-16T00:00:00"/>
        <d v="2020-07-17T00:00:00"/>
        <d v="2020-07-20T00:00:00"/>
        <d v="2020-07-21T00:00:00"/>
        <d v="2020-07-22T00:00:00"/>
        <d v="2020-07-23T00:00:00"/>
        <d v="2020-07-24T00:00:00"/>
        <d v="2020-07-27T00:00:00"/>
        <d v="2020-07-28T00:00:00"/>
        <d v="2020-07-29T00:00:00"/>
        <d v="2020-07-30T00:00:00"/>
        <d v="2020-07-31T00:00:00"/>
        <d v="2020-08-03T00:00:00"/>
        <d v="2020-08-04T00:00:00"/>
        <d v="2020-08-05T00:00:00"/>
        <d v="2020-08-06T00:00:00"/>
        <d v="2020-08-07T00:00:00"/>
        <d v="2020-08-10T00:00:00"/>
        <d v="2020-08-11T00:00:00"/>
        <d v="2020-08-12T00:00:00"/>
        <d v="2020-08-13T00:00:00"/>
        <d v="2020-08-14T00:00:00"/>
        <d v="2020-08-17T00:00:00"/>
        <d v="2020-08-18T00:00:00"/>
        <d v="2020-08-19T00:00:00"/>
        <d v="2020-08-20T00:00:00"/>
        <d v="2020-08-21T00:00:00"/>
        <d v="2020-08-24T00:00:00"/>
        <d v="2020-08-25T00:00:00"/>
        <d v="2020-08-26T00:00:00"/>
        <d v="2020-08-27T00:00:00"/>
        <d v="2020-08-28T00:00:00"/>
        <d v="2020-08-31T00:00:00"/>
        <d v="2020-09-01T00:00:00"/>
        <d v="2020-09-02T00:00:00"/>
        <d v="2020-09-03T00:00:00"/>
        <d v="2020-09-04T00:00:00"/>
        <d v="2020-09-08T00:00:00"/>
        <d v="2020-09-09T00:00:00"/>
        <d v="2020-09-10T00:00:00"/>
        <d v="2020-09-11T00:00:00"/>
        <d v="2020-09-14T00:00:00"/>
        <d v="2020-09-15T00:00:00"/>
        <d v="2020-09-16T00:00:00"/>
        <d v="2020-09-17T00:00:00"/>
        <d v="2020-09-18T00:00:00"/>
        <d v="2020-09-21T00:00:00"/>
        <d v="2020-09-22T00:00:00"/>
        <d v="2020-09-23T00:00:00"/>
        <d v="2020-09-24T00:00:00"/>
        <d v="2020-09-25T00:00:00"/>
        <d v="2020-09-28T00:00:00"/>
        <d v="2020-09-29T00:00:00"/>
        <d v="2020-09-30T00:00:00"/>
        <d v="2020-10-01T00:00:00"/>
        <d v="2020-10-02T00:00:00"/>
        <d v="2020-10-05T00:00:00"/>
        <d v="2020-10-06T00:00:00"/>
        <d v="2020-10-07T00:00:00"/>
        <d v="2020-10-08T00:00:00"/>
        <d v="2020-10-09T00:00:00"/>
        <d v="2020-10-12T00:00:00"/>
        <d v="2020-10-13T00:00:00"/>
        <d v="2020-10-14T00:00:00"/>
        <d v="2020-10-15T00:00:00"/>
        <d v="2020-10-16T00:00:00"/>
        <d v="2020-10-19T00:00:00"/>
        <d v="2020-10-20T00:00:00"/>
        <d v="2020-10-21T00:00:00"/>
        <d v="2020-10-22T00:00:00"/>
        <d v="2020-10-23T00:00:00"/>
        <d v="2020-10-26T00:00:00"/>
        <d v="2020-10-27T00:00:00"/>
        <d v="2020-10-28T00:00:00"/>
        <d v="2020-10-29T00:00:00"/>
        <d v="2020-10-30T00:00:00"/>
        <d v="2020-11-02T00:00:00"/>
        <d v="2020-11-03T00:00:00"/>
        <d v="2020-11-04T00:00:00"/>
        <d v="2020-11-05T00:00:00"/>
        <d v="2020-11-06T00:00:00"/>
        <d v="2020-11-09T00:00:00"/>
        <d v="2020-11-10T00:00:00"/>
        <d v="2020-11-11T00:00:00"/>
        <d v="2020-11-12T00:00:00"/>
        <d v="2020-11-13T00:00:00"/>
        <d v="2020-11-16T00:00:00"/>
        <d v="2020-11-17T00:00:00"/>
        <d v="2020-11-18T00:00:00"/>
        <d v="2020-11-19T00:00:00"/>
        <d v="2020-11-20T00:00:00"/>
        <d v="2020-11-23T00:00:00"/>
        <d v="2020-11-24T00:00:00"/>
        <d v="2020-11-25T00:00:00"/>
        <d v="2020-11-27T00:00:00"/>
        <d v="2020-11-30T00:00:00"/>
        <d v="2020-12-01T00:00:00"/>
        <d v="2020-12-02T00:00:00"/>
        <d v="2020-12-03T00:00:00"/>
        <d v="2020-12-04T00:00:00"/>
        <d v="2020-12-07T00:00:00"/>
        <d v="2020-12-08T00:00:00"/>
        <d v="2020-12-09T00:00:00"/>
        <d v="2020-12-10T00:00:00"/>
        <d v="2020-12-11T00:00:00"/>
        <d v="2020-12-14T00:00:00"/>
        <d v="2020-12-15T00:00:00"/>
        <d v="2020-12-16T00:00:00"/>
        <d v="2020-12-17T00:00:00"/>
        <d v="2020-12-18T00:00:00"/>
        <d v="2020-12-21T00:00:00"/>
        <d v="2020-12-22T00:00:00"/>
        <d v="2020-12-23T00:00:00"/>
        <d v="2020-12-24T00:00:00"/>
        <d v="2020-12-28T00:00:00"/>
        <d v="2020-12-29T00:00:00"/>
        <d v="2020-12-30T00:00:00"/>
        <d v="2020-12-31T00:00:00"/>
        <d v="2021-01-04T00:00:00"/>
        <d v="2021-01-05T00:00:00"/>
        <d v="2021-01-06T00:00:00"/>
        <d v="2021-01-07T00:00:00"/>
        <d v="2021-01-08T00:00:00"/>
        <d v="2021-01-11T00:00:00"/>
        <d v="2021-01-12T00:00:00"/>
        <d v="2021-01-13T00:00:00"/>
        <d v="2021-01-14T00:00:00"/>
        <d v="2021-01-15T00:00:00"/>
        <d v="2021-01-19T00:00:00"/>
        <d v="2021-01-20T00:00:00"/>
        <d v="2021-01-21T00:00:00"/>
        <d v="2021-01-22T00:00:00"/>
        <d v="2021-01-25T00:00:00"/>
        <d v="2021-01-26T00:00:00"/>
        <d v="2021-01-27T00:00:00"/>
        <d v="2021-01-28T00:00:00"/>
        <d v="2021-01-29T00:00:00"/>
        <d v="2021-02-01T00:00:00"/>
        <d v="2021-02-02T00:00:00"/>
        <d v="2021-02-03T00:00:00"/>
        <d v="2021-02-04T00:00:00"/>
        <d v="2021-02-05T00:00:00"/>
        <d v="2021-02-08T00:00:00"/>
        <d v="2021-02-09T00:00:00"/>
        <d v="2021-02-10T00:00:00"/>
        <d v="2021-02-11T00:00:00"/>
        <d v="2021-02-12T00:00:00"/>
        <d v="2021-02-16T00:00:00"/>
        <d v="2021-02-17T00:00:00"/>
        <d v="2021-02-18T00:00:00"/>
        <d v="2021-02-19T00:00:00"/>
        <d v="2021-02-22T00:00:00"/>
        <d v="2021-02-23T00:00:00"/>
        <d v="2021-02-24T00:00:00"/>
        <d v="2021-02-25T00:00:00"/>
        <d v="2021-02-26T00:00:00"/>
        <d v="2021-03-01T00:00:00"/>
        <d v="2021-03-02T00:00:00"/>
        <d v="2021-03-03T00:00:00"/>
        <d v="2021-03-04T00:00:00"/>
        <d v="2021-03-05T00:00:00"/>
        <d v="2021-03-08T00:00:00"/>
        <d v="2021-03-09T00:00:00"/>
        <d v="2021-03-10T00:00:00"/>
        <d v="2021-03-11T00:00:00"/>
        <d v="2021-03-12T00:00:00"/>
        <d v="2021-03-15T00:00:00"/>
        <d v="2021-03-16T00:00:00"/>
        <d v="2021-03-17T00:00:00"/>
        <d v="2021-03-18T00:00:00"/>
        <d v="2021-03-19T00:00:00"/>
        <d v="2021-03-22T00:00:00"/>
        <d v="2021-03-23T00:00:00"/>
        <d v="2021-03-24T00:00:00"/>
        <d v="2021-03-25T00:00:00"/>
        <d v="2021-03-26T00:00:00"/>
        <d v="2021-03-29T00:00:00"/>
        <d v="2021-03-30T00:00:00"/>
        <d v="2021-03-31T00:00:00"/>
        <d v="2021-04-01T00:00:00"/>
        <d v="2021-04-05T00:00:00"/>
        <d v="2021-04-06T00:00:00"/>
        <d v="2021-04-07T00:00:00"/>
        <d v="2021-04-08T00:00:00"/>
        <d v="2021-04-09T00:00:00"/>
        <d v="2021-04-12T00:00:00"/>
        <d v="2021-04-13T00:00:00"/>
        <d v="2021-04-14T00:00:00"/>
        <d v="2021-04-15T00:00:00"/>
        <d v="2021-04-16T00:00:00"/>
        <d v="2021-04-19T00:00:00"/>
        <d v="2021-04-20T00:00:00"/>
        <d v="2021-04-21T00:00:00"/>
        <d v="2021-04-22T00:00:00"/>
        <d v="2021-04-23T00:00:00"/>
        <d v="2021-04-26T00:00:00"/>
        <d v="2021-04-27T00:00:00"/>
        <d v="2021-04-28T00:00:00"/>
        <d v="2021-04-29T00:00:00"/>
        <d v="2021-04-30T00:00:00"/>
        <d v="2021-05-03T00:00:00"/>
        <d v="2021-05-04T00:00:00"/>
        <d v="2021-05-05T00:00:00"/>
        <d v="2021-05-06T00:00:00"/>
        <d v="2021-05-07T00:00:00"/>
        <d v="2021-05-10T00:00:00"/>
        <d v="2021-05-11T00:00:00"/>
        <d v="2021-05-12T00:00:00"/>
        <d v="2021-05-13T00:00:00"/>
        <d v="2021-05-14T00:00:00"/>
        <d v="2021-05-17T00:00:00"/>
        <d v="2021-05-18T00:00:00"/>
        <d v="2021-05-19T00:00:00"/>
        <d v="2021-05-20T00:00:00"/>
        <d v="2021-05-21T00:00:00"/>
        <d v="2021-05-24T00:00:00"/>
        <d v="2021-05-25T00:00:00"/>
        <d v="2021-05-26T00:00:00"/>
        <d v="2021-05-27T00:00:00"/>
        <d v="2021-05-28T00:00:00"/>
        <d v="2021-06-01T00:00:00"/>
        <d v="2021-06-02T00:00:00"/>
        <d v="2021-06-03T00:00:00"/>
        <d v="2021-06-04T00:00:00"/>
        <d v="2021-06-07T00:00:00"/>
        <d v="2021-06-08T00:00:00"/>
        <d v="2021-06-09T00:00:00"/>
        <d v="2021-06-10T00:00:00"/>
        <d v="2021-06-11T00:00:00"/>
        <d v="2021-06-14T00:00:00"/>
        <d v="2021-06-15T00:00:00"/>
        <d v="2021-06-16T00:00:00"/>
        <d v="2021-06-17T00:00:00"/>
        <d v="2021-06-18T00:00:00"/>
        <d v="2021-06-21T00:00:00"/>
        <d v="2021-06-22T00:00:00"/>
        <d v="2021-06-23T00:00:00"/>
        <d v="2021-06-24T00:00:00"/>
        <d v="2021-06-25T00:00:00"/>
        <d v="2021-06-28T00:00:00"/>
        <d v="2021-06-29T00:00:00"/>
        <d v="2021-06-30T00:00:00"/>
        <d v="2021-07-01T00:00:00"/>
        <d v="2021-07-02T00:00:00"/>
        <d v="2021-07-06T00:00:00"/>
        <d v="2021-07-07T00:00:00"/>
        <d v="2021-07-08T00:00:00"/>
        <d v="2021-07-09T00:00:00"/>
        <d v="2021-07-12T00:00:00"/>
        <d v="2021-07-13T00:00:00"/>
        <d v="2021-07-14T00:00:00"/>
        <d v="2021-07-15T00:00:00"/>
        <d v="2021-07-16T00:00:00"/>
        <d v="2021-07-19T00:00:00"/>
        <d v="2021-07-20T00:00:00"/>
        <d v="2021-07-21T00:00:00"/>
        <d v="2021-07-22T00:00:00"/>
        <d v="2021-07-23T00:00:00"/>
        <d v="2021-07-26T00:00:00"/>
        <d v="2021-07-27T00:00:00"/>
        <d v="2021-07-28T00:00:00"/>
        <d v="2021-07-29T00:00:00"/>
        <d v="2021-07-30T00:00:00"/>
        <d v="2021-08-02T00:00:00"/>
        <d v="2021-08-03T00:00:00"/>
        <d v="2021-08-04T00:00:00"/>
        <d v="2021-08-05T00:00:00"/>
        <d v="2021-08-06T00:00:00"/>
        <d v="2021-08-09T00:00:00"/>
        <d v="2021-08-10T00:00:00"/>
        <d v="2021-08-11T00:00:00"/>
        <d v="2021-08-12T00:00:00"/>
        <d v="2021-08-13T00:00:00"/>
        <d v="2021-08-16T00:00:00"/>
        <d v="2021-08-17T00:00:00"/>
        <d v="2021-08-18T00:00:00"/>
        <d v="2021-08-19T00:00:00"/>
        <d v="2021-08-20T00:00:00"/>
        <d v="2021-08-23T00:00:00"/>
        <d v="2021-08-24T00:00:00"/>
        <d v="2021-08-25T00:00:00"/>
        <d v="2021-08-26T00:00:00"/>
        <d v="2021-08-27T00:00:00"/>
        <d v="2021-08-30T00:00:00"/>
        <d v="2021-08-31T00:00:00"/>
        <d v="2021-09-01T00:00:00"/>
        <d v="2021-09-02T00:00:00"/>
        <d v="2021-09-03T00:00:00"/>
        <d v="2021-09-07T00:00:00"/>
        <d v="2021-09-08T00:00:00"/>
        <d v="2021-09-09T00:00:00"/>
        <d v="2021-09-10T00:00:00"/>
        <d v="2021-09-13T00:00:00"/>
        <d v="2021-09-14T00:00:00"/>
        <d v="2021-09-15T00:00:00"/>
        <d v="2021-09-16T00:00:00"/>
        <d v="2021-09-17T00:00:00"/>
        <d v="2021-09-20T00:00:00"/>
        <d v="2021-09-21T00:00:00"/>
        <d v="2021-09-22T00:00:00"/>
        <d v="2021-09-23T00:00:00"/>
        <d v="2021-09-24T00:00:00"/>
        <d v="2021-09-27T00:00:00"/>
        <d v="2021-09-28T00:00:00"/>
        <d v="2021-09-29T00:00:00"/>
        <d v="2021-09-30T00:00:00"/>
        <d v="2021-10-01T00:00:00"/>
        <d v="2021-10-04T00:00:00"/>
        <d v="2021-10-05T00:00:00"/>
        <d v="2021-10-06T00:00:00"/>
        <d v="2021-10-07T00:00:00"/>
        <d v="2021-10-08T00:00:00"/>
        <d v="2021-10-11T00:00:00"/>
        <d v="2021-10-12T00:00:00"/>
        <d v="2021-10-13T00:00:00"/>
        <d v="2021-10-14T00:00:00"/>
        <d v="2021-10-15T00:00:00"/>
        <d v="2021-10-18T00:00:00"/>
        <d v="2021-10-19T00:00:00"/>
        <d v="2021-10-20T00:00:00"/>
        <d v="2021-10-21T00:00:00"/>
        <d v="2021-10-22T00:00:00"/>
        <d v="2021-10-25T00:00:00"/>
        <d v="2021-10-26T00:00:00"/>
        <d v="2021-10-27T00:00:00"/>
        <d v="2021-10-28T00:00:00"/>
        <d v="2021-10-29T00:00:00"/>
        <d v="2021-11-01T00:00:00"/>
        <d v="2021-11-02T00:00:00"/>
        <d v="2021-11-03T00:00:00"/>
        <d v="2021-11-04T00:00:00"/>
        <d v="2021-11-05T00:00:00"/>
        <d v="2021-11-08T00:00:00"/>
        <d v="2021-11-09T00:00:00"/>
        <d v="2021-11-10T00:00:00"/>
        <d v="2021-11-11T00:00:00"/>
        <d v="2021-11-12T00:00:00"/>
        <d v="2021-11-15T00:00:00"/>
        <d v="2021-11-16T00:00:00"/>
        <d v="2021-11-17T00:00:00"/>
        <d v="2021-11-18T00:00:00"/>
        <d v="2021-11-19T00:00:00"/>
        <d v="2021-11-22T00:00:00"/>
        <d v="2021-11-23T00:00:00"/>
        <d v="2021-11-24T00:00:00"/>
        <d v="2021-11-26T00:00:00"/>
        <d v="2021-11-29T00:00:00"/>
        <d v="2021-11-30T00:00:00"/>
        <d v="2021-12-01T00:00:00"/>
        <d v="2021-12-02T00:00:00"/>
        <d v="2021-12-03T00:00:00"/>
        <d v="2021-12-06T00:00:00"/>
        <d v="2021-12-07T00:00:00"/>
        <d v="2021-12-08T00:00:00"/>
        <d v="2021-12-09T00:00:00"/>
        <d v="2021-12-10T00:00:00"/>
        <d v="2021-12-13T00:00:00"/>
        <d v="2021-12-14T00:00:00"/>
        <d v="2021-12-15T00:00:00"/>
        <d v="2021-12-16T00:00:00"/>
        <d v="2021-12-17T00:00:00"/>
        <d v="2021-12-20T00:00:00"/>
        <d v="2021-12-21T00:00:00"/>
        <d v="2021-12-22T00:00:00"/>
        <d v="2021-12-23T00:00:00"/>
        <d v="2021-12-27T00:00:00"/>
        <d v="2021-12-28T00:00:00"/>
        <d v="2021-12-29T00:00:00"/>
        <d v="2021-12-30T00:00:00"/>
        <d v="2021-12-31T00:00:00"/>
        <d v="2022-01-03T00:00:00"/>
        <d v="2022-01-04T00:00:00"/>
        <d v="2022-01-05T00:00:00"/>
        <d v="2022-01-06T00:00:00"/>
        <d v="2022-01-07T00:00:00"/>
        <d v="2022-01-10T00:00:00"/>
        <d v="2022-01-11T00:00:00"/>
        <d v="2022-01-12T00:00:00"/>
        <d v="2022-01-13T00:00:00"/>
        <d v="2022-01-14T00:00:00"/>
        <d v="2022-01-18T00:00:00"/>
        <d v="2022-01-19T00:00:00"/>
        <d v="2022-01-20T00:00:00"/>
        <d v="2022-01-21T00:00:00"/>
        <d v="2022-01-24T00:00:00"/>
        <d v="2022-01-25T00:00:00"/>
        <d v="2022-01-26T00:00:00"/>
        <d v="2022-01-27T00:00:00"/>
        <d v="2022-01-28T00:00:00"/>
        <d v="2022-01-31T00:00:00"/>
        <d v="2022-02-01T00:00:00"/>
        <d v="2022-02-02T00:00:00"/>
        <d v="2022-02-03T00:00:00"/>
        <d v="2022-02-04T00:00:00"/>
        <d v="2022-02-07T00:00:00"/>
        <d v="2022-02-08T00:00:00"/>
        <d v="2022-02-09T00:00:00"/>
        <d v="2022-02-10T00:00:00"/>
        <d v="2022-02-11T00:00:00"/>
        <d v="2022-02-14T00:00:00"/>
        <d v="2022-02-15T00:00:00"/>
        <d v="2022-02-16T00:00:00"/>
        <d v="2022-02-17T00:00:00"/>
        <d v="2022-02-18T00:00:00"/>
        <d v="2022-02-22T00:00:00"/>
        <d v="2022-02-23T00:00:00"/>
        <d v="2022-02-24T00:00:00"/>
        <d v="2022-02-25T00:00:00"/>
        <d v="2022-02-28T00:00:00"/>
        <d v="2022-03-01T00:00:00"/>
        <d v="2022-03-02T00:00:00"/>
        <d v="2022-03-03T00:00:00"/>
        <d v="2022-03-04T00:00:00"/>
        <d v="2022-03-07T00:00:00"/>
        <d v="2022-03-08T00:00:00"/>
        <d v="2022-03-09T00:00:00"/>
        <d v="2022-03-10T00:00:00"/>
        <d v="2022-03-11T00:00:00"/>
        <d v="2022-03-14T00:00:00"/>
        <d v="2022-03-15T00:00:00"/>
        <d v="2022-03-16T00:00:00"/>
        <d v="2022-03-17T00:00:00"/>
        <d v="2022-03-18T00:00:00"/>
        <d v="2022-03-21T00:00:00"/>
        <d v="2022-03-22T00:00:00"/>
        <d v="2022-03-23T00:00:00"/>
        <d v="2022-03-24T00:00:00"/>
        <d v="2022-03-25T00:00:00"/>
        <d v="2022-03-28T00:00:00"/>
        <d v="2022-03-29T00:00:00"/>
        <d v="2022-03-30T00:00:00"/>
        <d v="2022-03-31T00:00:00"/>
        <d v="2022-04-01T00:00:00"/>
        <d v="2022-04-04T00:00:00"/>
        <d v="2022-04-05T00:00:00"/>
        <d v="2022-04-06T00:00:00"/>
        <d v="2022-04-07T00:00:00"/>
        <d v="2022-04-08T00:00:00"/>
        <d v="2022-04-11T00:00:00"/>
        <d v="2022-04-12T00:00:00"/>
        <d v="2022-04-13T00:00:00"/>
        <d v="2022-04-14T00:00:00"/>
        <d v="2022-04-18T00:00:00"/>
        <d v="2022-04-19T00:00:00"/>
        <d v="2022-04-20T00:00:00"/>
        <d v="2022-04-21T00:00:00"/>
        <d v="2022-04-22T00:00:00"/>
        <d v="2022-04-25T00:00:00"/>
        <d v="2022-04-26T00:00:00"/>
        <d v="2022-04-27T00:00:00"/>
        <d v="2022-04-28T00:00:00"/>
        <d v="2022-04-29T00:00:00"/>
        <d v="2022-05-02T00:00:00"/>
        <d v="2022-05-03T00:00:00"/>
        <d v="2022-05-04T00:00:00"/>
        <d v="2022-05-05T00:00:00"/>
        <d v="2022-05-06T00:00:00"/>
        <d v="2022-05-09T00:00:00"/>
        <d v="2022-05-10T00:00:00"/>
        <d v="2022-05-11T00:00:00"/>
        <d v="2022-05-12T00:00:00"/>
        <d v="2022-05-13T00:00:00"/>
        <d v="2022-05-16T00:00:00"/>
        <d v="2022-05-17T00:00:00"/>
        <d v="2022-05-18T00:00:00"/>
        <d v="2022-05-19T00:00:00"/>
        <d v="2022-05-20T00:00:00"/>
        <d v="2022-05-23T00:00:00"/>
        <d v="2022-05-24T00:00:00"/>
        <d v="2022-05-25T00:00:00"/>
        <d v="2022-05-26T00:00:00"/>
        <d v="2022-05-27T00:00:00"/>
        <d v="2022-05-31T00:00:00"/>
        <d v="2022-06-01T00:00:00"/>
        <d v="2022-06-02T00:00:00"/>
        <d v="2022-06-03T00:00:00"/>
        <d v="2022-06-06T00:00:00"/>
        <d v="2022-06-07T00:00:00"/>
        <d v="2022-06-08T00:00:00"/>
        <d v="2022-06-09T00:00:00"/>
        <d v="2022-06-10T00:00:00"/>
        <d v="2022-06-13T00:00:00"/>
        <d v="2022-06-14T00:00:00"/>
        <d v="2022-06-15T00:00:00"/>
        <d v="2022-06-16T00:00:00"/>
        <d v="2022-06-17T00:00:00"/>
        <d v="2022-06-21T00:00:00"/>
        <d v="2022-06-22T00:00:00"/>
        <d v="2022-06-23T00:00:00"/>
        <d v="2022-06-24T00:00:00"/>
        <d v="2022-06-27T00:00:00"/>
        <d v="2022-06-28T00:00:00"/>
        <d v="2022-06-29T00:00:00"/>
        <d v="2022-06-30T00:00:00"/>
        <d v="2022-07-01T00:00:00"/>
        <d v="2022-07-05T00:00:00"/>
        <d v="2022-07-06T00:00:00"/>
        <d v="2022-07-07T00:00:00"/>
        <d v="2022-07-08T00:00:00"/>
        <d v="2022-07-11T00:00:00"/>
        <d v="2022-07-12T00:00:00"/>
        <d v="2022-07-13T00:00:00"/>
        <d v="2022-07-14T00:00:00"/>
        <d v="2022-07-15T00:00:00"/>
        <d v="2022-07-18T00:00:00"/>
        <d v="2022-07-19T00:00:00"/>
        <d v="2022-07-20T00:00:00"/>
        <d v="2022-07-21T00:00:00"/>
        <d v="2022-07-22T00:00:00"/>
        <d v="2022-07-25T00:00:00"/>
        <d v="2022-07-26T00:00:00"/>
        <d v="2022-07-27T00:00:00"/>
        <d v="2022-07-28T00:00:00"/>
        <d v="2022-07-29T00:00:00"/>
        <d v="2022-08-01T00:00:00"/>
        <d v="2022-08-02T00:00:00"/>
        <d v="2022-08-03T00:00:00"/>
        <d v="2022-08-04T00:00:00"/>
        <d v="2022-08-05T00:00:00"/>
        <d v="2022-08-08T00:00:00"/>
        <d v="2022-08-09T00:00:00"/>
        <d v="2022-08-10T00:00:00"/>
        <d v="2022-08-11T00:00:00"/>
        <d v="2022-08-12T00:00:00"/>
        <d v="2022-08-15T00:00:00"/>
        <d v="2022-08-16T00:00:00"/>
        <d v="2022-08-17T00:00:00"/>
        <d v="2022-08-18T00:00:00"/>
        <d v="2022-08-19T00:00:00"/>
        <d v="2022-08-22T00:00:00"/>
        <d v="2022-08-23T00:00:00"/>
        <d v="2022-08-24T00:00:00"/>
        <d v="2022-08-25T00:00:00"/>
        <d v="2022-08-26T00:00:00"/>
        <d v="2022-08-29T00:00:00"/>
        <d v="2022-08-30T00:00:00"/>
        <d v="2022-08-31T00:00:00"/>
        <d v="2022-09-01T00:00:00"/>
        <d v="2022-09-02T00:00:00"/>
        <d v="2022-09-06T00:00:00"/>
        <d v="2022-09-07T00:00:00"/>
        <d v="2022-09-08T00:00:00"/>
        <d v="2022-09-09T00:00:00"/>
        <d v="2022-09-12T00:00:00"/>
        <d v="2022-09-13T00:00:00"/>
        <d v="2022-09-14T00:00:00"/>
        <d v="2022-09-15T00:00:00"/>
        <d v="2022-09-16T00:00:00"/>
        <d v="2022-09-19T00:00:00"/>
        <d v="2022-09-20T00:00:00"/>
        <d v="2022-09-21T00:00:00"/>
        <d v="2022-09-22T00:00:00"/>
        <d v="2022-09-23T00:00:00"/>
        <d v="2022-09-26T00:00:00"/>
        <d v="2022-09-27T00:00:00"/>
        <d v="2022-09-28T00:00:00"/>
        <d v="2022-09-29T00:00:00"/>
        <d v="2022-09-30T00:00:00"/>
        <d v="2022-10-03T00:00:00"/>
        <d v="2022-10-04T00:00:00"/>
        <d v="2022-10-05T00:00:00"/>
        <d v="2022-10-06T00:00:00"/>
        <d v="2022-10-07T00:00:00"/>
        <d v="2022-10-10T00:00:00"/>
        <d v="2022-10-11T00:00:00"/>
        <d v="2022-10-12T00:00:00"/>
        <d v="2022-10-13T00:00:00"/>
        <d v="2022-10-14T00:00:00"/>
        <d v="2022-10-17T00:00:00"/>
        <d v="2022-10-18T00:00:00"/>
        <d v="2022-10-19T00:00:00"/>
        <d v="2022-10-20T00:00:00"/>
        <d v="2022-10-21T00:00:00"/>
        <d v="2022-10-24T00:00:00"/>
        <d v="2022-10-25T00:00:00"/>
        <d v="2022-10-26T00:00:00"/>
        <d v="2022-10-27T00:00:00"/>
        <d v="2022-10-28T00:00:00"/>
        <d v="2022-10-31T00:00:00"/>
        <d v="2022-11-01T00:00:00"/>
        <d v="2022-11-02T00:00:00"/>
        <d v="2022-11-03T00:00:00"/>
        <d v="2022-11-04T00:00:00"/>
        <d v="2022-11-07T00:00:00"/>
        <d v="2022-11-08T00:00:00"/>
        <d v="2022-11-09T00:00:00"/>
        <d v="2022-11-10T00:00:00"/>
        <d v="2022-11-11T00:00:00"/>
        <d v="2022-11-14T00:00:00"/>
        <d v="2022-11-15T00:00:00"/>
        <d v="2022-11-16T00:00:00"/>
        <d v="2022-11-17T00:00:00"/>
        <d v="2022-11-18T00:00:00"/>
        <d v="2022-11-21T00:00:00"/>
        <d v="2022-11-22T00:00:00"/>
        <d v="2022-11-23T00:00:00"/>
        <d v="2022-11-25T00:00:00"/>
        <d v="2022-11-28T00:00:00"/>
        <d v="2022-11-29T00:00:00"/>
        <d v="2022-11-30T00:00:00"/>
        <d v="2022-12-01T00:00:00"/>
        <d v="2022-12-02T00:00:00"/>
        <d v="2022-12-05T00:00:00"/>
        <d v="2022-12-06T00:00:00"/>
        <d v="2022-12-07T00:00:00"/>
        <d v="2022-12-08T00:00:00"/>
        <d v="2022-12-09T00:00:00"/>
        <d v="2022-12-12T00:00:00"/>
        <d v="2022-12-13T00:00:00"/>
        <d v="2022-12-14T00:00:00"/>
        <d v="2022-12-15T00:00:00"/>
        <d v="2022-12-16T00:00:00"/>
        <d v="2022-12-19T00:00:00"/>
        <d v="2022-12-20T00:00:00"/>
        <d v="2022-12-21T00:00:00"/>
        <d v="2022-12-22T00:00:00"/>
        <d v="2022-12-23T00:00:00"/>
        <d v="2022-12-27T00:00:00"/>
        <d v="2022-12-28T00:00:00"/>
        <d v="2022-12-29T00:00:00"/>
        <d v="2022-12-30T00:00:00"/>
        <d v="2023-01-03T00:00:00"/>
        <d v="2023-01-04T00:00:00"/>
        <d v="2023-01-05T00:00:00"/>
        <d v="2023-01-06T00:00:00"/>
        <d v="2023-01-09T00:00:00"/>
        <d v="2023-01-10T00:00:00"/>
        <d v="2023-01-11T00:00:00"/>
        <d v="2023-01-12T00:00:00"/>
        <d v="2023-01-13T00:00:00"/>
        <d v="2023-01-17T00:00:00"/>
        <d v="2023-01-18T00:00:00"/>
        <d v="2023-01-19T00:00:00"/>
        <d v="2023-01-20T00:00:00"/>
        <d v="2023-01-23T00:00:00"/>
        <d v="2023-01-24T00:00:00"/>
        <d v="2023-01-25T00:00:00"/>
        <d v="2023-01-26T00:00:00"/>
        <d v="2023-01-27T00:00:00"/>
        <d v="2023-01-30T00:00:00"/>
        <d v="2023-01-31T00:00:00"/>
        <d v="2023-02-01T00:00:00"/>
        <d v="2023-02-02T00:00:00"/>
        <d v="2023-02-03T00:00:00"/>
        <d v="2023-02-06T00:00:00"/>
        <d v="2023-02-07T00:00:00"/>
        <d v="2023-02-08T00:00:00"/>
        <d v="2023-02-09T00:00:00"/>
        <d v="2023-02-10T00:00:00"/>
        <d v="2023-02-13T00:00:00"/>
        <d v="2023-02-14T00:00:00"/>
        <d v="2023-02-15T00:00:00"/>
        <d v="2023-02-16T00:00:00"/>
        <d v="2023-02-17T00:00:00"/>
        <d v="2023-02-21T00:00:00"/>
        <d v="2023-02-22T00:00:00"/>
        <d v="2023-02-23T00:00:00"/>
        <d v="2023-02-24T00:00:00"/>
        <d v="2023-02-27T00:00:00"/>
        <d v="2023-02-28T00:00:00"/>
        <d v="2023-03-01T00:00:00"/>
        <d v="2023-03-02T00:00:00"/>
        <d v="2023-03-03T00:00:00"/>
        <d v="2023-03-06T00:00:00"/>
        <d v="2023-03-07T00:00:00"/>
        <d v="2023-03-08T00:00:00"/>
        <d v="2023-03-09T00:00:00"/>
        <d v="2023-03-10T00:00:00"/>
        <d v="2023-03-13T00:00:00"/>
        <d v="2023-03-14T00:00:00"/>
        <d v="2023-03-15T00:00:00"/>
        <d v="2023-03-16T00:00:00"/>
        <d v="2023-03-17T00:00:00"/>
        <d v="2023-03-20T00:00:00"/>
        <d v="2023-03-21T00:00:00"/>
        <d v="2023-03-22T00:00:00"/>
        <d v="2023-03-23T00:00:00"/>
        <d v="2023-03-24T00:00:00"/>
        <d v="2023-03-27T00:00:00"/>
        <d v="2023-03-28T00:00:00"/>
        <d v="2023-03-29T00:00:00"/>
        <d v="2023-03-30T00:00:00"/>
        <d v="2023-03-31T00:00:00"/>
        <d v="2023-04-03T00:00:00"/>
        <d v="2023-04-04T00:00:00"/>
        <d v="2023-04-05T00:00:00"/>
        <d v="2023-04-06T00:00:00"/>
        <d v="2023-04-10T00:00:00"/>
        <d v="2023-04-11T00:00:00"/>
        <d v="2023-04-12T00:00:00"/>
        <d v="2023-04-13T00:00:00"/>
        <d v="2023-04-14T00:00:00"/>
        <d v="2023-04-17T00:00:00"/>
        <d v="2023-04-18T00:00:00"/>
        <d v="2023-04-19T00:00:00"/>
        <d v="2023-04-20T00:00:00"/>
        <d v="2023-04-21T00:00:00"/>
        <d v="2023-04-24T00:00:00"/>
        <d v="2023-04-25T00:00:00"/>
        <d v="2023-04-26T00:00:00"/>
        <d v="2023-04-27T00:00:00"/>
        <d v="2023-04-28T00:00:00"/>
        <d v="2023-05-01T00:00:00"/>
        <d v="2023-05-02T00:00:00"/>
        <d v="2023-05-03T00:00:00"/>
        <d v="2023-05-04T00:00:00"/>
        <d v="2023-05-05T00:00:00"/>
        <d v="2023-05-08T00:00:00"/>
        <d v="2023-05-09T00:00:00"/>
        <d v="2023-05-10T00:00:00"/>
        <d v="2023-05-11T00:00:00"/>
        <d v="2023-05-12T00:00:00"/>
        <d v="2023-05-15T00:00:00"/>
        <d v="2023-05-16T00:00:00"/>
        <d v="2023-05-17T00:00:00"/>
        <d v="2023-05-18T00:00:00"/>
        <d v="2023-05-19T00:00:00"/>
        <d v="2023-05-22T00:00:00"/>
        <d v="2023-05-23T00:00:00"/>
        <d v="2023-05-24T00:00:00"/>
        <d v="2023-05-25T00:00:00"/>
        <d v="2023-05-26T00:00:00"/>
        <d v="2023-05-30T00:00:00"/>
        <d v="2023-05-31T00:00:00"/>
        <d v="2023-06-01T00:00:00"/>
        <d v="2023-06-02T00:00:00"/>
        <d v="2023-06-05T00:00:00"/>
        <d v="2023-06-06T00:00:00"/>
        <d v="2023-06-07T00:00:00"/>
        <d v="2023-06-08T00:00:00"/>
        <d v="2023-06-09T00:00:00"/>
        <d v="2023-06-12T00:00:00"/>
        <d v="2023-06-13T00:00:00"/>
        <d v="2023-06-14T00:00:00"/>
        <d v="2023-06-15T00:00:00"/>
        <d v="2023-06-16T00:00:00"/>
        <d v="2023-06-20T00:00:00"/>
        <d v="2023-06-21T00:00:00"/>
        <d v="2023-06-22T00:00:00"/>
        <d v="2023-06-23T00:00:00"/>
        <d v="2023-06-26T00:00:00"/>
        <d v="2023-06-27T00:00:00"/>
        <d v="2023-06-28T00:00:00"/>
        <d v="2023-06-29T00:00:00"/>
        <d v="2023-06-30T00:00:00"/>
        <d v="2023-07-03T00:00:00"/>
        <d v="2023-07-05T00:00:00"/>
        <d v="2023-07-06T00:00:00"/>
        <d v="2023-07-07T00:00:00"/>
        <d v="2023-07-10T00:00:00"/>
        <d v="2023-07-11T00:00:00"/>
        <d v="2023-07-12T00:00:00"/>
        <d v="2023-07-13T00:00:00"/>
        <d v="2023-07-14T00:00:00"/>
        <d v="2023-07-17T00:00:00"/>
        <d v="2023-07-18T00:00:00"/>
        <d v="2023-07-19T00:00:00"/>
        <d v="2023-07-20T00:00:00"/>
        <d v="2023-07-21T00:00:00"/>
        <d v="2023-07-24T00:00:00"/>
        <d v="2023-07-25T00:00:00"/>
        <d v="2023-07-26T00:00:00"/>
        <d v="2023-07-27T00:00:00"/>
        <d v="2023-07-28T00:00:00"/>
        <d v="2023-07-31T00:00:00"/>
        <d v="2023-08-01T00:00:00"/>
        <d v="2023-08-02T00:00:00"/>
        <d v="2023-08-03T00:00:00"/>
        <d v="2023-08-04T00:00:00"/>
        <d v="2023-08-07T00:00:00"/>
        <d v="2023-08-08T00:00:00"/>
        <d v="2023-08-09T00:00:00"/>
        <d v="2023-08-10T00:00:00"/>
        <d v="2023-08-11T00:00:00"/>
        <d v="2023-08-14T00:00:00"/>
        <d v="2023-08-15T00:00:00"/>
        <d v="2023-08-16T00:00:00"/>
        <d v="2023-08-17T00:00:00"/>
        <d v="2023-08-18T00:00:00"/>
        <d v="2023-08-21T00:00:00"/>
        <d v="2023-08-22T00:00:00"/>
        <d v="2023-08-23T00:00:00"/>
        <d v="2023-08-24T00:00:00"/>
        <d v="2023-08-25T00:00:00"/>
        <d v="2023-08-28T00:00:00"/>
        <d v="2023-08-29T00:00:00"/>
        <d v="2023-08-30T00:00:00" u="1"/>
        <d v="2023-06-19T00:00:00" u="1"/>
      </sharedItems>
    </cacheField>
    <cacheField name="H-SPBTFDUE" numFmtId="0">
      <sharedItems containsBlank="1" containsMixedTypes="1" containsNumber="1" minValue="1.3404755806747803" maxValue="382.19"/>
    </cacheField>
    <cacheField name="BITCOIN" numFmtId="165">
      <sharedItems containsBlank="1" containsMixedTypes="1" containsNumber="1" minValue="178.10299699999999" maxValue="67566.828129999994"/>
    </cacheField>
    <cacheField name="BITX w Fee" numFmtId="165">
      <sharedItems containsBlank="1" containsMixedTypes="1" containsNumber="1" minValue="0.11328857964030546" maxValue="252.88281578778196"/>
    </cacheField>
    <cacheField name="BITX-IV" numFmtId="0">
      <sharedItems containsNonDate="0" containsString="0" containsBlank="1"/>
    </cacheField>
    <cacheField name="EN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90">
  <r>
    <x v="0"/>
    <m/>
    <m/>
    <m/>
    <m/>
    <m/>
  </r>
  <r>
    <x v="1"/>
    <m/>
    <m/>
    <m/>
    <m/>
    <m/>
  </r>
  <r>
    <x v="2"/>
    <m/>
    <m/>
    <m/>
    <m/>
    <m/>
  </r>
  <r>
    <x v="3"/>
    <m/>
    <m/>
    <m/>
    <m/>
    <m/>
  </r>
  <r>
    <x v="4"/>
    <m/>
    <m/>
    <m/>
    <m/>
    <m/>
  </r>
  <r>
    <x v="5"/>
    <m/>
    <m/>
    <m/>
    <m/>
    <m/>
  </r>
  <r>
    <x v="6"/>
    <m/>
    <m/>
    <m/>
    <m/>
    <m/>
  </r>
  <r>
    <x v="7"/>
    <m/>
    <m/>
    <m/>
    <m/>
    <m/>
  </r>
  <r>
    <x v="8"/>
    <m/>
    <m/>
    <m/>
    <m/>
    <m/>
  </r>
  <r>
    <x v="9"/>
    <m/>
    <m/>
    <m/>
    <m/>
    <m/>
  </r>
  <r>
    <x v="10"/>
    <m/>
    <m/>
    <m/>
    <m/>
    <m/>
  </r>
  <r>
    <x v="11"/>
    <m/>
    <m/>
    <m/>
    <m/>
    <m/>
  </r>
  <r>
    <x v="12"/>
    <m/>
    <m/>
    <m/>
    <m/>
    <m/>
  </r>
  <r>
    <x v="13"/>
    <m/>
    <m/>
    <m/>
    <m/>
    <m/>
  </r>
  <r>
    <x v="14"/>
    <m/>
    <m/>
    <m/>
    <m/>
    <m/>
  </r>
  <r>
    <x v="15"/>
    <m/>
    <m/>
    <m/>
    <m/>
    <m/>
  </r>
  <r>
    <x v="16"/>
    <m/>
    <m/>
    <m/>
    <m/>
    <m/>
  </r>
  <r>
    <x v="17"/>
    <m/>
    <m/>
    <m/>
    <m/>
    <m/>
  </r>
  <r>
    <x v="18"/>
    <m/>
    <m/>
    <m/>
    <m/>
    <m/>
  </r>
  <r>
    <x v="19"/>
    <m/>
    <m/>
    <m/>
    <m/>
    <m/>
  </r>
  <r>
    <x v="20"/>
    <m/>
    <m/>
    <m/>
    <m/>
    <m/>
  </r>
  <r>
    <x v="21"/>
    <m/>
    <m/>
    <m/>
    <m/>
    <m/>
  </r>
  <r>
    <x v="22"/>
    <m/>
    <m/>
    <m/>
    <m/>
    <m/>
  </r>
  <r>
    <x v="23"/>
    <m/>
    <m/>
    <m/>
    <m/>
    <m/>
  </r>
  <r>
    <x v="24"/>
    <m/>
    <m/>
    <m/>
    <m/>
    <m/>
  </r>
  <r>
    <x v="25"/>
    <m/>
    <m/>
    <m/>
    <m/>
    <m/>
  </r>
  <r>
    <x v="26"/>
    <m/>
    <m/>
    <m/>
    <m/>
    <m/>
  </r>
  <r>
    <x v="27"/>
    <m/>
    <m/>
    <m/>
    <m/>
    <m/>
  </r>
  <r>
    <x v="28"/>
    <m/>
    <m/>
    <m/>
    <m/>
    <m/>
  </r>
  <r>
    <x v="29"/>
    <m/>
    <m/>
    <m/>
    <m/>
    <m/>
  </r>
  <r>
    <x v="30"/>
    <m/>
    <m/>
    <m/>
    <m/>
    <m/>
  </r>
  <r>
    <x v="31"/>
    <m/>
    <m/>
    <m/>
    <m/>
    <m/>
  </r>
  <r>
    <x v="32"/>
    <m/>
    <m/>
    <m/>
    <m/>
    <m/>
  </r>
  <r>
    <x v="33"/>
    <m/>
    <m/>
    <m/>
    <m/>
    <m/>
  </r>
  <r>
    <x v="34"/>
    <m/>
    <m/>
    <m/>
    <m/>
    <m/>
  </r>
  <r>
    <x v="35"/>
    <m/>
    <m/>
    <m/>
    <m/>
    <m/>
  </r>
  <r>
    <x v="36"/>
    <m/>
    <m/>
    <m/>
    <m/>
    <m/>
  </r>
  <r>
    <x v="37"/>
    <m/>
    <m/>
    <m/>
    <m/>
    <m/>
  </r>
  <r>
    <x v="38"/>
    <m/>
    <m/>
    <m/>
    <m/>
    <m/>
  </r>
  <r>
    <x v="39"/>
    <m/>
    <m/>
    <m/>
    <m/>
    <m/>
  </r>
  <r>
    <x v="40"/>
    <m/>
    <m/>
    <m/>
    <m/>
    <m/>
  </r>
  <r>
    <x v="41"/>
    <m/>
    <m/>
    <m/>
    <m/>
    <m/>
  </r>
  <r>
    <x v="42"/>
    <m/>
    <m/>
    <m/>
    <m/>
    <m/>
  </r>
  <r>
    <x v="43"/>
    <m/>
    <m/>
    <m/>
    <m/>
    <m/>
  </r>
  <r>
    <x v="44"/>
    <m/>
    <m/>
    <m/>
    <m/>
    <m/>
  </r>
  <r>
    <x v="45"/>
    <m/>
    <m/>
    <m/>
    <m/>
    <m/>
  </r>
  <r>
    <x v="46"/>
    <m/>
    <m/>
    <m/>
    <m/>
    <m/>
  </r>
  <r>
    <x v="47"/>
    <m/>
    <m/>
    <m/>
    <m/>
    <m/>
  </r>
  <r>
    <x v="48"/>
    <m/>
    <m/>
    <m/>
    <m/>
    <m/>
  </r>
  <r>
    <x v="49"/>
    <m/>
    <m/>
    <m/>
    <m/>
    <m/>
  </r>
  <r>
    <x v="50"/>
    <m/>
    <m/>
    <m/>
    <m/>
    <m/>
  </r>
  <r>
    <x v="51"/>
    <m/>
    <m/>
    <m/>
    <m/>
    <m/>
  </r>
  <r>
    <x v="52"/>
    <m/>
    <m/>
    <m/>
    <m/>
    <m/>
  </r>
  <r>
    <x v="53"/>
    <m/>
    <m/>
    <m/>
    <m/>
    <m/>
  </r>
  <r>
    <x v="54"/>
    <m/>
    <m/>
    <m/>
    <m/>
    <m/>
  </r>
  <r>
    <x v="55"/>
    <m/>
    <m/>
    <m/>
    <m/>
    <m/>
  </r>
  <r>
    <x v="56"/>
    <m/>
    <m/>
    <m/>
    <m/>
    <m/>
  </r>
  <r>
    <x v="57"/>
    <m/>
    <m/>
    <m/>
    <m/>
    <m/>
  </r>
  <r>
    <x v="58"/>
    <m/>
    <m/>
    <m/>
    <m/>
    <m/>
  </r>
  <r>
    <x v="59"/>
    <m/>
    <m/>
    <m/>
    <m/>
    <m/>
  </r>
  <r>
    <x v="60"/>
    <m/>
    <m/>
    <m/>
    <m/>
    <m/>
  </r>
  <r>
    <x v="61"/>
    <m/>
    <m/>
    <m/>
    <m/>
    <m/>
  </r>
  <r>
    <x v="62"/>
    <m/>
    <m/>
    <m/>
    <m/>
    <m/>
  </r>
  <r>
    <x v="63"/>
    <m/>
    <m/>
    <m/>
    <m/>
    <m/>
  </r>
  <r>
    <x v="64"/>
    <m/>
    <m/>
    <m/>
    <m/>
    <m/>
  </r>
  <r>
    <x v="65"/>
    <m/>
    <m/>
    <m/>
    <m/>
    <m/>
  </r>
  <r>
    <x v="66"/>
    <m/>
    <m/>
    <m/>
    <m/>
    <m/>
  </r>
  <r>
    <x v="67"/>
    <m/>
    <m/>
    <m/>
    <m/>
    <m/>
  </r>
  <r>
    <x v="68"/>
    <m/>
    <m/>
    <m/>
    <m/>
    <m/>
  </r>
  <r>
    <x v="69"/>
    <m/>
    <m/>
    <m/>
    <m/>
    <m/>
  </r>
  <r>
    <x v="70"/>
    <m/>
    <m/>
    <m/>
    <m/>
    <m/>
  </r>
  <r>
    <x v="71"/>
    <m/>
    <m/>
    <m/>
    <m/>
    <m/>
  </r>
  <r>
    <x v="72"/>
    <m/>
    <m/>
    <m/>
    <m/>
    <m/>
  </r>
  <r>
    <x v="73"/>
    <m/>
    <m/>
    <m/>
    <m/>
    <m/>
  </r>
  <r>
    <x v="74"/>
    <m/>
    <m/>
    <m/>
    <m/>
    <m/>
  </r>
  <r>
    <x v="75"/>
    <m/>
    <m/>
    <m/>
    <m/>
    <m/>
  </r>
  <r>
    <x v="76"/>
    <m/>
    <m/>
    <m/>
    <m/>
    <m/>
  </r>
  <r>
    <x v="77"/>
    <m/>
    <m/>
    <m/>
    <m/>
    <m/>
  </r>
  <r>
    <x v="78"/>
    <m/>
    <m/>
    <m/>
    <m/>
    <m/>
  </r>
  <r>
    <x v="79"/>
    <m/>
    <m/>
    <m/>
    <m/>
    <m/>
  </r>
  <r>
    <x v="80"/>
    <m/>
    <m/>
    <m/>
    <m/>
    <m/>
  </r>
  <r>
    <x v="81"/>
    <m/>
    <m/>
    <m/>
    <m/>
    <m/>
  </r>
  <r>
    <x v="82"/>
    <m/>
    <m/>
    <m/>
    <m/>
    <m/>
  </r>
  <r>
    <x v="83"/>
    <m/>
    <m/>
    <m/>
    <m/>
    <m/>
  </r>
  <r>
    <x v="84"/>
    <m/>
    <m/>
    <m/>
    <m/>
    <m/>
  </r>
  <r>
    <x v="85"/>
    <m/>
    <m/>
    <m/>
    <m/>
    <m/>
  </r>
  <r>
    <x v="86"/>
    <m/>
    <m/>
    <m/>
    <m/>
    <m/>
  </r>
  <r>
    <x v="87"/>
    <m/>
    <m/>
    <m/>
    <m/>
    <m/>
  </r>
  <r>
    <x v="88"/>
    <m/>
    <m/>
    <m/>
    <m/>
    <m/>
  </r>
  <r>
    <x v="89"/>
    <m/>
    <m/>
    <m/>
    <m/>
    <m/>
  </r>
  <r>
    <x v="90"/>
    <m/>
    <m/>
    <m/>
    <m/>
    <m/>
  </r>
  <r>
    <x v="91"/>
    <m/>
    <m/>
    <m/>
    <m/>
    <m/>
  </r>
  <r>
    <x v="92"/>
    <m/>
    <m/>
    <m/>
    <m/>
    <m/>
  </r>
  <r>
    <x v="93"/>
    <m/>
    <m/>
    <m/>
    <m/>
    <m/>
  </r>
  <r>
    <x v="94"/>
    <m/>
    <m/>
    <m/>
    <m/>
    <m/>
  </r>
  <r>
    <x v="95"/>
    <m/>
    <m/>
    <m/>
    <m/>
    <m/>
  </r>
  <r>
    <x v="96"/>
    <m/>
    <m/>
    <m/>
    <m/>
    <m/>
  </r>
  <r>
    <x v="97"/>
    <m/>
    <m/>
    <m/>
    <m/>
    <m/>
  </r>
  <r>
    <x v="98"/>
    <m/>
    <m/>
    <m/>
    <m/>
    <m/>
  </r>
  <r>
    <x v="99"/>
    <m/>
    <m/>
    <m/>
    <m/>
    <m/>
  </r>
  <r>
    <x v="100"/>
    <m/>
    <m/>
    <m/>
    <m/>
    <m/>
  </r>
  <r>
    <x v="101"/>
    <m/>
    <m/>
    <m/>
    <m/>
    <m/>
  </r>
  <r>
    <x v="102"/>
    <m/>
    <m/>
    <m/>
    <m/>
    <m/>
  </r>
  <r>
    <x v="103"/>
    <m/>
    <m/>
    <m/>
    <m/>
    <m/>
  </r>
  <r>
    <x v="104"/>
    <m/>
    <m/>
    <m/>
    <m/>
    <m/>
  </r>
  <r>
    <x v="105"/>
    <m/>
    <m/>
    <m/>
    <m/>
    <m/>
  </r>
  <r>
    <x v="106"/>
    <m/>
    <m/>
    <m/>
    <m/>
    <m/>
  </r>
  <r>
    <x v="107"/>
    <m/>
    <m/>
    <m/>
    <m/>
    <m/>
  </r>
  <r>
    <x v="108"/>
    <m/>
    <m/>
    <m/>
    <m/>
    <m/>
  </r>
  <r>
    <x v="109"/>
    <m/>
    <m/>
    <m/>
    <m/>
    <m/>
  </r>
  <r>
    <x v="110"/>
    <m/>
    <m/>
    <m/>
    <m/>
    <m/>
  </r>
  <r>
    <x v="111"/>
    <m/>
    <m/>
    <m/>
    <m/>
    <m/>
  </r>
  <r>
    <x v="112"/>
    <m/>
    <m/>
    <m/>
    <m/>
    <m/>
  </r>
  <r>
    <x v="113"/>
    <m/>
    <m/>
    <m/>
    <m/>
    <m/>
  </r>
  <r>
    <x v="114"/>
    <m/>
    <m/>
    <m/>
    <m/>
    <m/>
  </r>
  <r>
    <x v="115"/>
    <m/>
    <m/>
    <m/>
    <m/>
    <m/>
  </r>
  <r>
    <x v="116"/>
    <m/>
    <m/>
    <m/>
    <m/>
    <m/>
  </r>
  <r>
    <x v="117"/>
    <m/>
    <m/>
    <m/>
    <m/>
    <m/>
  </r>
  <r>
    <x v="118"/>
    <m/>
    <m/>
    <m/>
    <m/>
    <m/>
  </r>
  <r>
    <x v="119"/>
    <m/>
    <m/>
    <m/>
    <m/>
    <m/>
  </r>
  <r>
    <x v="120"/>
    <m/>
    <m/>
    <m/>
    <m/>
    <m/>
  </r>
  <r>
    <x v="121"/>
    <m/>
    <m/>
    <m/>
    <m/>
    <m/>
  </r>
  <r>
    <x v="122"/>
    <m/>
    <m/>
    <m/>
    <m/>
    <m/>
  </r>
  <r>
    <x v="123"/>
    <m/>
    <m/>
    <m/>
    <m/>
    <m/>
  </r>
  <r>
    <x v="124"/>
    <m/>
    <m/>
    <m/>
    <m/>
    <m/>
  </r>
  <r>
    <x v="125"/>
    <m/>
    <m/>
    <m/>
    <m/>
    <m/>
  </r>
  <r>
    <x v="126"/>
    <m/>
    <m/>
    <m/>
    <m/>
    <m/>
  </r>
  <r>
    <x v="127"/>
    <m/>
    <m/>
    <m/>
    <m/>
    <m/>
  </r>
  <r>
    <x v="128"/>
    <m/>
    <m/>
    <m/>
    <m/>
    <m/>
  </r>
  <r>
    <x v="129"/>
    <m/>
    <m/>
    <m/>
    <m/>
    <m/>
  </r>
  <r>
    <x v="130"/>
    <m/>
    <m/>
    <m/>
    <m/>
    <m/>
  </r>
  <r>
    <x v="131"/>
    <m/>
    <m/>
    <m/>
    <m/>
    <m/>
  </r>
  <r>
    <x v="132"/>
    <m/>
    <m/>
    <m/>
    <m/>
    <m/>
  </r>
  <r>
    <x v="133"/>
    <m/>
    <m/>
    <m/>
    <m/>
    <m/>
  </r>
  <r>
    <x v="134"/>
    <m/>
    <m/>
    <m/>
    <m/>
    <m/>
  </r>
  <r>
    <x v="135"/>
    <m/>
    <m/>
    <m/>
    <m/>
    <m/>
  </r>
  <r>
    <x v="136"/>
    <m/>
    <m/>
    <m/>
    <m/>
    <m/>
  </r>
  <r>
    <x v="137"/>
    <m/>
    <m/>
    <m/>
    <m/>
    <m/>
  </r>
  <r>
    <x v="138"/>
    <m/>
    <m/>
    <m/>
    <m/>
    <m/>
  </r>
  <r>
    <x v="139"/>
    <m/>
    <m/>
    <m/>
    <m/>
    <m/>
  </r>
  <r>
    <x v="140"/>
    <m/>
    <m/>
    <m/>
    <m/>
    <m/>
  </r>
  <r>
    <x v="141"/>
    <m/>
    <m/>
    <m/>
    <m/>
    <m/>
  </r>
  <r>
    <x v="142"/>
    <m/>
    <m/>
    <m/>
    <m/>
    <m/>
  </r>
  <r>
    <x v="143"/>
    <m/>
    <m/>
    <m/>
    <m/>
    <m/>
  </r>
  <r>
    <x v="144"/>
    <m/>
    <m/>
    <m/>
    <m/>
    <m/>
  </r>
  <r>
    <x v="145"/>
    <m/>
    <m/>
    <m/>
    <m/>
    <m/>
  </r>
  <r>
    <x v="146"/>
    <m/>
    <m/>
    <m/>
    <m/>
    <m/>
  </r>
  <r>
    <x v="147"/>
    <m/>
    <m/>
    <m/>
    <m/>
    <m/>
  </r>
  <r>
    <x v="148"/>
    <m/>
    <m/>
    <m/>
    <m/>
    <m/>
  </r>
  <r>
    <x v="149"/>
    <m/>
    <m/>
    <m/>
    <m/>
    <m/>
  </r>
  <r>
    <x v="150"/>
    <m/>
    <m/>
    <m/>
    <m/>
    <m/>
  </r>
  <r>
    <x v="151"/>
    <m/>
    <m/>
    <m/>
    <m/>
    <m/>
  </r>
  <r>
    <x v="152"/>
    <m/>
    <m/>
    <m/>
    <m/>
    <m/>
  </r>
  <r>
    <x v="153"/>
    <m/>
    <m/>
    <m/>
    <m/>
    <m/>
  </r>
  <r>
    <x v="154"/>
    <m/>
    <m/>
    <m/>
    <m/>
    <m/>
  </r>
  <r>
    <x v="155"/>
    <m/>
    <m/>
    <m/>
    <m/>
    <m/>
  </r>
  <r>
    <x v="156"/>
    <m/>
    <m/>
    <m/>
    <m/>
    <m/>
  </r>
  <r>
    <x v="157"/>
    <m/>
    <m/>
    <m/>
    <m/>
    <m/>
  </r>
  <r>
    <x v="158"/>
    <m/>
    <m/>
    <m/>
    <m/>
    <m/>
  </r>
  <r>
    <x v="159"/>
    <m/>
    <m/>
    <m/>
    <m/>
    <m/>
  </r>
  <r>
    <x v="160"/>
    <m/>
    <m/>
    <m/>
    <m/>
    <m/>
  </r>
  <r>
    <x v="161"/>
    <m/>
    <m/>
    <m/>
    <m/>
    <m/>
  </r>
  <r>
    <x v="162"/>
    <m/>
    <m/>
    <m/>
    <m/>
    <m/>
  </r>
  <r>
    <x v="163"/>
    <m/>
    <m/>
    <m/>
    <m/>
    <m/>
  </r>
  <r>
    <x v="164"/>
    <m/>
    <m/>
    <m/>
    <m/>
    <m/>
  </r>
  <r>
    <x v="165"/>
    <m/>
    <m/>
    <m/>
    <m/>
    <m/>
  </r>
  <r>
    <x v="166"/>
    <m/>
    <m/>
    <m/>
    <m/>
    <m/>
  </r>
  <r>
    <x v="167"/>
    <m/>
    <m/>
    <m/>
    <m/>
    <m/>
  </r>
  <r>
    <x v="168"/>
    <m/>
    <m/>
    <m/>
    <m/>
    <m/>
  </r>
  <r>
    <x v="169"/>
    <m/>
    <m/>
    <m/>
    <m/>
    <m/>
  </r>
  <r>
    <x v="170"/>
    <m/>
    <m/>
    <m/>
    <m/>
    <m/>
  </r>
  <r>
    <x v="171"/>
    <m/>
    <m/>
    <m/>
    <m/>
    <m/>
  </r>
  <r>
    <x v="172"/>
    <m/>
    <m/>
    <m/>
    <m/>
    <m/>
  </r>
  <r>
    <x v="173"/>
    <m/>
    <m/>
    <m/>
    <m/>
    <m/>
  </r>
  <r>
    <x v="174"/>
    <m/>
    <m/>
    <m/>
    <m/>
    <m/>
  </r>
  <r>
    <x v="175"/>
    <m/>
    <m/>
    <m/>
    <m/>
    <m/>
  </r>
  <r>
    <x v="176"/>
    <m/>
    <m/>
    <m/>
    <m/>
    <m/>
  </r>
  <r>
    <x v="177"/>
    <m/>
    <m/>
    <m/>
    <m/>
    <m/>
  </r>
  <r>
    <x v="178"/>
    <m/>
    <m/>
    <m/>
    <m/>
    <m/>
  </r>
  <r>
    <x v="179"/>
    <m/>
    <m/>
    <m/>
    <m/>
    <m/>
  </r>
  <r>
    <x v="180"/>
    <m/>
    <m/>
    <m/>
    <m/>
    <m/>
  </r>
  <r>
    <x v="181"/>
    <m/>
    <m/>
    <m/>
    <m/>
    <m/>
  </r>
  <r>
    <x v="182"/>
    <m/>
    <m/>
    <m/>
    <m/>
    <m/>
  </r>
  <r>
    <x v="183"/>
    <m/>
    <m/>
    <m/>
    <m/>
    <m/>
  </r>
  <r>
    <x v="184"/>
    <m/>
    <m/>
    <m/>
    <m/>
    <m/>
  </r>
  <r>
    <x v="185"/>
    <m/>
    <m/>
    <m/>
    <m/>
    <m/>
  </r>
  <r>
    <x v="186"/>
    <m/>
    <m/>
    <m/>
    <m/>
    <m/>
  </r>
  <r>
    <x v="187"/>
    <m/>
    <m/>
    <m/>
    <m/>
    <m/>
  </r>
  <r>
    <x v="188"/>
    <m/>
    <m/>
    <m/>
    <m/>
    <m/>
  </r>
  <r>
    <x v="189"/>
    <m/>
    <m/>
    <m/>
    <m/>
    <m/>
  </r>
  <r>
    <x v="190"/>
    <m/>
    <m/>
    <m/>
    <m/>
    <m/>
  </r>
  <r>
    <x v="191"/>
    <m/>
    <m/>
    <m/>
    <m/>
    <m/>
  </r>
  <r>
    <x v="192"/>
    <m/>
    <m/>
    <m/>
    <m/>
    <m/>
  </r>
  <r>
    <x v="193"/>
    <m/>
    <m/>
    <m/>
    <m/>
    <m/>
  </r>
  <r>
    <x v="194"/>
    <m/>
    <m/>
    <m/>
    <m/>
    <m/>
  </r>
  <r>
    <x v="195"/>
    <m/>
    <m/>
    <m/>
    <m/>
    <m/>
  </r>
  <r>
    <x v="196"/>
    <m/>
    <m/>
    <m/>
    <m/>
    <m/>
  </r>
  <r>
    <x v="197"/>
    <m/>
    <m/>
    <m/>
    <m/>
    <m/>
  </r>
  <r>
    <x v="198"/>
    <m/>
    <m/>
    <m/>
    <m/>
    <m/>
  </r>
  <r>
    <x v="199"/>
    <m/>
    <m/>
    <m/>
    <m/>
    <m/>
  </r>
  <r>
    <x v="200"/>
    <m/>
    <m/>
    <m/>
    <m/>
    <m/>
  </r>
  <r>
    <x v="201"/>
    <m/>
    <m/>
    <m/>
    <m/>
    <m/>
  </r>
  <r>
    <x v="202"/>
    <m/>
    <m/>
    <m/>
    <m/>
    <m/>
  </r>
  <r>
    <x v="203"/>
    <m/>
    <m/>
    <m/>
    <m/>
    <m/>
  </r>
  <r>
    <x v="204"/>
    <m/>
    <m/>
    <m/>
    <m/>
    <m/>
  </r>
  <r>
    <x v="205"/>
    <m/>
    <m/>
    <m/>
    <m/>
    <m/>
  </r>
  <r>
    <x v="206"/>
    <m/>
    <m/>
    <m/>
    <m/>
    <m/>
  </r>
  <r>
    <x v="207"/>
    <m/>
    <m/>
    <m/>
    <m/>
    <m/>
  </r>
  <r>
    <x v="208"/>
    <m/>
    <m/>
    <m/>
    <m/>
    <m/>
  </r>
  <r>
    <x v="209"/>
    <m/>
    <m/>
    <m/>
    <m/>
    <m/>
  </r>
  <r>
    <x v="210"/>
    <m/>
    <m/>
    <m/>
    <m/>
    <m/>
  </r>
  <r>
    <x v="211"/>
    <m/>
    <m/>
    <m/>
    <m/>
    <m/>
  </r>
  <r>
    <x v="212"/>
    <m/>
    <m/>
    <m/>
    <m/>
    <m/>
  </r>
  <r>
    <x v="213"/>
    <m/>
    <m/>
    <m/>
    <m/>
    <m/>
  </r>
  <r>
    <x v="214"/>
    <m/>
    <m/>
    <m/>
    <m/>
    <m/>
  </r>
  <r>
    <x v="215"/>
    <m/>
    <m/>
    <m/>
    <m/>
    <m/>
  </r>
  <r>
    <x v="216"/>
    <m/>
    <m/>
    <m/>
    <m/>
    <m/>
  </r>
  <r>
    <x v="217"/>
    <m/>
    <m/>
    <m/>
    <m/>
    <m/>
  </r>
  <r>
    <x v="218"/>
    <m/>
    <m/>
    <m/>
    <m/>
    <m/>
  </r>
  <r>
    <x v="219"/>
    <m/>
    <m/>
    <m/>
    <m/>
    <m/>
  </r>
  <r>
    <x v="220"/>
    <m/>
    <m/>
    <m/>
    <m/>
    <m/>
  </r>
  <r>
    <x v="221"/>
    <m/>
    <m/>
    <m/>
    <m/>
    <m/>
  </r>
  <r>
    <x v="222"/>
    <m/>
    <m/>
    <m/>
    <m/>
    <m/>
  </r>
  <r>
    <x v="223"/>
    <m/>
    <m/>
    <m/>
    <m/>
    <m/>
  </r>
  <r>
    <x v="224"/>
    <m/>
    <m/>
    <m/>
    <m/>
    <m/>
  </r>
  <r>
    <x v="225"/>
    <m/>
    <m/>
    <m/>
    <m/>
    <m/>
  </r>
  <r>
    <x v="226"/>
    <m/>
    <m/>
    <m/>
    <m/>
    <m/>
  </r>
  <r>
    <x v="227"/>
    <m/>
    <m/>
    <m/>
    <m/>
    <m/>
  </r>
  <r>
    <x v="228"/>
    <m/>
    <m/>
    <m/>
    <m/>
    <m/>
  </r>
  <r>
    <x v="229"/>
    <m/>
    <m/>
    <m/>
    <m/>
    <m/>
  </r>
  <r>
    <x v="230"/>
    <m/>
    <m/>
    <m/>
    <m/>
    <m/>
  </r>
  <r>
    <x v="231"/>
    <m/>
    <m/>
    <m/>
    <m/>
    <m/>
  </r>
  <r>
    <x v="232"/>
    <m/>
    <m/>
    <m/>
    <m/>
    <m/>
  </r>
  <r>
    <x v="233"/>
    <m/>
    <m/>
    <m/>
    <m/>
    <m/>
  </r>
  <r>
    <x v="234"/>
    <m/>
    <m/>
    <m/>
    <m/>
    <m/>
  </r>
  <r>
    <x v="235"/>
    <m/>
    <m/>
    <m/>
    <m/>
    <m/>
  </r>
  <r>
    <x v="236"/>
    <m/>
    <m/>
    <m/>
    <m/>
    <m/>
  </r>
  <r>
    <x v="237"/>
    <m/>
    <m/>
    <m/>
    <m/>
    <m/>
  </r>
  <r>
    <x v="238"/>
    <m/>
    <m/>
    <m/>
    <m/>
    <m/>
  </r>
  <r>
    <x v="239"/>
    <m/>
    <m/>
    <m/>
    <m/>
    <m/>
  </r>
  <r>
    <x v="240"/>
    <m/>
    <m/>
    <m/>
    <m/>
    <m/>
  </r>
  <r>
    <x v="241"/>
    <m/>
    <m/>
    <m/>
    <m/>
    <m/>
  </r>
  <r>
    <x v="242"/>
    <m/>
    <m/>
    <m/>
    <m/>
    <m/>
  </r>
  <r>
    <x v="243"/>
    <m/>
    <m/>
    <m/>
    <m/>
    <m/>
  </r>
  <r>
    <x v="244"/>
    <m/>
    <m/>
    <m/>
    <m/>
    <m/>
  </r>
  <r>
    <x v="245"/>
    <m/>
    <m/>
    <m/>
    <m/>
    <m/>
  </r>
  <r>
    <x v="246"/>
    <m/>
    <m/>
    <m/>
    <m/>
    <m/>
  </r>
  <r>
    <x v="247"/>
    <m/>
    <m/>
    <m/>
    <m/>
    <m/>
  </r>
  <r>
    <x v="248"/>
    <m/>
    <m/>
    <m/>
    <m/>
    <m/>
  </r>
  <r>
    <x v="249"/>
    <m/>
    <m/>
    <m/>
    <m/>
    <m/>
  </r>
  <r>
    <x v="250"/>
    <m/>
    <m/>
    <m/>
    <m/>
    <m/>
  </r>
  <r>
    <x v="251"/>
    <m/>
    <m/>
    <m/>
    <m/>
    <m/>
  </r>
  <r>
    <x v="252"/>
    <m/>
    <m/>
    <m/>
    <m/>
    <m/>
  </r>
  <r>
    <x v="253"/>
    <m/>
    <m/>
    <m/>
    <m/>
    <m/>
  </r>
  <r>
    <x v="254"/>
    <m/>
    <m/>
    <m/>
    <m/>
    <m/>
  </r>
  <r>
    <x v="255"/>
    <m/>
    <m/>
    <m/>
    <m/>
    <m/>
  </r>
  <r>
    <x v="256"/>
    <m/>
    <m/>
    <m/>
    <m/>
    <m/>
  </r>
  <r>
    <x v="257"/>
    <m/>
    <m/>
    <m/>
    <m/>
    <m/>
  </r>
  <r>
    <x v="258"/>
    <m/>
    <m/>
    <m/>
    <m/>
    <m/>
  </r>
  <r>
    <x v="259"/>
    <m/>
    <m/>
    <m/>
    <m/>
    <m/>
  </r>
  <r>
    <x v="260"/>
    <m/>
    <m/>
    <m/>
    <m/>
    <m/>
  </r>
  <r>
    <x v="261"/>
    <m/>
    <m/>
    <m/>
    <m/>
    <m/>
  </r>
  <r>
    <x v="262"/>
    <m/>
    <m/>
    <m/>
    <m/>
    <m/>
  </r>
  <r>
    <x v="263"/>
    <m/>
    <m/>
    <m/>
    <m/>
    <m/>
  </r>
  <r>
    <x v="264"/>
    <m/>
    <m/>
    <m/>
    <m/>
    <m/>
  </r>
  <r>
    <x v="265"/>
    <m/>
    <m/>
    <m/>
    <m/>
    <m/>
  </r>
  <r>
    <x v="266"/>
    <m/>
    <m/>
    <m/>
    <m/>
    <m/>
  </r>
  <r>
    <x v="267"/>
    <m/>
    <m/>
    <m/>
    <m/>
    <m/>
  </r>
  <r>
    <x v="268"/>
    <m/>
    <m/>
    <m/>
    <m/>
    <m/>
  </r>
  <r>
    <x v="269"/>
    <m/>
    <m/>
    <m/>
    <m/>
    <m/>
  </r>
  <r>
    <x v="270"/>
    <m/>
    <m/>
    <m/>
    <m/>
    <m/>
  </r>
  <r>
    <x v="271"/>
    <m/>
    <m/>
    <m/>
    <m/>
    <m/>
  </r>
  <r>
    <x v="272"/>
    <m/>
    <m/>
    <m/>
    <m/>
    <m/>
  </r>
  <r>
    <x v="273"/>
    <m/>
    <m/>
    <m/>
    <m/>
    <m/>
  </r>
  <r>
    <x v="274"/>
    <m/>
    <m/>
    <m/>
    <m/>
    <m/>
  </r>
  <r>
    <x v="275"/>
    <m/>
    <m/>
    <m/>
    <m/>
    <m/>
  </r>
  <r>
    <x v="276"/>
    <m/>
    <m/>
    <m/>
    <m/>
    <m/>
  </r>
  <r>
    <x v="277"/>
    <m/>
    <m/>
    <m/>
    <m/>
    <m/>
  </r>
  <r>
    <x v="278"/>
    <m/>
    <m/>
    <m/>
    <m/>
    <m/>
  </r>
  <r>
    <x v="279"/>
    <m/>
    <m/>
    <m/>
    <m/>
    <m/>
  </r>
  <r>
    <x v="280"/>
    <m/>
    <m/>
    <m/>
    <m/>
    <m/>
  </r>
  <r>
    <x v="281"/>
    <m/>
    <m/>
    <m/>
    <m/>
    <m/>
  </r>
  <r>
    <x v="282"/>
    <m/>
    <m/>
    <m/>
    <m/>
    <m/>
  </r>
  <r>
    <x v="283"/>
    <m/>
    <m/>
    <m/>
    <m/>
    <m/>
  </r>
  <r>
    <x v="284"/>
    <m/>
    <m/>
    <m/>
    <m/>
    <m/>
  </r>
  <r>
    <x v="285"/>
    <m/>
    <m/>
    <m/>
    <m/>
    <m/>
  </r>
  <r>
    <x v="286"/>
    <m/>
    <m/>
    <m/>
    <m/>
    <m/>
  </r>
  <r>
    <x v="287"/>
    <m/>
    <m/>
    <m/>
    <m/>
    <m/>
  </r>
  <r>
    <x v="288"/>
    <m/>
    <m/>
    <m/>
    <m/>
    <m/>
  </r>
  <r>
    <x v="289"/>
    <m/>
    <m/>
    <m/>
    <m/>
    <m/>
  </r>
  <r>
    <x v="290"/>
    <m/>
    <m/>
    <m/>
    <m/>
    <m/>
  </r>
  <r>
    <x v="291"/>
    <m/>
    <m/>
    <m/>
    <m/>
    <m/>
  </r>
  <r>
    <x v="292"/>
    <m/>
    <m/>
    <m/>
    <m/>
    <m/>
  </r>
  <r>
    <x v="293"/>
    <m/>
    <m/>
    <m/>
    <m/>
    <m/>
  </r>
  <r>
    <x v="294"/>
    <m/>
    <m/>
    <m/>
    <m/>
    <m/>
  </r>
  <r>
    <x v="295"/>
    <m/>
    <m/>
    <m/>
    <m/>
    <m/>
  </r>
  <r>
    <x v="296"/>
    <m/>
    <m/>
    <m/>
    <m/>
    <m/>
  </r>
  <r>
    <x v="297"/>
    <m/>
    <m/>
    <m/>
    <m/>
    <m/>
  </r>
  <r>
    <x v="298"/>
    <m/>
    <m/>
    <m/>
    <m/>
    <m/>
  </r>
  <r>
    <x v="299"/>
    <m/>
    <m/>
    <m/>
    <m/>
    <m/>
  </r>
  <r>
    <x v="300"/>
    <m/>
    <m/>
    <m/>
    <m/>
    <m/>
  </r>
  <r>
    <x v="301"/>
    <m/>
    <m/>
    <m/>
    <m/>
    <m/>
  </r>
  <r>
    <x v="302"/>
    <m/>
    <m/>
    <m/>
    <m/>
    <m/>
  </r>
  <r>
    <x v="303"/>
    <m/>
    <m/>
    <m/>
    <m/>
    <m/>
  </r>
  <r>
    <x v="304"/>
    <m/>
    <m/>
    <m/>
    <m/>
    <m/>
  </r>
  <r>
    <x v="305"/>
    <m/>
    <m/>
    <m/>
    <m/>
    <m/>
  </r>
  <r>
    <x v="306"/>
    <m/>
    <m/>
    <m/>
    <m/>
    <m/>
  </r>
  <r>
    <x v="307"/>
    <m/>
    <m/>
    <m/>
    <m/>
    <m/>
  </r>
  <r>
    <x v="308"/>
    <m/>
    <m/>
    <m/>
    <m/>
    <m/>
  </r>
  <r>
    <x v="309"/>
    <m/>
    <m/>
    <m/>
    <m/>
    <m/>
  </r>
  <r>
    <x v="310"/>
    <m/>
    <m/>
    <m/>
    <m/>
    <m/>
  </r>
  <r>
    <x v="311"/>
    <m/>
    <m/>
    <m/>
    <m/>
    <m/>
  </r>
  <r>
    <x v="312"/>
    <m/>
    <m/>
    <m/>
    <m/>
    <m/>
  </r>
  <r>
    <x v="313"/>
    <m/>
    <m/>
    <m/>
    <m/>
    <m/>
  </r>
  <r>
    <x v="314"/>
    <m/>
    <m/>
    <m/>
    <m/>
    <m/>
  </r>
  <r>
    <x v="315"/>
    <m/>
    <m/>
    <m/>
    <m/>
    <m/>
  </r>
  <r>
    <x v="316"/>
    <m/>
    <m/>
    <m/>
    <m/>
    <m/>
  </r>
  <r>
    <x v="317"/>
    <m/>
    <m/>
    <m/>
    <m/>
    <m/>
  </r>
  <r>
    <x v="318"/>
    <m/>
    <m/>
    <m/>
    <m/>
    <m/>
  </r>
  <r>
    <x v="319"/>
    <m/>
    <m/>
    <m/>
    <m/>
    <m/>
  </r>
  <r>
    <x v="320"/>
    <m/>
    <m/>
    <m/>
    <m/>
    <m/>
  </r>
  <r>
    <x v="321"/>
    <m/>
    <m/>
    <m/>
    <m/>
    <m/>
  </r>
  <r>
    <x v="322"/>
    <m/>
    <m/>
    <m/>
    <m/>
    <m/>
  </r>
  <r>
    <x v="323"/>
    <m/>
    <m/>
    <m/>
    <m/>
    <m/>
  </r>
  <r>
    <x v="324"/>
    <m/>
    <m/>
    <m/>
    <m/>
    <m/>
  </r>
  <r>
    <x v="325"/>
    <m/>
    <m/>
    <m/>
    <m/>
    <m/>
  </r>
  <r>
    <x v="326"/>
    <m/>
    <m/>
    <m/>
    <m/>
    <m/>
  </r>
  <r>
    <x v="327"/>
    <m/>
    <m/>
    <m/>
    <m/>
    <m/>
  </r>
  <r>
    <x v="328"/>
    <m/>
    <m/>
    <m/>
    <m/>
    <m/>
  </r>
  <r>
    <x v="329"/>
    <m/>
    <m/>
    <m/>
    <m/>
    <m/>
  </r>
  <r>
    <x v="330"/>
    <m/>
    <m/>
    <m/>
    <m/>
    <m/>
  </r>
  <r>
    <x v="331"/>
    <m/>
    <m/>
    <m/>
    <m/>
    <m/>
  </r>
  <r>
    <x v="332"/>
    <m/>
    <m/>
    <m/>
    <m/>
    <m/>
  </r>
  <r>
    <x v="333"/>
    <m/>
    <m/>
    <m/>
    <m/>
    <m/>
  </r>
  <r>
    <x v="334"/>
    <m/>
    <m/>
    <m/>
    <m/>
    <m/>
  </r>
  <r>
    <x v="335"/>
    <m/>
    <m/>
    <m/>
    <m/>
    <m/>
  </r>
  <r>
    <x v="336"/>
    <m/>
    <m/>
    <m/>
    <m/>
    <m/>
  </r>
  <r>
    <x v="337"/>
    <m/>
    <m/>
    <m/>
    <m/>
    <m/>
  </r>
  <r>
    <x v="338"/>
    <m/>
    <m/>
    <m/>
    <m/>
    <m/>
  </r>
  <r>
    <x v="339"/>
    <m/>
    <m/>
    <m/>
    <m/>
    <m/>
  </r>
  <r>
    <x v="340"/>
    <m/>
    <m/>
    <m/>
    <m/>
    <m/>
  </r>
  <r>
    <x v="341"/>
    <m/>
    <m/>
    <m/>
    <m/>
    <m/>
  </r>
  <r>
    <x v="342"/>
    <m/>
    <m/>
    <m/>
    <m/>
    <m/>
  </r>
  <r>
    <x v="343"/>
    <m/>
    <m/>
    <m/>
    <m/>
    <m/>
  </r>
  <r>
    <x v="344"/>
    <m/>
    <m/>
    <m/>
    <m/>
    <m/>
  </r>
  <r>
    <x v="345"/>
    <m/>
    <m/>
    <m/>
    <m/>
    <m/>
  </r>
  <r>
    <x v="346"/>
    <m/>
    <m/>
    <m/>
    <m/>
    <m/>
  </r>
  <r>
    <x v="347"/>
    <m/>
    <m/>
    <m/>
    <m/>
    <m/>
  </r>
  <r>
    <x v="348"/>
    <m/>
    <m/>
    <m/>
    <m/>
    <m/>
  </r>
  <r>
    <x v="349"/>
    <m/>
    <m/>
    <m/>
    <m/>
    <m/>
  </r>
  <r>
    <x v="350"/>
    <m/>
    <m/>
    <m/>
    <m/>
    <m/>
  </r>
  <r>
    <x v="351"/>
    <m/>
    <m/>
    <m/>
    <m/>
    <m/>
  </r>
  <r>
    <x v="352"/>
    <m/>
    <m/>
    <m/>
    <m/>
    <m/>
  </r>
  <r>
    <x v="353"/>
    <m/>
    <m/>
    <m/>
    <m/>
    <m/>
  </r>
  <r>
    <x v="354"/>
    <m/>
    <m/>
    <m/>
    <m/>
    <m/>
  </r>
  <r>
    <x v="355"/>
    <m/>
    <m/>
    <m/>
    <m/>
    <m/>
  </r>
  <r>
    <x v="356"/>
    <m/>
    <m/>
    <m/>
    <m/>
    <m/>
  </r>
  <r>
    <x v="357"/>
    <m/>
    <m/>
    <m/>
    <m/>
    <m/>
  </r>
  <r>
    <x v="358"/>
    <m/>
    <m/>
    <m/>
    <m/>
    <m/>
  </r>
  <r>
    <x v="359"/>
    <m/>
    <m/>
    <m/>
    <m/>
    <m/>
  </r>
  <r>
    <x v="360"/>
    <m/>
    <m/>
    <m/>
    <m/>
    <m/>
  </r>
  <r>
    <x v="361"/>
    <m/>
    <m/>
    <m/>
    <m/>
    <m/>
  </r>
  <r>
    <x v="362"/>
    <m/>
    <m/>
    <m/>
    <m/>
    <m/>
  </r>
  <r>
    <x v="363"/>
    <m/>
    <m/>
    <m/>
    <m/>
    <m/>
  </r>
  <r>
    <x v="364"/>
    <m/>
    <m/>
    <m/>
    <m/>
    <m/>
  </r>
  <r>
    <x v="365"/>
    <m/>
    <m/>
    <m/>
    <m/>
    <m/>
  </r>
  <r>
    <x v="366"/>
    <m/>
    <m/>
    <m/>
    <m/>
    <m/>
  </r>
  <r>
    <x v="367"/>
    <m/>
    <m/>
    <m/>
    <m/>
    <m/>
  </r>
  <r>
    <x v="368"/>
    <m/>
    <m/>
    <m/>
    <m/>
    <m/>
  </r>
  <r>
    <x v="369"/>
    <m/>
    <m/>
    <m/>
    <m/>
    <m/>
  </r>
  <r>
    <x v="370"/>
    <m/>
    <m/>
    <m/>
    <m/>
    <m/>
  </r>
  <r>
    <x v="371"/>
    <m/>
    <m/>
    <m/>
    <m/>
    <m/>
  </r>
  <r>
    <x v="372"/>
    <m/>
    <m/>
    <m/>
    <m/>
    <m/>
  </r>
  <r>
    <x v="373"/>
    <m/>
    <m/>
    <m/>
    <m/>
    <m/>
  </r>
  <r>
    <x v="374"/>
    <m/>
    <m/>
    <m/>
    <m/>
    <m/>
  </r>
  <r>
    <x v="375"/>
    <m/>
    <m/>
    <m/>
    <m/>
    <m/>
  </r>
  <r>
    <x v="376"/>
    <m/>
    <m/>
    <m/>
    <m/>
    <m/>
  </r>
  <r>
    <x v="377"/>
    <m/>
    <m/>
    <m/>
    <m/>
    <m/>
  </r>
  <r>
    <x v="378"/>
    <m/>
    <m/>
    <m/>
    <m/>
    <m/>
  </r>
  <r>
    <x v="379"/>
    <m/>
    <m/>
    <m/>
    <m/>
    <m/>
  </r>
  <r>
    <x v="380"/>
    <m/>
    <m/>
    <m/>
    <m/>
    <m/>
  </r>
  <r>
    <x v="381"/>
    <m/>
    <m/>
    <m/>
    <m/>
    <m/>
  </r>
  <r>
    <x v="382"/>
    <m/>
    <m/>
    <m/>
    <m/>
    <m/>
  </r>
  <r>
    <x v="383"/>
    <m/>
    <m/>
    <m/>
    <m/>
    <m/>
  </r>
  <r>
    <x v="384"/>
    <m/>
    <m/>
    <m/>
    <m/>
    <m/>
  </r>
  <r>
    <x v="385"/>
    <m/>
    <m/>
    <m/>
    <m/>
    <m/>
  </r>
  <r>
    <x v="386"/>
    <m/>
    <m/>
    <m/>
    <m/>
    <m/>
  </r>
  <r>
    <x v="387"/>
    <m/>
    <m/>
    <m/>
    <m/>
    <m/>
  </r>
  <r>
    <x v="388"/>
    <m/>
    <m/>
    <m/>
    <m/>
    <m/>
  </r>
  <r>
    <x v="389"/>
    <m/>
    <m/>
    <m/>
    <m/>
    <m/>
  </r>
  <r>
    <x v="390"/>
    <m/>
    <m/>
    <m/>
    <m/>
    <m/>
  </r>
  <r>
    <x v="391"/>
    <m/>
    <m/>
    <m/>
    <m/>
    <m/>
  </r>
  <r>
    <x v="392"/>
    <m/>
    <m/>
    <m/>
    <m/>
    <m/>
  </r>
  <r>
    <x v="393"/>
    <m/>
    <m/>
    <m/>
    <m/>
    <m/>
  </r>
  <r>
    <x v="394"/>
    <m/>
    <m/>
    <m/>
    <m/>
    <m/>
  </r>
  <r>
    <x v="395"/>
    <m/>
    <m/>
    <m/>
    <m/>
    <m/>
  </r>
  <r>
    <x v="396"/>
    <m/>
    <m/>
    <m/>
    <m/>
    <m/>
  </r>
  <r>
    <x v="397"/>
    <m/>
    <m/>
    <m/>
    <m/>
    <m/>
  </r>
  <r>
    <x v="398"/>
    <m/>
    <m/>
    <m/>
    <m/>
    <m/>
  </r>
  <r>
    <x v="399"/>
    <m/>
    <m/>
    <m/>
    <m/>
    <m/>
  </r>
  <r>
    <x v="400"/>
    <m/>
    <m/>
    <m/>
    <m/>
    <m/>
  </r>
  <r>
    <x v="401"/>
    <m/>
    <m/>
    <m/>
    <m/>
    <m/>
  </r>
  <r>
    <x v="402"/>
    <m/>
    <m/>
    <m/>
    <m/>
    <m/>
  </r>
  <r>
    <x v="403"/>
    <m/>
    <m/>
    <m/>
    <m/>
    <m/>
  </r>
  <r>
    <x v="404"/>
    <m/>
    <m/>
    <m/>
    <m/>
    <m/>
  </r>
  <r>
    <x v="405"/>
    <m/>
    <m/>
    <m/>
    <m/>
    <m/>
  </r>
  <r>
    <x v="406"/>
    <m/>
    <m/>
    <m/>
    <m/>
    <m/>
  </r>
  <r>
    <x v="407"/>
    <m/>
    <m/>
    <m/>
    <m/>
    <m/>
  </r>
  <r>
    <x v="408"/>
    <m/>
    <m/>
    <m/>
    <m/>
    <m/>
  </r>
  <r>
    <x v="409"/>
    <m/>
    <m/>
    <m/>
    <m/>
    <m/>
  </r>
  <r>
    <x v="410"/>
    <m/>
    <m/>
    <m/>
    <m/>
    <m/>
  </r>
  <r>
    <x v="411"/>
    <m/>
    <m/>
    <m/>
    <m/>
    <m/>
  </r>
  <r>
    <x v="412"/>
    <m/>
    <m/>
    <m/>
    <m/>
    <m/>
  </r>
  <r>
    <x v="413"/>
    <m/>
    <m/>
    <m/>
    <m/>
    <m/>
  </r>
  <r>
    <x v="414"/>
    <m/>
    <m/>
    <m/>
    <m/>
    <m/>
  </r>
  <r>
    <x v="415"/>
    <m/>
    <m/>
    <m/>
    <m/>
    <m/>
  </r>
  <r>
    <x v="416"/>
    <m/>
    <m/>
    <m/>
    <m/>
    <m/>
  </r>
  <r>
    <x v="417"/>
    <m/>
    <m/>
    <m/>
    <m/>
    <m/>
  </r>
  <r>
    <x v="418"/>
    <m/>
    <m/>
    <m/>
    <m/>
    <m/>
  </r>
  <r>
    <x v="419"/>
    <m/>
    <m/>
    <m/>
    <m/>
    <m/>
  </r>
  <r>
    <x v="420"/>
    <m/>
    <m/>
    <m/>
    <m/>
    <m/>
  </r>
  <r>
    <x v="421"/>
    <m/>
    <m/>
    <m/>
    <m/>
    <m/>
  </r>
  <r>
    <x v="422"/>
    <m/>
    <m/>
    <m/>
    <m/>
    <m/>
  </r>
  <r>
    <x v="423"/>
    <m/>
    <m/>
    <m/>
    <m/>
    <m/>
  </r>
  <r>
    <x v="424"/>
    <m/>
    <m/>
    <m/>
    <m/>
    <m/>
  </r>
  <r>
    <x v="425"/>
    <m/>
    <m/>
    <m/>
    <m/>
    <m/>
  </r>
  <r>
    <x v="426"/>
    <m/>
    <m/>
    <m/>
    <m/>
    <m/>
  </r>
  <r>
    <x v="427"/>
    <m/>
    <m/>
    <m/>
    <m/>
    <m/>
  </r>
  <r>
    <x v="428"/>
    <m/>
    <m/>
    <m/>
    <m/>
    <m/>
  </r>
  <r>
    <x v="429"/>
    <m/>
    <m/>
    <m/>
    <m/>
    <m/>
  </r>
  <r>
    <x v="430"/>
    <m/>
    <m/>
    <m/>
    <m/>
    <m/>
  </r>
  <r>
    <x v="431"/>
    <m/>
    <m/>
    <m/>
    <m/>
    <m/>
  </r>
  <r>
    <x v="432"/>
    <m/>
    <m/>
    <m/>
    <m/>
    <m/>
  </r>
  <r>
    <x v="433"/>
    <m/>
    <m/>
    <m/>
    <m/>
    <m/>
  </r>
  <r>
    <x v="434"/>
    <m/>
    <m/>
    <m/>
    <m/>
    <m/>
  </r>
  <r>
    <x v="435"/>
    <m/>
    <m/>
    <m/>
    <m/>
    <m/>
  </r>
  <r>
    <x v="436"/>
    <m/>
    <m/>
    <m/>
    <m/>
    <m/>
  </r>
  <r>
    <x v="437"/>
    <m/>
    <m/>
    <m/>
    <m/>
    <m/>
  </r>
  <r>
    <x v="438"/>
    <m/>
    <m/>
    <m/>
    <m/>
    <m/>
  </r>
  <r>
    <x v="439"/>
    <m/>
    <m/>
    <m/>
    <m/>
    <m/>
  </r>
  <r>
    <x v="440"/>
    <m/>
    <m/>
    <m/>
    <m/>
    <m/>
  </r>
  <r>
    <x v="441"/>
    <m/>
    <m/>
    <m/>
    <m/>
    <m/>
  </r>
  <r>
    <x v="442"/>
    <m/>
    <m/>
    <m/>
    <m/>
    <m/>
  </r>
  <r>
    <x v="443"/>
    <m/>
    <m/>
    <m/>
    <m/>
    <m/>
  </r>
  <r>
    <x v="444"/>
    <m/>
    <m/>
    <m/>
    <m/>
    <m/>
  </r>
  <r>
    <x v="445"/>
    <m/>
    <m/>
    <m/>
    <m/>
    <m/>
  </r>
  <r>
    <x v="446"/>
    <m/>
    <m/>
    <m/>
    <m/>
    <m/>
  </r>
  <r>
    <x v="447"/>
    <m/>
    <m/>
    <m/>
    <m/>
    <m/>
  </r>
  <r>
    <x v="448"/>
    <m/>
    <m/>
    <m/>
    <m/>
    <m/>
  </r>
  <r>
    <x v="449"/>
    <m/>
    <m/>
    <m/>
    <m/>
    <m/>
  </r>
  <r>
    <x v="450"/>
    <m/>
    <m/>
    <m/>
    <m/>
    <m/>
  </r>
  <r>
    <x v="451"/>
    <m/>
    <m/>
    <m/>
    <m/>
    <m/>
  </r>
  <r>
    <x v="452"/>
    <m/>
    <m/>
    <m/>
    <m/>
    <m/>
  </r>
  <r>
    <x v="453"/>
    <m/>
    <m/>
    <m/>
    <m/>
    <m/>
  </r>
  <r>
    <x v="454"/>
    <m/>
    <m/>
    <m/>
    <m/>
    <m/>
  </r>
  <r>
    <x v="455"/>
    <m/>
    <m/>
    <m/>
    <m/>
    <m/>
  </r>
  <r>
    <x v="456"/>
    <m/>
    <m/>
    <m/>
    <m/>
    <m/>
  </r>
  <r>
    <x v="457"/>
    <m/>
    <m/>
    <m/>
    <m/>
    <m/>
  </r>
  <r>
    <x v="458"/>
    <m/>
    <m/>
    <m/>
    <m/>
    <m/>
  </r>
  <r>
    <x v="459"/>
    <m/>
    <m/>
    <m/>
    <m/>
    <m/>
  </r>
  <r>
    <x v="460"/>
    <m/>
    <m/>
    <m/>
    <m/>
    <m/>
  </r>
  <r>
    <x v="461"/>
    <m/>
    <m/>
    <m/>
    <m/>
    <m/>
  </r>
  <r>
    <x v="462"/>
    <m/>
    <m/>
    <m/>
    <m/>
    <m/>
  </r>
  <r>
    <x v="463"/>
    <m/>
    <m/>
    <m/>
    <m/>
    <m/>
  </r>
  <r>
    <x v="464"/>
    <m/>
    <m/>
    <m/>
    <m/>
    <m/>
  </r>
  <r>
    <x v="465"/>
    <m/>
    <m/>
    <m/>
    <m/>
    <m/>
  </r>
  <r>
    <x v="466"/>
    <m/>
    <m/>
    <m/>
    <m/>
    <m/>
  </r>
  <r>
    <x v="467"/>
    <m/>
    <m/>
    <m/>
    <m/>
    <m/>
  </r>
  <r>
    <x v="468"/>
    <m/>
    <m/>
    <m/>
    <m/>
    <m/>
  </r>
  <r>
    <x v="469"/>
    <m/>
    <m/>
    <m/>
    <m/>
    <m/>
  </r>
  <r>
    <x v="470"/>
    <m/>
    <m/>
    <m/>
    <m/>
    <m/>
  </r>
  <r>
    <x v="471"/>
    <m/>
    <m/>
    <m/>
    <m/>
    <m/>
  </r>
  <r>
    <x v="472"/>
    <m/>
    <m/>
    <m/>
    <m/>
    <m/>
  </r>
  <r>
    <x v="473"/>
    <m/>
    <m/>
    <m/>
    <m/>
    <m/>
  </r>
  <r>
    <x v="474"/>
    <m/>
    <m/>
    <m/>
    <m/>
    <m/>
  </r>
  <r>
    <x v="475"/>
    <m/>
    <m/>
    <m/>
    <m/>
    <m/>
  </r>
  <r>
    <x v="476"/>
    <m/>
    <m/>
    <m/>
    <m/>
    <m/>
  </r>
  <r>
    <x v="477"/>
    <m/>
    <m/>
    <m/>
    <m/>
    <m/>
  </r>
  <r>
    <x v="478"/>
    <m/>
    <m/>
    <m/>
    <m/>
    <m/>
  </r>
  <r>
    <x v="479"/>
    <m/>
    <m/>
    <m/>
    <m/>
    <m/>
  </r>
  <r>
    <x v="480"/>
    <m/>
    <m/>
    <m/>
    <m/>
    <m/>
  </r>
  <r>
    <x v="481"/>
    <m/>
    <m/>
    <m/>
    <m/>
    <m/>
  </r>
  <r>
    <x v="482"/>
    <m/>
    <m/>
    <m/>
    <m/>
    <m/>
  </r>
  <r>
    <x v="483"/>
    <m/>
    <m/>
    <m/>
    <m/>
    <m/>
  </r>
  <r>
    <x v="484"/>
    <m/>
    <m/>
    <m/>
    <m/>
    <m/>
  </r>
  <r>
    <x v="485"/>
    <m/>
    <m/>
    <m/>
    <m/>
    <m/>
  </r>
  <r>
    <x v="486"/>
    <m/>
    <m/>
    <m/>
    <m/>
    <m/>
  </r>
  <r>
    <x v="487"/>
    <m/>
    <m/>
    <m/>
    <m/>
    <m/>
  </r>
  <r>
    <x v="488"/>
    <m/>
    <m/>
    <m/>
    <m/>
    <m/>
  </r>
  <r>
    <x v="489"/>
    <m/>
    <m/>
    <m/>
    <m/>
    <m/>
  </r>
  <r>
    <x v="490"/>
    <m/>
    <m/>
    <m/>
    <m/>
    <m/>
  </r>
  <r>
    <x v="491"/>
    <m/>
    <m/>
    <m/>
    <m/>
    <m/>
  </r>
  <r>
    <x v="492"/>
    <m/>
    <m/>
    <m/>
    <m/>
    <m/>
  </r>
  <r>
    <x v="493"/>
    <m/>
    <m/>
    <m/>
    <m/>
    <m/>
  </r>
  <r>
    <x v="494"/>
    <m/>
    <m/>
    <m/>
    <m/>
    <m/>
  </r>
  <r>
    <x v="495"/>
    <m/>
    <m/>
    <m/>
    <m/>
    <m/>
  </r>
  <r>
    <x v="496"/>
    <m/>
    <m/>
    <m/>
    <m/>
    <m/>
  </r>
  <r>
    <x v="497"/>
    <m/>
    <m/>
    <m/>
    <m/>
    <m/>
  </r>
  <r>
    <x v="498"/>
    <m/>
    <m/>
    <m/>
    <m/>
    <m/>
  </r>
  <r>
    <x v="499"/>
    <m/>
    <m/>
    <m/>
    <m/>
    <m/>
  </r>
  <r>
    <x v="500"/>
    <m/>
    <m/>
    <m/>
    <m/>
    <m/>
  </r>
  <r>
    <x v="501"/>
    <m/>
    <m/>
    <m/>
    <m/>
    <m/>
  </r>
  <r>
    <x v="502"/>
    <m/>
    <m/>
    <m/>
    <m/>
    <m/>
  </r>
  <r>
    <x v="503"/>
    <m/>
    <m/>
    <m/>
    <m/>
    <m/>
  </r>
  <r>
    <x v="504"/>
    <m/>
    <m/>
    <m/>
    <m/>
    <m/>
  </r>
  <r>
    <x v="505"/>
    <m/>
    <m/>
    <m/>
    <m/>
    <m/>
  </r>
  <r>
    <x v="506"/>
    <m/>
    <m/>
    <m/>
    <m/>
    <m/>
  </r>
  <r>
    <x v="507"/>
    <m/>
    <m/>
    <m/>
    <m/>
    <m/>
  </r>
  <r>
    <x v="508"/>
    <m/>
    <m/>
    <m/>
    <m/>
    <m/>
  </r>
  <r>
    <x v="509"/>
    <m/>
    <m/>
    <m/>
    <m/>
    <m/>
  </r>
  <r>
    <x v="510"/>
    <m/>
    <m/>
    <m/>
    <m/>
    <m/>
  </r>
  <r>
    <x v="511"/>
    <m/>
    <m/>
    <m/>
    <m/>
    <m/>
  </r>
  <r>
    <x v="512"/>
    <m/>
    <m/>
    <m/>
    <m/>
    <m/>
  </r>
  <r>
    <x v="513"/>
    <m/>
    <m/>
    <m/>
    <m/>
    <m/>
  </r>
  <r>
    <x v="514"/>
    <m/>
    <m/>
    <m/>
    <m/>
    <m/>
  </r>
  <r>
    <x v="515"/>
    <m/>
    <m/>
    <m/>
    <m/>
    <m/>
  </r>
  <r>
    <x v="516"/>
    <m/>
    <m/>
    <m/>
    <m/>
    <m/>
  </r>
  <r>
    <x v="517"/>
    <m/>
    <m/>
    <m/>
    <m/>
    <m/>
  </r>
  <r>
    <x v="518"/>
    <m/>
    <m/>
    <m/>
    <m/>
    <m/>
  </r>
  <r>
    <x v="519"/>
    <m/>
    <m/>
    <m/>
    <m/>
    <m/>
  </r>
  <r>
    <x v="520"/>
    <m/>
    <m/>
    <m/>
    <m/>
    <m/>
  </r>
  <r>
    <x v="521"/>
    <m/>
    <m/>
    <m/>
    <m/>
    <m/>
  </r>
  <r>
    <x v="522"/>
    <m/>
    <m/>
    <m/>
    <m/>
    <m/>
  </r>
  <r>
    <x v="523"/>
    <m/>
    <m/>
    <m/>
    <m/>
    <m/>
  </r>
  <r>
    <x v="524"/>
    <m/>
    <m/>
    <m/>
    <m/>
    <m/>
  </r>
  <r>
    <x v="525"/>
    <m/>
    <m/>
    <m/>
    <m/>
    <m/>
  </r>
  <r>
    <x v="526"/>
    <m/>
    <m/>
    <m/>
    <m/>
    <m/>
  </r>
  <r>
    <x v="527"/>
    <m/>
    <m/>
    <m/>
    <m/>
    <m/>
  </r>
  <r>
    <x v="528"/>
    <m/>
    <m/>
    <m/>
    <m/>
    <m/>
  </r>
  <r>
    <x v="529"/>
    <m/>
    <m/>
    <m/>
    <m/>
    <m/>
  </r>
  <r>
    <x v="530"/>
    <m/>
    <m/>
    <m/>
    <m/>
    <m/>
  </r>
  <r>
    <x v="531"/>
    <m/>
    <m/>
    <m/>
    <m/>
    <m/>
  </r>
  <r>
    <x v="532"/>
    <m/>
    <m/>
    <m/>
    <m/>
    <m/>
  </r>
  <r>
    <x v="533"/>
    <m/>
    <m/>
    <m/>
    <m/>
    <m/>
  </r>
  <r>
    <x v="534"/>
    <m/>
    <m/>
    <m/>
    <m/>
    <m/>
  </r>
  <r>
    <x v="535"/>
    <m/>
    <m/>
    <m/>
    <m/>
    <m/>
  </r>
  <r>
    <x v="536"/>
    <m/>
    <m/>
    <m/>
    <m/>
    <m/>
  </r>
  <r>
    <x v="537"/>
    <m/>
    <m/>
    <m/>
    <m/>
    <m/>
  </r>
  <r>
    <x v="538"/>
    <m/>
    <m/>
    <m/>
    <m/>
    <m/>
  </r>
  <r>
    <x v="539"/>
    <m/>
    <m/>
    <m/>
    <m/>
    <m/>
  </r>
  <r>
    <x v="540"/>
    <m/>
    <m/>
    <m/>
    <m/>
    <m/>
  </r>
  <r>
    <x v="541"/>
    <m/>
    <m/>
    <m/>
    <m/>
    <m/>
  </r>
  <r>
    <x v="542"/>
    <m/>
    <m/>
    <m/>
    <m/>
    <m/>
  </r>
  <r>
    <x v="543"/>
    <m/>
    <m/>
    <m/>
    <m/>
    <m/>
  </r>
  <r>
    <x v="544"/>
    <m/>
    <m/>
    <m/>
    <m/>
    <m/>
  </r>
  <r>
    <x v="545"/>
    <m/>
    <m/>
    <m/>
    <m/>
    <m/>
  </r>
  <r>
    <x v="546"/>
    <m/>
    <m/>
    <m/>
    <m/>
    <m/>
  </r>
  <r>
    <x v="547"/>
    <m/>
    <m/>
    <m/>
    <m/>
    <m/>
  </r>
  <r>
    <x v="548"/>
    <m/>
    <m/>
    <m/>
    <m/>
    <m/>
  </r>
  <r>
    <x v="549"/>
    <m/>
    <m/>
    <m/>
    <m/>
    <m/>
  </r>
  <r>
    <x v="550"/>
    <m/>
    <m/>
    <m/>
    <m/>
    <m/>
  </r>
  <r>
    <x v="551"/>
    <m/>
    <m/>
    <m/>
    <m/>
    <m/>
  </r>
  <r>
    <x v="552"/>
    <m/>
    <m/>
    <m/>
    <m/>
    <m/>
  </r>
  <r>
    <x v="553"/>
    <m/>
    <m/>
    <m/>
    <m/>
    <m/>
  </r>
  <r>
    <x v="554"/>
    <m/>
    <m/>
    <m/>
    <m/>
    <m/>
  </r>
  <r>
    <x v="555"/>
    <m/>
    <m/>
    <m/>
    <m/>
    <m/>
  </r>
  <r>
    <x v="556"/>
    <m/>
    <m/>
    <m/>
    <m/>
    <m/>
  </r>
  <r>
    <x v="557"/>
    <m/>
    <m/>
    <m/>
    <m/>
    <m/>
  </r>
  <r>
    <x v="558"/>
    <m/>
    <m/>
    <m/>
    <m/>
    <m/>
  </r>
  <r>
    <x v="559"/>
    <m/>
    <m/>
    <m/>
    <m/>
    <m/>
  </r>
  <r>
    <x v="560"/>
    <m/>
    <m/>
    <m/>
    <m/>
    <m/>
  </r>
  <r>
    <x v="561"/>
    <m/>
    <m/>
    <m/>
    <m/>
    <m/>
  </r>
  <r>
    <x v="562"/>
    <m/>
    <m/>
    <m/>
    <m/>
    <m/>
  </r>
  <r>
    <x v="563"/>
    <m/>
    <m/>
    <m/>
    <m/>
    <m/>
  </r>
  <r>
    <x v="564"/>
    <m/>
    <m/>
    <m/>
    <m/>
    <m/>
  </r>
  <r>
    <x v="565"/>
    <m/>
    <m/>
    <m/>
    <m/>
    <m/>
  </r>
  <r>
    <x v="566"/>
    <m/>
    <m/>
    <m/>
    <m/>
    <m/>
  </r>
  <r>
    <x v="567"/>
    <m/>
    <m/>
    <m/>
    <m/>
    <m/>
  </r>
  <r>
    <x v="568"/>
    <m/>
    <m/>
    <m/>
    <m/>
    <m/>
  </r>
  <r>
    <x v="569"/>
    <m/>
    <m/>
    <m/>
    <m/>
    <m/>
  </r>
  <r>
    <x v="570"/>
    <m/>
    <m/>
    <m/>
    <m/>
    <m/>
  </r>
  <r>
    <x v="571"/>
    <m/>
    <m/>
    <m/>
    <m/>
    <m/>
  </r>
  <r>
    <x v="572"/>
    <m/>
    <m/>
    <m/>
    <m/>
    <m/>
  </r>
  <r>
    <x v="573"/>
    <m/>
    <m/>
    <m/>
    <m/>
    <m/>
  </r>
  <r>
    <x v="574"/>
    <m/>
    <m/>
    <m/>
    <m/>
    <m/>
  </r>
  <r>
    <x v="575"/>
    <m/>
    <m/>
    <m/>
    <m/>
    <m/>
  </r>
  <r>
    <x v="576"/>
    <m/>
    <m/>
    <m/>
    <m/>
    <m/>
  </r>
  <r>
    <x v="577"/>
    <m/>
    <m/>
    <m/>
    <m/>
    <m/>
  </r>
  <r>
    <x v="578"/>
    <m/>
    <m/>
    <m/>
    <m/>
    <m/>
  </r>
  <r>
    <x v="579"/>
    <m/>
    <m/>
    <m/>
    <m/>
    <m/>
  </r>
  <r>
    <x v="580"/>
    <m/>
    <m/>
    <m/>
    <m/>
    <m/>
  </r>
  <r>
    <x v="581"/>
    <m/>
    <m/>
    <m/>
    <m/>
    <m/>
  </r>
  <r>
    <x v="582"/>
    <m/>
    <m/>
    <m/>
    <m/>
    <m/>
  </r>
  <r>
    <x v="583"/>
    <m/>
    <m/>
    <m/>
    <m/>
    <m/>
  </r>
  <r>
    <x v="584"/>
    <m/>
    <m/>
    <m/>
    <m/>
    <m/>
  </r>
  <r>
    <x v="585"/>
    <m/>
    <m/>
    <m/>
    <m/>
    <m/>
  </r>
  <r>
    <x v="586"/>
    <m/>
    <m/>
    <m/>
    <m/>
    <m/>
  </r>
  <r>
    <x v="587"/>
    <m/>
    <m/>
    <m/>
    <m/>
    <m/>
  </r>
  <r>
    <x v="588"/>
    <m/>
    <m/>
    <m/>
    <m/>
    <m/>
  </r>
  <r>
    <x v="589"/>
    <m/>
    <m/>
    <m/>
    <m/>
    <m/>
  </r>
  <r>
    <x v="590"/>
    <m/>
    <m/>
    <m/>
    <m/>
    <m/>
  </r>
  <r>
    <x v="591"/>
    <m/>
    <m/>
    <m/>
    <m/>
    <m/>
  </r>
  <r>
    <x v="592"/>
    <m/>
    <m/>
    <m/>
    <m/>
    <m/>
  </r>
  <r>
    <x v="593"/>
    <m/>
    <m/>
    <m/>
    <m/>
    <m/>
  </r>
  <r>
    <x v="594"/>
    <m/>
    <m/>
    <m/>
    <m/>
    <m/>
  </r>
  <r>
    <x v="595"/>
    <m/>
    <m/>
    <m/>
    <m/>
    <m/>
  </r>
  <r>
    <x v="596"/>
    <m/>
    <m/>
    <m/>
    <m/>
    <m/>
  </r>
  <r>
    <x v="597"/>
    <m/>
    <m/>
    <m/>
    <m/>
    <m/>
  </r>
  <r>
    <x v="598"/>
    <m/>
    <m/>
    <m/>
    <m/>
    <m/>
  </r>
  <r>
    <x v="599"/>
    <m/>
    <m/>
    <m/>
    <m/>
    <m/>
  </r>
  <r>
    <x v="600"/>
    <m/>
    <m/>
    <m/>
    <m/>
    <m/>
  </r>
  <r>
    <x v="601"/>
    <m/>
    <m/>
    <m/>
    <m/>
    <m/>
  </r>
  <r>
    <x v="602"/>
    <m/>
    <m/>
    <m/>
    <m/>
    <m/>
  </r>
  <r>
    <x v="603"/>
    <m/>
    <m/>
    <m/>
    <m/>
    <m/>
  </r>
  <r>
    <x v="604"/>
    <m/>
    <m/>
    <m/>
    <m/>
    <m/>
  </r>
  <r>
    <x v="605"/>
    <m/>
    <m/>
    <m/>
    <m/>
    <m/>
  </r>
  <r>
    <x v="606"/>
    <m/>
    <m/>
    <m/>
    <m/>
    <m/>
  </r>
  <r>
    <x v="607"/>
    <m/>
    <m/>
    <m/>
    <m/>
    <m/>
  </r>
  <r>
    <x v="608"/>
    <m/>
    <m/>
    <m/>
    <m/>
    <m/>
  </r>
  <r>
    <x v="609"/>
    <m/>
    <m/>
    <m/>
    <m/>
    <m/>
  </r>
  <r>
    <x v="610"/>
    <m/>
    <m/>
    <m/>
    <m/>
    <m/>
  </r>
  <r>
    <x v="611"/>
    <m/>
    <m/>
    <m/>
    <m/>
    <m/>
  </r>
  <r>
    <x v="612"/>
    <m/>
    <m/>
    <m/>
    <m/>
    <m/>
  </r>
  <r>
    <x v="613"/>
    <m/>
    <m/>
    <m/>
    <m/>
    <m/>
  </r>
  <r>
    <x v="614"/>
    <m/>
    <m/>
    <m/>
    <m/>
    <m/>
  </r>
  <r>
    <x v="615"/>
    <m/>
    <m/>
    <m/>
    <m/>
    <m/>
  </r>
  <r>
    <x v="616"/>
    <m/>
    <m/>
    <m/>
    <m/>
    <m/>
  </r>
  <r>
    <x v="617"/>
    <m/>
    <m/>
    <m/>
    <m/>
    <m/>
  </r>
  <r>
    <x v="618"/>
    <m/>
    <m/>
    <m/>
    <m/>
    <m/>
  </r>
  <r>
    <x v="619"/>
    <m/>
    <m/>
    <m/>
    <m/>
    <m/>
  </r>
  <r>
    <x v="620"/>
    <m/>
    <m/>
    <m/>
    <m/>
    <m/>
  </r>
  <r>
    <x v="621"/>
    <m/>
    <m/>
    <m/>
    <m/>
    <m/>
  </r>
  <r>
    <x v="622"/>
    <m/>
    <m/>
    <m/>
    <m/>
    <m/>
  </r>
  <r>
    <x v="623"/>
    <m/>
    <m/>
    <m/>
    <m/>
    <m/>
  </r>
  <r>
    <x v="624"/>
    <m/>
    <m/>
    <m/>
    <m/>
    <m/>
  </r>
  <r>
    <x v="625"/>
    <m/>
    <m/>
    <m/>
    <m/>
    <m/>
  </r>
  <r>
    <x v="626"/>
    <m/>
    <m/>
    <m/>
    <m/>
    <m/>
  </r>
  <r>
    <x v="627"/>
    <m/>
    <m/>
    <m/>
    <m/>
    <m/>
  </r>
  <r>
    <x v="628"/>
    <m/>
    <m/>
    <m/>
    <m/>
    <m/>
  </r>
  <r>
    <x v="629"/>
    <m/>
    <m/>
    <m/>
    <m/>
    <m/>
  </r>
  <r>
    <x v="630"/>
    <m/>
    <m/>
    <m/>
    <m/>
    <m/>
  </r>
  <r>
    <x v="631"/>
    <m/>
    <m/>
    <m/>
    <m/>
    <m/>
  </r>
  <r>
    <x v="632"/>
    <m/>
    <m/>
    <m/>
    <m/>
    <m/>
  </r>
  <r>
    <x v="633"/>
    <m/>
    <m/>
    <m/>
    <m/>
    <m/>
  </r>
  <r>
    <x v="634"/>
    <m/>
    <m/>
    <m/>
    <m/>
    <m/>
  </r>
  <r>
    <x v="635"/>
    <m/>
    <m/>
    <m/>
    <m/>
    <m/>
  </r>
  <r>
    <x v="636"/>
    <m/>
    <m/>
    <m/>
    <m/>
    <m/>
  </r>
  <r>
    <x v="637"/>
    <m/>
    <m/>
    <m/>
    <m/>
    <m/>
  </r>
  <r>
    <x v="638"/>
    <m/>
    <m/>
    <m/>
    <m/>
    <m/>
  </r>
  <r>
    <x v="639"/>
    <m/>
    <m/>
    <m/>
    <m/>
    <m/>
  </r>
  <r>
    <x v="640"/>
    <m/>
    <m/>
    <m/>
    <m/>
    <m/>
  </r>
  <r>
    <x v="641"/>
    <m/>
    <m/>
    <m/>
    <m/>
    <m/>
  </r>
  <r>
    <x v="642"/>
    <m/>
    <m/>
    <m/>
    <m/>
    <m/>
  </r>
  <r>
    <x v="643"/>
    <m/>
    <m/>
    <m/>
    <m/>
    <m/>
  </r>
  <r>
    <x v="644"/>
    <m/>
    <m/>
    <m/>
    <m/>
    <m/>
  </r>
  <r>
    <x v="645"/>
    <m/>
    <m/>
    <m/>
    <m/>
    <m/>
  </r>
  <r>
    <x v="646"/>
    <m/>
    <m/>
    <m/>
    <m/>
    <m/>
  </r>
  <r>
    <x v="647"/>
    <m/>
    <m/>
    <m/>
    <m/>
    <m/>
  </r>
  <r>
    <x v="648"/>
    <m/>
    <m/>
    <m/>
    <m/>
    <m/>
  </r>
  <r>
    <x v="649"/>
    <m/>
    <m/>
    <m/>
    <m/>
    <m/>
  </r>
  <r>
    <x v="650"/>
    <m/>
    <m/>
    <m/>
    <m/>
    <m/>
  </r>
  <r>
    <x v="651"/>
    <m/>
    <m/>
    <m/>
    <m/>
    <m/>
  </r>
  <r>
    <x v="652"/>
    <m/>
    <m/>
    <m/>
    <m/>
    <m/>
  </r>
  <r>
    <x v="653"/>
    <m/>
    <m/>
    <m/>
    <m/>
    <m/>
  </r>
  <r>
    <x v="654"/>
    <m/>
    <m/>
    <m/>
    <m/>
    <m/>
  </r>
  <r>
    <x v="655"/>
    <m/>
    <m/>
    <m/>
    <m/>
    <m/>
  </r>
  <r>
    <x v="656"/>
    <m/>
    <m/>
    <m/>
    <m/>
    <m/>
  </r>
  <r>
    <x v="657"/>
    <m/>
    <m/>
    <m/>
    <m/>
    <m/>
  </r>
  <r>
    <x v="658"/>
    <m/>
    <m/>
    <m/>
    <m/>
    <m/>
  </r>
  <r>
    <x v="659"/>
    <m/>
    <m/>
    <m/>
    <m/>
    <m/>
  </r>
  <r>
    <x v="660"/>
    <m/>
    <m/>
    <m/>
    <m/>
    <m/>
  </r>
  <r>
    <x v="661"/>
    <m/>
    <m/>
    <m/>
    <m/>
    <m/>
  </r>
  <r>
    <x v="662"/>
    <m/>
    <m/>
    <m/>
    <m/>
    <m/>
  </r>
  <r>
    <x v="663"/>
    <m/>
    <m/>
    <m/>
    <m/>
    <m/>
  </r>
  <r>
    <x v="664"/>
    <m/>
    <m/>
    <m/>
    <m/>
    <m/>
  </r>
  <r>
    <x v="665"/>
    <m/>
    <m/>
    <m/>
    <m/>
    <m/>
  </r>
  <r>
    <x v="666"/>
    <m/>
    <m/>
    <m/>
    <m/>
    <m/>
  </r>
  <r>
    <x v="667"/>
    <m/>
    <m/>
    <m/>
    <m/>
    <m/>
  </r>
  <r>
    <x v="668"/>
    <m/>
    <m/>
    <m/>
    <m/>
    <m/>
  </r>
  <r>
    <x v="669"/>
    <m/>
    <m/>
    <m/>
    <m/>
    <m/>
  </r>
  <r>
    <x v="670"/>
    <m/>
    <m/>
    <m/>
    <m/>
    <m/>
  </r>
  <r>
    <x v="671"/>
    <m/>
    <m/>
    <m/>
    <m/>
    <m/>
  </r>
  <r>
    <x v="672"/>
    <m/>
    <m/>
    <m/>
    <m/>
    <m/>
  </r>
  <r>
    <x v="673"/>
    <m/>
    <m/>
    <m/>
    <m/>
    <m/>
  </r>
  <r>
    <x v="674"/>
    <m/>
    <m/>
    <m/>
    <m/>
    <m/>
  </r>
  <r>
    <x v="675"/>
    <m/>
    <m/>
    <m/>
    <m/>
    <m/>
  </r>
  <r>
    <x v="676"/>
    <m/>
    <m/>
    <m/>
    <m/>
    <m/>
  </r>
  <r>
    <x v="677"/>
    <m/>
    <m/>
    <m/>
    <m/>
    <m/>
  </r>
  <r>
    <x v="678"/>
    <m/>
    <m/>
    <m/>
    <m/>
    <m/>
  </r>
  <r>
    <x v="679"/>
    <m/>
    <m/>
    <m/>
    <m/>
    <m/>
  </r>
  <r>
    <x v="680"/>
    <m/>
    <m/>
    <m/>
    <m/>
    <m/>
  </r>
  <r>
    <x v="681"/>
    <m/>
    <m/>
    <m/>
    <m/>
    <m/>
  </r>
  <r>
    <x v="682"/>
    <m/>
    <m/>
    <m/>
    <m/>
    <m/>
  </r>
  <r>
    <x v="683"/>
    <m/>
    <m/>
    <m/>
    <m/>
    <m/>
  </r>
  <r>
    <x v="684"/>
    <m/>
    <m/>
    <m/>
    <m/>
    <m/>
  </r>
  <r>
    <x v="685"/>
    <m/>
    <m/>
    <m/>
    <m/>
    <m/>
  </r>
  <r>
    <x v="686"/>
    <m/>
    <m/>
    <m/>
    <m/>
    <m/>
  </r>
  <r>
    <x v="687"/>
    <m/>
    <m/>
    <m/>
    <m/>
    <m/>
  </r>
  <r>
    <x v="688"/>
    <m/>
    <m/>
    <m/>
    <m/>
    <m/>
  </r>
  <r>
    <x v="689"/>
    <m/>
    <m/>
    <m/>
    <m/>
    <m/>
  </r>
  <r>
    <x v="690"/>
    <m/>
    <m/>
    <m/>
    <m/>
    <m/>
  </r>
  <r>
    <x v="691"/>
    <m/>
    <m/>
    <m/>
    <m/>
    <m/>
  </r>
  <r>
    <x v="692"/>
    <m/>
    <m/>
    <m/>
    <m/>
    <m/>
  </r>
  <r>
    <x v="693"/>
    <m/>
    <m/>
    <m/>
    <m/>
    <m/>
  </r>
  <r>
    <x v="694"/>
    <m/>
    <m/>
    <m/>
    <m/>
    <m/>
  </r>
  <r>
    <x v="695"/>
    <m/>
    <m/>
    <m/>
    <m/>
    <m/>
  </r>
  <r>
    <x v="696"/>
    <m/>
    <m/>
    <m/>
    <m/>
    <m/>
  </r>
  <r>
    <x v="697"/>
    <m/>
    <m/>
    <m/>
    <m/>
    <m/>
  </r>
  <r>
    <x v="698"/>
    <m/>
    <m/>
    <m/>
    <m/>
    <m/>
  </r>
  <r>
    <x v="699"/>
    <m/>
    <m/>
    <m/>
    <m/>
    <m/>
  </r>
  <r>
    <x v="700"/>
    <m/>
    <m/>
    <m/>
    <m/>
    <m/>
  </r>
  <r>
    <x v="701"/>
    <m/>
    <m/>
    <m/>
    <m/>
    <m/>
  </r>
  <r>
    <x v="702"/>
    <m/>
    <m/>
    <m/>
    <m/>
    <m/>
  </r>
  <r>
    <x v="703"/>
    <m/>
    <m/>
    <m/>
    <m/>
    <m/>
  </r>
  <r>
    <x v="704"/>
    <m/>
    <m/>
    <m/>
    <m/>
    <m/>
  </r>
  <r>
    <x v="705"/>
    <m/>
    <m/>
    <m/>
    <m/>
    <m/>
  </r>
  <r>
    <x v="706"/>
    <m/>
    <m/>
    <m/>
    <m/>
    <m/>
  </r>
  <r>
    <x v="707"/>
    <m/>
    <m/>
    <m/>
    <m/>
    <m/>
  </r>
  <r>
    <x v="708"/>
    <m/>
    <m/>
    <m/>
    <m/>
    <m/>
  </r>
  <r>
    <x v="709"/>
    <m/>
    <m/>
    <m/>
    <m/>
    <m/>
  </r>
  <r>
    <x v="710"/>
    <m/>
    <m/>
    <m/>
    <m/>
    <m/>
  </r>
  <r>
    <x v="711"/>
    <m/>
    <m/>
    <m/>
    <m/>
    <m/>
  </r>
  <r>
    <x v="712"/>
    <m/>
    <m/>
    <m/>
    <m/>
    <m/>
  </r>
  <r>
    <x v="713"/>
    <m/>
    <m/>
    <m/>
    <m/>
    <m/>
  </r>
  <r>
    <x v="714"/>
    <m/>
    <m/>
    <m/>
    <m/>
    <m/>
  </r>
  <r>
    <x v="715"/>
    <m/>
    <m/>
    <m/>
    <m/>
    <m/>
  </r>
  <r>
    <x v="716"/>
    <m/>
    <m/>
    <m/>
    <m/>
    <m/>
  </r>
  <r>
    <x v="717"/>
    <m/>
    <m/>
    <m/>
    <m/>
    <m/>
  </r>
  <r>
    <x v="718"/>
    <m/>
    <m/>
    <m/>
    <m/>
    <m/>
  </r>
  <r>
    <x v="719"/>
    <m/>
    <m/>
    <m/>
    <m/>
    <m/>
  </r>
  <r>
    <x v="720"/>
    <m/>
    <m/>
    <m/>
    <m/>
    <m/>
  </r>
  <r>
    <x v="721"/>
    <m/>
    <m/>
    <m/>
    <m/>
    <m/>
  </r>
  <r>
    <x v="722"/>
    <m/>
    <m/>
    <m/>
    <m/>
    <m/>
  </r>
  <r>
    <x v="723"/>
    <m/>
    <m/>
    <m/>
    <m/>
    <m/>
  </r>
  <r>
    <x v="724"/>
    <m/>
    <m/>
    <m/>
    <m/>
    <m/>
  </r>
  <r>
    <x v="725"/>
    <m/>
    <m/>
    <m/>
    <m/>
    <m/>
  </r>
  <r>
    <x v="726"/>
    <m/>
    <m/>
    <m/>
    <m/>
    <m/>
  </r>
  <r>
    <x v="727"/>
    <m/>
    <m/>
    <m/>
    <m/>
    <m/>
  </r>
  <r>
    <x v="728"/>
    <m/>
    <m/>
    <m/>
    <m/>
    <m/>
  </r>
  <r>
    <x v="729"/>
    <m/>
    <m/>
    <m/>
    <m/>
    <m/>
  </r>
  <r>
    <x v="730"/>
    <m/>
    <m/>
    <m/>
    <m/>
    <m/>
  </r>
  <r>
    <x v="731"/>
    <m/>
    <m/>
    <m/>
    <m/>
    <m/>
  </r>
  <r>
    <x v="732"/>
    <m/>
    <m/>
    <m/>
    <m/>
    <m/>
  </r>
  <r>
    <x v="733"/>
    <m/>
    <m/>
    <m/>
    <m/>
    <m/>
  </r>
  <r>
    <x v="734"/>
    <m/>
    <m/>
    <m/>
    <m/>
    <m/>
  </r>
  <r>
    <x v="735"/>
    <m/>
    <m/>
    <m/>
    <m/>
    <m/>
  </r>
  <r>
    <x v="736"/>
    <m/>
    <m/>
    <m/>
    <m/>
    <m/>
  </r>
  <r>
    <x v="737"/>
    <m/>
    <m/>
    <m/>
    <m/>
    <m/>
  </r>
  <r>
    <x v="738"/>
    <m/>
    <m/>
    <m/>
    <m/>
    <m/>
  </r>
  <r>
    <x v="739"/>
    <m/>
    <m/>
    <m/>
    <m/>
    <m/>
  </r>
  <r>
    <x v="740"/>
    <m/>
    <m/>
    <m/>
    <m/>
    <m/>
  </r>
  <r>
    <x v="741"/>
    <m/>
    <m/>
    <m/>
    <m/>
    <m/>
  </r>
  <r>
    <x v="742"/>
    <m/>
    <m/>
    <m/>
    <m/>
    <m/>
  </r>
  <r>
    <x v="743"/>
    <m/>
    <m/>
    <m/>
    <m/>
    <m/>
  </r>
  <r>
    <x v="744"/>
    <m/>
    <m/>
    <m/>
    <m/>
    <m/>
  </r>
  <r>
    <x v="745"/>
    <m/>
    <m/>
    <m/>
    <m/>
    <m/>
  </r>
  <r>
    <x v="746"/>
    <m/>
    <m/>
    <m/>
    <m/>
    <m/>
  </r>
  <r>
    <x v="747"/>
    <m/>
    <m/>
    <m/>
    <m/>
    <m/>
  </r>
  <r>
    <x v="748"/>
    <m/>
    <m/>
    <m/>
    <m/>
    <m/>
  </r>
  <r>
    <x v="749"/>
    <m/>
    <m/>
    <m/>
    <m/>
    <m/>
  </r>
  <r>
    <x v="750"/>
    <m/>
    <m/>
    <m/>
    <m/>
    <m/>
  </r>
  <r>
    <x v="751"/>
    <m/>
    <m/>
    <m/>
    <m/>
    <m/>
  </r>
  <r>
    <x v="752"/>
    <m/>
    <m/>
    <m/>
    <m/>
    <m/>
  </r>
  <r>
    <x v="753"/>
    <m/>
    <m/>
    <m/>
    <m/>
    <m/>
  </r>
  <r>
    <x v="754"/>
    <m/>
    <m/>
    <m/>
    <m/>
    <m/>
  </r>
  <r>
    <x v="755"/>
    <m/>
    <m/>
    <m/>
    <m/>
    <m/>
  </r>
  <r>
    <x v="756"/>
    <m/>
    <m/>
    <m/>
    <m/>
    <m/>
  </r>
  <r>
    <x v="757"/>
    <m/>
    <m/>
    <m/>
    <m/>
    <m/>
  </r>
  <r>
    <x v="758"/>
    <m/>
    <m/>
    <m/>
    <m/>
    <m/>
  </r>
  <r>
    <x v="759"/>
    <m/>
    <m/>
    <m/>
    <m/>
    <m/>
  </r>
  <r>
    <x v="760"/>
    <m/>
    <m/>
    <m/>
    <m/>
    <m/>
  </r>
  <r>
    <x v="761"/>
    <m/>
    <m/>
    <m/>
    <m/>
    <m/>
  </r>
  <r>
    <x v="762"/>
    <m/>
    <m/>
    <m/>
    <m/>
    <m/>
  </r>
  <r>
    <x v="763"/>
    <m/>
    <m/>
    <m/>
    <m/>
    <m/>
  </r>
  <r>
    <x v="764"/>
    <m/>
    <m/>
    <m/>
    <m/>
    <m/>
  </r>
  <r>
    <x v="765"/>
    <m/>
    <m/>
    <m/>
    <m/>
    <m/>
  </r>
  <r>
    <x v="766"/>
    <m/>
    <m/>
    <m/>
    <m/>
    <m/>
  </r>
  <r>
    <x v="767"/>
    <m/>
    <m/>
    <m/>
    <m/>
    <m/>
  </r>
  <r>
    <x v="768"/>
    <m/>
    <m/>
    <m/>
    <m/>
    <m/>
  </r>
  <r>
    <x v="769"/>
    <m/>
    <m/>
    <m/>
    <m/>
    <m/>
  </r>
  <r>
    <x v="770"/>
    <m/>
    <m/>
    <m/>
    <m/>
    <m/>
  </r>
  <r>
    <x v="771"/>
    <m/>
    <m/>
    <m/>
    <m/>
    <m/>
  </r>
  <r>
    <x v="772"/>
    <m/>
    <m/>
    <m/>
    <m/>
    <m/>
  </r>
  <r>
    <x v="773"/>
    <m/>
    <m/>
    <m/>
    <m/>
    <m/>
  </r>
  <r>
    <x v="774"/>
    <m/>
    <m/>
    <m/>
    <m/>
    <m/>
  </r>
  <r>
    <x v="775"/>
    <m/>
    <m/>
    <m/>
    <m/>
    <m/>
  </r>
  <r>
    <x v="776"/>
    <m/>
    <m/>
    <m/>
    <m/>
    <m/>
  </r>
  <r>
    <x v="777"/>
    <m/>
    <m/>
    <m/>
    <m/>
    <m/>
  </r>
  <r>
    <x v="778"/>
    <m/>
    <m/>
    <m/>
    <m/>
    <m/>
  </r>
  <r>
    <x v="779"/>
    <m/>
    <m/>
    <m/>
    <m/>
    <m/>
  </r>
  <r>
    <x v="780"/>
    <m/>
    <m/>
    <m/>
    <m/>
    <m/>
  </r>
  <r>
    <x v="781"/>
    <m/>
    <m/>
    <m/>
    <m/>
    <m/>
  </r>
  <r>
    <x v="782"/>
    <m/>
    <m/>
    <m/>
    <m/>
    <m/>
  </r>
  <r>
    <x v="783"/>
    <m/>
    <m/>
    <m/>
    <m/>
    <m/>
  </r>
  <r>
    <x v="784"/>
    <m/>
    <m/>
    <m/>
    <m/>
    <m/>
  </r>
  <r>
    <x v="785"/>
    <m/>
    <m/>
    <m/>
    <m/>
    <m/>
  </r>
  <r>
    <x v="786"/>
    <m/>
    <m/>
    <m/>
    <m/>
    <m/>
  </r>
  <r>
    <x v="787"/>
    <m/>
    <m/>
    <m/>
    <m/>
    <m/>
  </r>
  <r>
    <x v="788"/>
    <m/>
    <m/>
    <m/>
    <m/>
    <m/>
  </r>
  <r>
    <x v="789"/>
    <m/>
    <m/>
    <m/>
    <m/>
    <m/>
  </r>
  <r>
    <x v="790"/>
    <m/>
    <m/>
    <m/>
    <m/>
    <m/>
  </r>
  <r>
    <x v="791"/>
    <m/>
    <m/>
    <m/>
    <m/>
    <m/>
  </r>
  <r>
    <x v="792"/>
    <m/>
    <m/>
    <m/>
    <m/>
    <m/>
  </r>
  <r>
    <x v="793"/>
    <m/>
    <m/>
    <m/>
    <m/>
    <m/>
  </r>
  <r>
    <x v="794"/>
    <m/>
    <m/>
    <m/>
    <m/>
    <m/>
  </r>
  <r>
    <x v="795"/>
    <m/>
    <m/>
    <m/>
    <m/>
    <m/>
  </r>
  <r>
    <x v="796"/>
    <m/>
    <m/>
    <m/>
    <m/>
    <m/>
  </r>
  <r>
    <x v="797"/>
    <m/>
    <m/>
    <m/>
    <m/>
    <m/>
  </r>
  <r>
    <x v="798"/>
    <m/>
    <m/>
    <m/>
    <m/>
    <m/>
  </r>
  <r>
    <x v="799"/>
    <m/>
    <m/>
    <m/>
    <m/>
    <m/>
  </r>
  <r>
    <x v="800"/>
    <m/>
    <m/>
    <m/>
    <m/>
    <m/>
  </r>
  <r>
    <x v="801"/>
    <m/>
    <m/>
    <m/>
    <m/>
    <m/>
  </r>
  <r>
    <x v="802"/>
    <m/>
    <m/>
    <m/>
    <m/>
    <m/>
  </r>
  <r>
    <x v="803"/>
    <m/>
    <m/>
    <m/>
    <m/>
    <m/>
  </r>
  <r>
    <x v="804"/>
    <m/>
    <m/>
    <m/>
    <m/>
    <m/>
  </r>
  <r>
    <x v="805"/>
    <m/>
    <m/>
    <m/>
    <m/>
    <m/>
  </r>
  <r>
    <x v="806"/>
    <m/>
    <m/>
    <m/>
    <m/>
    <m/>
  </r>
  <r>
    <x v="807"/>
    <m/>
    <m/>
    <m/>
    <m/>
    <m/>
  </r>
  <r>
    <x v="808"/>
    <m/>
    <m/>
    <m/>
    <m/>
    <m/>
  </r>
  <r>
    <x v="809"/>
    <m/>
    <m/>
    <m/>
    <m/>
    <m/>
  </r>
  <r>
    <x v="810"/>
    <m/>
    <m/>
    <m/>
    <m/>
    <m/>
  </r>
  <r>
    <x v="811"/>
    <m/>
    <m/>
    <m/>
    <m/>
    <m/>
  </r>
  <r>
    <x v="812"/>
    <m/>
    <m/>
    <m/>
    <m/>
    <m/>
  </r>
  <r>
    <x v="813"/>
    <m/>
    <m/>
    <m/>
    <m/>
    <m/>
  </r>
  <r>
    <x v="814"/>
    <m/>
    <m/>
    <m/>
    <m/>
    <m/>
  </r>
  <r>
    <x v="815"/>
    <m/>
    <m/>
    <m/>
    <m/>
    <m/>
  </r>
  <r>
    <x v="816"/>
    <m/>
    <m/>
    <m/>
    <m/>
    <m/>
  </r>
  <r>
    <x v="817"/>
    <m/>
    <m/>
    <m/>
    <m/>
    <m/>
  </r>
  <r>
    <x v="818"/>
    <m/>
    <m/>
    <m/>
    <m/>
    <m/>
  </r>
  <r>
    <x v="819"/>
    <m/>
    <m/>
    <m/>
    <m/>
    <m/>
  </r>
  <r>
    <x v="820"/>
    <m/>
    <m/>
    <m/>
    <m/>
    <m/>
  </r>
  <r>
    <x v="821"/>
    <m/>
    <m/>
    <m/>
    <m/>
    <m/>
  </r>
  <r>
    <x v="822"/>
    <m/>
    <m/>
    <m/>
    <m/>
    <m/>
  </r>
  <r>
    <x v="823"/>
    <m/>
    <m/>
    <m/>
    <m/>
    <m/>
  </r>
  <r>
    <x v="824"/>
    <m/>
    <m/>
    <m/>
    <m/>
    <m/>
  </r>
  <r>
    <x v="825"/>
    <m/>
    <m/>
    <m/>
    <m/>
    <m/>
  </r>
  <r>
    <x v="826"/>
    <m/>
    <m/>
    <m/>
    <m/>
    <m/>
  </r>
  <r>
    <x v="827"/>
    <m/>
    <m/>
    <m/>
    <m/>
    <m/>
  </r>
  <r>
    <x v="828"/>
    <m/>
    <m/>
    <m/>
    <m/>
    <m/>
  </r>
  <r>
    <x v="829"/>
    <m/>
    <m/>
    <m/>
    <m/>
    <m/>
  </r>
  <r>
    <x v="830"/>
    <m/>
    <m/>
    <m/>
    <m/>
    <m/>
  </r>
  <r>
    <x v="831"/>
    <m/>
    <m/>
    <m/>
    <m/>
    <m/>
  </r>
  <r>
    <x v="832"/>
    <m/>
    <m/>
    <m/>
    <m/>
    <m/>
  </r>
  <r>
    <x v="833"/>
    <m/>
    <m/>
    <m/>
    <m/>
    <m/>
  </r>
  <r>
    <x v="834"/>
    <m/>
    <m/>
    <m/>
    <m/>
    <m/>
  </r>
  <r>
    <x v="835"/>
    <m/>
    <m/>
    <m/>
    <m/>
    <m/>
  </r>
  <r>
    <x v="836"/>
    <m/>
    <m/>
    <m/>
    <m/>
    <m/>
  </r>
  <r>
    <x v="837"/>
    <m/>
    <m/>
    <m/>
    <m/>
    <m/>
  </r>
  <r>
    <x v="838"/>
    <m/>
    <m/>
    <m/>
    <m/>
    <m/>
  </r>
  <r>
    <x v="839"/>
    <m/>
    <m/>
    <m/>
    <m/>
    <m/>
  </r>
  <r>
    <x v="840"/>
    <m/>
    <m/>
    <m/>
    <m/>
    <m/>
  </r>
  <r>
    <x v="841"/>
    <m/>
    <m/>
    <m/>
    <m/>
    <m/>
  </r>
  <r>
    <x v="842"/>
    <m/>
    <m/>
    <m/>
    <m/>
    <m/>
  </r>
  <r>
    <x v="843"/>
    <m/>
    <m/>
    <m/>
    <m/>
    <m/>
  </r>
  <r>
    <x v="844"/>
    <m/>
    <m/>
    <m/>
    <m/>
    <m/>
  </r>
  <r>
    <x v="845"/>
    <m/>
    <m/>
    <m/>
    <m/>
    <m/>
  </r>
  <r>
    <x v="846"/>
    <m/>
    <m/>
    <m/>
    <m/>
    <m/>
  </r>
  <r>
    <x v="847"/>
    <m/>
    <m/>
    <m/>
    <m/>
    <m/>
  </r>
  <r>
    <x v="848"/>
    <m/>
    <m/>
    <m/>
    <m/>
    <m/>
  </r>
  <r>
    <x v="849"/>
    <m/>
    <m/>
    <m/>
    <m/>
    <m/>
  </r>
  <r>
    <x v="850"/>
    <m/>
    <m/>
    <m/>
    <m/>
    <m/>
  </r>
  <r>
    <x v="851"/>
    <m/>
    <m/>
    <m/>
    <m/>
    <m/>
  </r>
  <r>
    <x v="852"/>
    <m/>
    <m/>
    <m/>
    <m/>
    <m/>
  </r>
  <r>
    <x v="853"/>
    <m/>
    <m/>
    <m/>
    <m/>
    <m/>
  </r>
  <r>
    <x v="854"/>
    <m/>
    <m/>
    <m/>
    <m/>
    <m/>
  </r>
  <r>
    <x v="855"/>
    <m/>
    <m/>
    <m/>
    <m/>
    <m/>
  </r>
  <r>
    <x v="856"/>
    <m/>
    <m/>
    <m/>
    <m/>
    <m/>
  </r>
  <r>
    <x v="857"/>
    <m/>
    <m/>
    <m/>
    <m/>
    <m/>
  </r>
  <r>
    <x v="858"/>
    <m/>
    <m/>
    <m/>
    <m/>
    <m/>
  </r>
  <r>
    <x v="859"/>
    <m/>
    <m/>
    <m/>
    <m/>
    <m/>
  </r>
  <r>
    <x v="860"/>
    <m/>
    <m/>
    <m/>
    <m/>
    <m/>
  </r>
  <r>
    <x v="861"/>
    <m/>
    <m/>
    <m/>
    <m/>
    <m/>
  </r>
  <r>
    <x v="862"/>
    <m/>
    <m/>
    <m/>
    <m/>
    <m/>
  </r>
  <r>
    <x v="863"/>
    <m/>
    <m/>
    <m/>
    <m/>
    <m/>
  </r>
  <r>
    <x v="864"/>
    <m/>
    <m/>
    <m/>
    <m/>
    <m/>
  </r>
  <r>
    <x v="865"/>
    <m/>
    <m/>
    <m/>
    <m/>
    <m/>
  </r>
  <r>
    <x v="866"/>
    <m/>
    <m/>
    <m/>
    <m/>
    <m/>
  </r>
  <r>
    <x v="867"/>
    <m/>
    <m/>
    <m/>
    <m/>
    <m/>
  </r>
  <r>
    <x v="868"/>
    <m/>
    <m/>
    <m/>
    <m/>
    <m/>
  </r>
  <r>
    <x v="869"/>
    <m/>
    <m/>
    <m/>
    <m/>
    <m/>
  </r>
  <r>
    <x v="870"/>
    <m/>
    <m/>
    <m/>
    <m/>
    <m/>
  </r>
  <r>
    <x v="871"/>
    <m/>
    <m/>
    <m/>
    <m/>
    <m/>
  </r>
  <r>
    <x v="872"/>
    <m/>
    <m/>
    <m/>
    <m/>
    <m/>
  </r>
  <r>
    <x v="873"/>
    <m/>
    <m/>
    <m/>
    <m/>
    <m/>
  </r>
  <r>
    <x v="874"/>
    <m/>
    <m/>
    <m/>
    <m/>
    <m/>
  </r>
  <r>
    <x v="875"/>
    <m/>
    <m/>
    <m/>
    <m/>
    <m/>
  </r>
  <r>
    <x v="876"/>
    <m/>
    <m/>
    <m/>
    <m/>
    <m/>
  </r>
  <r>
    <x v="877"/>
    <m/>
    <m/>
    <m/>
    <m/>
    <m/>
  </r>
  <r>
    <x v="878"/>
    <m/>
    <m/>
    <m/>
    <m/>
    <m/>
  </r>
  <r>
    <x v="879"/>
    <m/>
    <m/>
    <m/>
    <m/>
    <m/>
  </r>
  <r>
    <x v="880"/>
    <m/>
    <m/>
    <m/>
    <m/>
    <m/>
  </r>
  <r>
    <x v="881"/>
    <m/>
    <m/>
    <m/>
    <m/>
    <m/>
  </r>
  <r>
    <x v="882"/>
    <m/>
    <m/>
    <m/>
    <m/>
    <m/>
  </r>
  <r>
    <x v="883"/>
    <m/>
    <m/>
    <m/>
    <m/>
    <m/>
  </r>
  <r>
    <x v="884"/>
    <m/>
    <m/>
    <m/>
    <m/>
    <m/>
  </r>
  <r>
    <x v="885"/>
    <m/>
    <m/>
    <m/>
    <m/>
    <m/>
  </r>
  <r>
    <x v="886"/>
    <m/>
    <m/>
    <m/>
    <m/>
    <m/>
  </r>
  <r>
    <x v="887"/>
    <m/>
    <m/>
    <m/>
    <m/>
    <m/>
  </r>
  <r>
    <x v="888"/>
    <m/>
    <m/>
    <m/>
    <m/>
    <m/>
  </r>
  <r>
    <x v="889"/>
    <m/>
    <m/>
    <m/>
    <m/>
    <m/>
  </r>
  <r>
    <x v="890"/>
    <m/>
    <m/>
    <m/>
    <m/>
    <m/>
  </r>
  <r>
    <x v="891"/>
    <m/>
    <m/>
    <m/>
    <m/>
    <m/>
  </r>
  <r>
    <x v="892"/>
    <m/>
    <m/>
    <m/>
    <m/>
    <m/>
  </r>
  <r>
    <x v="893"/>
    <m/>
    <m/>
    <m/>
    <m/>
    <m/>
  </r>
  <r>
    <x v="894"/>
    <m/>
    <m/>
    <m/>
    <m/>
    <m/>
  </r>
  <r>
    <x v="895"/>
    <m/>
    <m/>
    <m/>
    <m/>
    <m/>
  </r>
  <r>
    <x v="896"/>
    <m/>
    <m/>
    <m/>
    <m/>
    <m/>
  </r>
  <r>
    <x v="897"/>
    <m/>
    <m/>
    <m/>
    <m/>
    <m/>
  </r>
  <r>
    <x v="898"/>
    <m/>
    <m/>
    <m/>
    <m/>
    <m/>
  </r>
  <r>
    <x v="899"/>
    <m/>
    <m/>
    <m/>
    <m/>
    <m/>
  </r>
  <r>
    <x v="900"/>
    <m/>
    <m/>
    <m/>
    <m/>
    <m/>
  </r>
  <r>
    <x v="901"/>
    <m/>
    <m/>
    <m/>
    <m/>
    <m/>
  </r>
  <r>
    <x v="902"/>
    <m/>
    <m/>
    <m/>
    <m/>
    <m/>
  </r>
  <r>
    <x v="903"/>
    <m/>
    <m/>
    <m/>
    <m/>
    <m/>
  </r>
  <r>
    <x v="904"/>
    <m/>
    <m/>
    <m/>
    <m/>
    <m/>
  </r>
  <r>
    <x v="905"/>
    <m/>
    <m/>
    <m/>
    <m/>
    <m/>
  </r>
  <r>
    <x v="906"/>
    <m/>
    <m/>
    <m/>
    <m/>
    <m/>
  </r>
  <r>
    <x v="907"/>
    <m/>
    <m/>
    <m/>
    <m/>
    <m/>
  </r>
  <r>
    <x v="908"/>
    <m/>
    <m/>
    <m/>
    <m/>
    <m/>
  </r>
  <r>
    <x v="909"/>
    <m/>
    <m/>
    <m/>
    <m/>
    <m/>
  </r>
  <r>
    <x v="910"/>
    <m/>
    <m/>
    <m/>
    <m/>
    <m/>
  </r>
  <r>
    <x v="911"/>
    <m/>
    <m/>
    <m/>
    <m/>
    <m/>
  </r>
  <r>
    <x v="912"/>
    <m/>
    <m/>
    <m/>
    <m/>
    <m/>
  </r>
  <r>
    <x v="913"/>
    <m/>
    <m/>
    <m/>
    <m/>
    <m/>
  </r>
  <r>
    <x v="914"/>
    <m/>
    <m/>
    <m/>
    <m/>
    <m/>
  </r>
  <r>
    <x v="915"/>
    <m/>
    <m/>
    <m/>
    <m/>
    <m/>
  </r>
  <r>
    <x v="916"/>
    <m/>
    <m/>
    <m/>
    <m/>
    <m/>
  </r>
  <r>
    <x v="917"/>
    <m/>
    <m/>
    <m/>
    <m/>
    <m/>
  </r>
  <r>
    <x v="918"/>
    <m/>
    <m/>
    <m/>
    <m/>
    <m/>
  </r>
  <r>
    <x v="919"/>
    <m/>
    <m/>
    <m/>
    <m/>
    <m/>
  </r>
  <r>
    <x v="920"/>
    <m/>
    <m/>
    <m/>
    <m/>
    <m/>
  </r>
  <r>
    <x v="921"/>
    <m/>
    <m/>
    <m/>
    <m/>
    <m/>
  </r>
  <r>
    <x v="922"/>
    <m/>
    <m/>
    <m/>
    <m/>
    <m/>
  </r>
  <r>
    <x v="923"/>
    <m/>
    <m/>
    <m/>
    <m/>
    <m/>
  </r>
  <r>
    <x v="924"/>
    <m/>
    <m/>
    <m/>
    <m/>
    <m/>
  </r>
  <r>
    <x v="925"/>
    <m/>
    <m/>
    <m/>
    <m/>
    <m/>
  </r>
  <r>
    <x v="926"/>
    <m/>
    <m/>
    <m/>
    <m/>
    <m/>
  </r>
  <r>
    <x v="927"/>
    <m/>
    <m/>
    <m/>
    <m/>
    <m/>
  </r>
  <r>
    <x v="928"/>
    <m/>
    <m/>
    <m/>
    <m/>
    <m/>
  </r>
  <r>
    <x v="929"/>
    <m/>
    <m/>
    <m/>
    <m/>
    <m/>
  </r>
  <r>
    <x v="930"/>
    <m/>
    <m/>
    <m/>
    <m/>
    <m/>
  </r>
  <r>
    <x v="931"/>
    <m/>
    <m/>
    <m/>
    <m/>
    <m/>
  </r>
  <r>
    <x v="932"/>
    <m/>
    <m/>
    <m/>
    <m/>
    <m/>
  </r>
  <r>
    <x v="933"/>
    <m/>
    <m/>
    <m/>
    <m/>
    <m/>
  </r>
  <r>
    <x v="934"/>
    <m/>
    <m/>
    <m/>
    <m/>
    <m/>
  </r>
  <r>
    <x v="935"/>
    <m/>
    <m/>
    <m/>
    <m/>
    <m/>
  </r>
  <r>
    <x v="936"/>
    <m/>
    <m/>
    <m/>
    <m/>
    <m/>
  </r>
  <r>
    <x v="937"/>
    <m/>
    <m/>
    <m/>
    <m/>
    <m/>
  </r>
  <r>
    <x v="938"/>
    <m/>
    <m/>
    <m/>
    <m/>
    <m/>
  </r>
  <r>
    <x v="939"/>
    <m/>
    <m/>
    <m/>
    <m/>
    <m/>
  </r>
  <r>
    <x v="940"/>
    <m/>
    <m/>
    <m/>
    <m/>
    <m/>
  </r>
  <r>
    <x v="941"/>
    <m/>
    <m/>
    <m/>
    <m/>
    <m/>
  </r>
  <r>
    <x v="942"/>
    <m/>
    <m/>
    <m/>
    <m/>
    <m/>
  </r>
  <r>
    <x v="943"/>
    <m/>
    <m/>
    <m/>
    <m/>
    <m/>
  </r>
  <r>
    <x v="944"/>
    <m/>
    <m/>
    <m/>
    <m/>
    <m/>
  </r>
  <r>
    <x v="945"/>
    <m/>
    <m/>
    <m/>
    <m/>
    <m/>
  </r>
  <r>
    <x v="946"/>
    <m/>
    <m/>
    <m/>
    <m/>
    <m/>
  </r>
  <r>
    <x v="947"/>
    <m/>
    <m/>
    <m/>
    <m/>
    <m/>
  </r>
  <r>
    <x v="948"/>
    <m/>
    <m/>
    <m/>
    <m/>
    <m/>
  </r>
  <r>
    <x v="949"/>
    <m/>
    <m/>
    <m/>
    <m/>
    <m/>
  </r>
  <r>
    <x v="950"/>
    <m/>
    <m/>
    <m/>
    <m/>
    <m/>
  </r>
  <r>
    <x v="951"/>
    <m/>
    <m/>
    <m/>
    <m/>
    <m/>
  </r>
  <r>
    <x v="952"/>
    <m/>
    <m/>
    <m/>
    <m/>
    <m/>
  </r>
  <r>
    <x v="953"/>
    <m/>
    <m/>
    <m/>
    <m/>
    <m/>
  </r>
  <r>
    <x v="954"/>
    <m/>
    <m/>
    <m/>
    <m/>
    <m/>
  </r>
  <r>
    <x v="955"/>
    <m/>
    <m/>
    <m/>
    <m/>
    <m/>
  </r>
  <r>
    <x v="956"/>
    <m/>
    <m/>
    <m/>
    <m/>
    <m/>
  </r>
  <r>
    <x v="957"/>
    <m/>
    <m/>
    <m/>
    <m/>
    <m/>
  </r>
  <r>
    <x v="958"/>
    <m/>
    <m/>
    <m/>
    <m/>
    <m/>
  </r>
  <r>
    <x v="959"/>
    <m/>
    <m/>
    <m/>
    <m/>
    <m/>
  </r>
  <r>
    <x v="960"/>
    <m/>
    <m/>
    <m/>
    <m/>
    <m/>
  </r>
  <r>
    <x v="961"/>
    <m/>
    <m/>
    <m/>
    <m/>
    <m/>
  </r>
  <r>
    <x v="962"/>
    <m/>
    <m/>
    <m/>
    <m/>
    <m/>
  </r>
  <r>
    <x v="963"/>
    <m/>
    <m/>
    <m/>
    <m/>
    <m/>
  </r>
  <r>
    <x v="964"/>
    <m/>
    <m/>
    <m/>
    <m/>
    <m/>
  </r>
  <r>
    <x v="965"/>
    <m/>
    <m/>
    <m/>
    <m/>
    <m/>
  </r>
  <r>
    <x v="966"/>
    <m/>
    <m/>
    <m/>
    <m/>
    <m/>
  </r>
  <r>
    <x v="967"/>
    <m/>
    <m/>
    <m/>
    <m/>
    <m/>
  </r>
  <r>
    <x v="968"/>
    <m/>
    <m/>
    <m/>
    <m/>
    <m/>
  </r>
  <r>
    <x v="969"/>
    <m/>
    <m/>
    <m/>
    <m/>
    <m/>
  </r>
  <r>
    <x v="970"/>
    <m/>
    <m/>
    <m/>
    <m/>
    <m/>
  </r>
  <r>
    <x v="971"/>
    <m/>
    <m/>
    <m/>
    <m/>
    <m/>
  </r>
  <r>
    <x v="972"/>
    <m/>
    <m/>
    <m/>
    <m/>
    <m/>
  </r>
  <r>
    <x v="973"/>
    <m/>
    <m/>
    <m/>
    <m/>
    <m/>
  </r>
  <r>
    <x v="974"/>
    <m/>
    <m/>
    <m/>
    <m/>
    <m/>
  </r>
  <r>
    <x v="975"/>
    <m/>
    <m/>
    <m/>
    <m/>
    <m/>
  </r>
  <r>
    <x v="976"/>
    <m/>
    <m/>
    <m/>
    <m/>
    <m/>
  </r>
  <r>
    <x v="977"/>
    <m/>
    <m/>
    <m/>
    <m/>
    <m/>
  </r>
  <r>
    <x v="978"/>
    <m/>
    <m/>
    <m/>
    <m/>
    <m/>
  </r>
  <r>
    <x v="979"/>
    <m/>
    <m/>
    <m/>
    <m/>
    <m/>
  </r>
  <r>
    <x v="980"/>
    <m/>
    <m/>
    <m/>
    <m/>
    <m/>
  </r>
  <r>
    <x v="981"/>
    <m/>
    <m/>
    <m/>
    <m/>
    <m/>
  </r>
  <r>
    <x v="982"/>
    <m/>
    <m/>
    <m/>
    <m/>
    <m/>
  </r>
  <r>
    <x v="983"/>
    <m/>
    <m/>
    <m/>
    <m/>
    <m/>
  </r>
  <r>
    <x v="984"/>
    <m/>
    <m/>
    <m/>
    <m/>
    <m/>
  </r>
  <r>
    <x v="985"/>
    <m/>
    <m/>
    <m/>
    <m/>
    <m/>
  </r>
  <r>
    <x v="986"/>
    <m/>
    <m/>
    <m/>
    <m/>
    <m/>
  </r>
  <r>
    <x v="987"/>
    <m/>
    <m/>
    <m/>
    <m/>
    <m/>
  </r>
  <r>
    <x v="988"/>
    <m/>
    <m/>
    <m/>
    <m/>
    <m/>
  </r>
  <r>
    <x v="989"/>
    <m/>
    <m/>
    <m/>
    <m/>
    <m/>
  </r>
  <r>
    <x v="990"/>
    <m/>
    <m/>
    <m/>
    <m/>
    <m/>
  </r>
  <r>
    <x v="991"/>
    <m/>
    <m/>
    <m/>
    <m/>
    <m/>
  </r>
  <r>
    <x v="992"/>
    <m/>
    <m/>
    <m/>
    <m/>
    <m/>
  </r>
  <r>
    <x v="993"/>
    <m/>
    <m/>
    <m/>
    <m/>
    <m/>
  </r>
  <r>
    <x v="994"/>
    <m/>
    <m/>
    <m/>
    <m/>
    <m/>
  </r>
  <r>
    <x v="995"/>
    <m/>
    <m/>
    <m/>
    <m/>
    <m/>
  </r>
  <r>
    <x v="996"/>
    <m/>
    <m/>
    <m/>
    <m/>
    <m/>
  </r>
  <r>
    <x v="997"/>
    <m/>
    <m/>
    <m/>
    <m/>
    <m/>
  </r>
  <r>
    <x v="998"/>
    <m/>
    <m/>
    <m/>
    <m/>
    <m/>
  </r>
  <r>
    <x v="999"/>
    <m/>
    <m/>
    <m/>
    <m/>
    <m/>
  </r>
  <r>
    <x v="1000"/>
    <m/>
    <m/>
    <m/>
    <m/>
    <m/>
  </r>
  <r>
    <x v="1001"/>
    <m/>
    <m/>
    <m/>
    <m/>
    <m/>
  </r>
  <r>
    <x v="1002"/>
    <m/>
    <m/>
    <m/>
    <m/>
    <m/>
  </r>
  <r>
    <x v="1003"/>
    <m/>
    <m/>
    <m/>
    <m/>
    <m/>
  </r>
  <r>
    <x v="1004"/>
    <m/>
    <m/>
    <m/>
    <m/>
    <m/>
  </r>
  <r>
    <x v="1005"/>
    <m/>
    <m/>
    <m/>
    <m/>
    <m/>
  </r>
  <r>
    <x v="1006"/>
    <m/>
    <m/>
    <m/>
    <m/>
    <m/>
  </r>
  <r>
    <x v="1007"/>
    <m/>
    <m/>
    <m/>
    <m/>
    <m/>
  </r>
  <r>
    <x v="1008"/>
    <m/>
    <m/>
    <m/>
    <m/>
    <m/>
  </r>
  <r>
    <x v="1009"/>
    <m/>
    <m/>
    <m/>
    <m/>
    <m/>
  </r>
  <r>
    <x v="1010"/>
    <m/>
    <m/>
    <m/>
    <m/>
    <m/>
  </r>
  <r>
    <x v="1011"/>
    <m/>
    <m/>
    <m/>
    <m/>
    <m/>
  </r>
  <r>
    <x v="1012"/>
    <m/>
    <m/>
    <m/>
    <m/>
    <m/>
  </r>
  <r>
    <x v="1013"/>
    <m/>
    <m/>
    <m/>
    <m/>
    <m/>
  </r>
  <r>
    <x v="1014"/>
    <m/>
    <m/>
    <m/>
    <m/>
    <m/>
  </r>
  <r>
    <x v="1015"/>
    <m/>
    <m/>
    <m/>
    <m/>
    <m/>
  </r>
  <r>
    <x v="1016"/>
    <m/>
    <m/>
    <m/>
    <m/>
    <m/>
  </r>
  <r>
    <x v="1017"/>
    <m/>
    <m/>
    <m/>
    <m/>
    <m/>
  </r>
  <r>
    <x v="1018"/>
    <m/>
    <m/>
    <m/>
    <m/>
    <m/>
  </r>
  <r>
    <x v="1019"/>
    <m/>
    <m/>
    <m/>
    <m/>
    <m/>
  </r>
  <r>
    <x v="1020"/>
    <m/>
    <m/>
    <m/>
    <m/>
    <m/>
  </r>
  <r>
    <x v="1021"/>
    <m/>
    <m/>
    <m/>
    <m/>
    <m/>
  </r>
  <r>
    <x v="1022"/>
    <m/>
    <m/>
    <m/>
    <m/>
    <m/>
  </r>
  <r>
    <x v="1023"/>
    <m/>
    <m/>
    <m/>
    <m/>
    <m/>
  </r>
  <r>
    <x v="1024"/>
    <m/>
    <m/>
    <m/>
    <m/>
    <m/>
  </r>
  <r>
    <x v="1025"/>
    <m/>
    <m/>
    <m/>
    <m/>
    <m/>
  </r>
  <r>
    <x v="1026"/>
    <m/>
    <m/>
    <m/>
    <m/>
    <m/>
  </r>
  <r>
    <x v="1027"/>
    <m/>
    <m/>
    <m/>
    <m/>
    <m/>
  </r>
  <r>
    <x v="1028"/>
    <m/>
    <m/>
    <m/>
    <m/>
    <m/>
  </r>
  <r>
    <x v="1029"/>
    <m/>
    <m/>
    <m/>
    <m/>
    <m/>
  </r>
  <r>
    <x v="1030"/>
    <m/>
    <m/>
    <m/>
    <m/>
    <m/>
  </r>
  <r>
    <x v="1031"/>
    <m/>
    <m/>
    <m/>
    <m/>
    <m/>
  </r>
  <r>
    <x v="1032"/>
    <m/>
    <m/>
    <m/>
    <m/>
    <m/>
  </r>
  <r>
    <x v="1033"/>
    <m/>
    <m/>
    <m/>
    <m/>
    <m/>
  </r>
  <r>
    <x v="1034"/>
    <m/>
    <m/>
    <m/>
    <m/>
    <m/>
  </r>
  <r>
    <x v="1035"/>
    <m/>
    <m/>
    <m/>
    <m/>
    <m/>
  </r>
  <r>
    <x v="1036"/>
    <m/>
    <m/>
    <m/>
    <m/>
    <m/>
  </r>
  <r>
    <x v="1037"/>
    <m/>
    <m/>
    <m/>
    <m/>
    <m/>
  </r>
  <r>
    <x v="1038"/>
    <m/>
    <m/>
    <m/>
    <m/>
    <m/>
  </r>
  <r>
    <x v="1039"/>
    <m/>
    <m/>
    <m/>
    <m/>
    <m/>
  </r>
  <r>
    <x v="1040"/>
    <m/>
    <m/>
    <m/>
    <m/>
    <m/>
  </r>
  <r>
    <x v="1041"/>
    <m/>
    <m/>
    <m/>
    <m/>
    <m/>
  </r>
  <r>
    <x v="1042"/>
    <m/>
    <m/>
    <m/>
    <m/>
    <m/>
  </r>
  <r>
    <x v="1043"/>
    <m/>
    <m/>
    <m/>
    <m/>
    <m/>
  </r>
  <r>
    <x v="1044"/>
    <m/>
    <m/>
    <m/>
    <m/>
    <m/>
  </r>
  <r>
    <x v="1045"/>
    <m/>
    <m/>
    <m/>
    <m/>
    <m/>
  </r>
  <r>
    <x v="1046"/>
    <m/>
    <m/>
    <m/>
    <m/>
    <m/>
  </r>
  <r>
    <x v="1047"/>
    <m/>
    <m/>
    <m/>
    <m/>
    <m/>
  </r>
  <r>
    <x v="1048"/>
    <m/>
    <m/>
    <m/>
    <m/>
    <m/>
  </r>
  <r>
    <x v="1049"/>
    <m/>
    <m/>
    <m/>
    <m/>
    <m/>
  </r>
  <r>
    <x v="1050"/>
    <m/>
    <m/>
    <m/>
    <m/>
    <m/>
  </r>
  <r>
    <x v="1051"/>
    <m/>
    <m/>
    <m/>
    <m/>
    <m/>
  </r>
  <r>
    <x v="1052"/>
    <m/>
    <m/>
    <m/>
    <m/>
    <m/>
  </r>
  <r>
    <x v="1053"/>
    <m/>
    <m/>
    <m/>
    <m/>
    <m/>
  </r>
  <r>
    <x v="1054"/>
    <m/>
    <m/>
    <m/>
    <m/>
    <m/>
  </r>
  <r>
    <x v="1055"/>
    <m/>
    <m/>
    <m/>
    <m/>
    <m/>
  </r>
  <r>
    <x v="1056"/>
    <m/>
    <m/>
    <m/>
    <m/>
    <m/>
  </r>
  <r>
    <x v="1057"/>
    <m/>
    <m/>
    <m/>
    <m/>
    <m/>
  </r>
  <r>
    <x v="1058"/>
    <m/>
    <m/>
    <m/>
    <m/>
    <m/>
  </r>
  <r>
    <x v="1059"/>
    <m/>
    <m/>
    <m/>
    <m/>
    <m/>
  </r>
  <r>
    <x v="1060"/>
    <m/>
    <m/>
    <m/>
    <m/>
    <m/>
  </r>
  <r>
    <x v="1061"/>
    <m/>
    <m/>
    <m/>
    <m/>
    <m/>
  </r>
  <r>
    <x v="1062"/>
    <m/>
    <m/>
    <m/>
    <m/>
    <m/>
  </r>
  <r>
    <x v="1063"/>
    <m/>
    <m/>
    <m/>
    <m/>
    <m/>
  </r>
  <r>
    <x v="1064"/>
    <m/>
    <m/>
    <m/>
    <m/>
    <m/>
  </r>
  <r>
    <x v="1065"/>
    <m/>
    <m/>
    <m/>
    <m/>
    <m/>
  </r>
  <r>
    <x v="1066"/>
    <m/>
    <m/>
    <m/>
    <m/>
    <m/>
  </r>
  <r>
    <x v="1067"/>
    <m/>
    <m/>
    <m/>
    <m/>
    <m/>
  </r>
  <r>
    <x v="1068"/>
    <m/>
    <m/>
    <m/>
    <m/>
    <m/>
  </r>
  <r>
    <x v="1069"/>
    <m/>
    <m/>
    <m/>
    <m/>
    <m/>
  </r>
  <r>
    <x v="1070"/>
    <m/>
    <m/>
    <m/>
    <m/>
    <m/>
  </r>
  <r>
    <x v="1071"/>
    <m/>
    <m/>
    <m/>
    <m/>
    <m/>
  </r>
  <r>
    <x v="1072"/>
    <m/>
    <m/>
    <m/>
    <m/>
    <m/>
  </r>
  <r>
    <x v="1073"/>
    <m/>
    <m/>
    <m/>
    <m/>
    <m/>
  </r>
  <r>
    <x v="1074"/>
    <m/>
    <m/>
    <m/>
    <m/>
    <m/>
  </r>
  <r>
    <x v="1075"/>
    <m/>
    <m/>
    <m/>
    <m/>
    <m/>
  </r>
  <r>
    <x v="1076"/>
    <m/>
    <m/>
    <m/>
    <m/>
    <m/>
  </r>
  <r>
    <x v="1077"/>
    <m/>
    <m/>
    <m/>
    <m/>
    <m/>
  </r>
  <r>
    <x v="1078"/>
    <m/>
    <m/>
    <m/>
    <m/>
    <m/>
  </r>
  <r>
    <x v="1079"/>
    <m/>
    <m/>
    <m/>
    <m/>
    <m/>
  </r>
  <r>
    <x v="1080"/>
    <m/>
    <m/>
    <m/>
    <m/>
    <m/>
  </r>
  <r>
    <x v="1081"/>
    <m/>
    <m/>
    <m/>
    <m/>
    <m/>
  </r>
  <r>
    <x v="1082"/>
    <m/>
    <m/>
    <m/>
    <m/>
    <m/>
  </r>
  <r>
    <x v="1083"/>
    <m/>
    <m/>
    <m/>
    <m/>
    <m/>
  </r>
  <r>
    <x v="1084"/>
    <m/>
    <m/>
    <m/>
    <m/>
    <m/>
  </r>
  <r>
    <x v="1085"/>
    <m/>
    <m/>
    <m/>
    <m/>
    <m/>
  </r>
  <r>
    <x v="1086"/>
    <m/>
    <m/>
    <m/>
    <m/>
    <m/>
  </r>
  <r>
    <x v="1087"/>
    <m/>
    <m/>
    <m/>
    <m/>
    <m/>
  </r>
  <r>
    <x v="1088"/>
    <m/>
    <m/>
    <m/>
    <m/>
    <m/>
  </r>
  <r>
    <x v="1089"/>
    <m/>
    <m/>
    <m/>
    <m/>
    <m/>
  </r>
  <r>
    <x v="1090"/>
    <m/>
    <m/>
    <m/>
    <m/>
    <m/>
  </r>
  <r>
    <x v="1091"/>
    <m/>
    <m/>
    <m/>
    <m/>
    <m/>
  </r>
  <r>
    <x v="1092"/>
    <m/>
    <m/>
    <m/>
    <m/>
    <m/>
  </r>
  <r>
    <x v="1093"/>
    <m/>
    <m/>
    <m/>
    <m/>
    <m/>
  </r>
  <r>
    <x v="1094"/>
    <m/>
    <m/>
    <m/>
    <m/>
    <m/>
  </r>
  <r>
    <x v="1095"/>
    <m/>
    <m/>
    <m/>
    <m/>
    <m/>
  </r>
  <r>
    <x v="1096"/>
    <m/>
    <m/>
    <m/>
    <m/>
    <m/>
  </r>
  <r>
    <x v="1097"/>
    <m/>
    <m/>
    <m/>
    <m/>
    <m/>
  </r>
  <r>
    <x v="1098"/>
    <m/>
    <m/>
    <m/>
    <m/>
    <m/>
  </r>
  <r>
    <x v="1099"/>
    <m/>
    <m/>
    <m/>
    <m/>
    <m/>
  </r>
  <r>
    <x v="1100"/>
    <m/>
    <m/>
    <m/>
    <m/>
    <m/>
  </r>
  <r>
    <x v="1101"/>
    <m/>
    <m/>
    <m/>
    <m/>
    <m/>
  </r>
  <r>
    <x v="1102"/>
    <m/>
    <m/>
    <m/>
    <m/>
    <m/>
  </r>
  <r>
    <x v="1103"/>
    <m/>
    <m/>
    <m/>
    <m/>
    <m/>
  </r>
  <r>
    <x v="1104"/>
    <m/>
    <m/>
    <m/>
    <m/>
    <m/>
  </r>
  <r>
    <x v="1105"/>
    <m/>
    <m/>
    <m/>
    <m/>
    <m/>
  </r>
  <r>
    <x v="1106"/>
    <m/>
    <m/>
    <m/>
    <m/>
    <m/>
  </r>
  <r>
    <x v="1107"/>
    <m/>
    <m/>
    <m/>
    <m/>
    <m/>
  </r>
  <r>
    <x v="1108"/>
    <m/>
    <m/>
    <m/>
    <m/>
    <m/>
  </r>
  <r>
    <x v="1109"/>
    <m/>
    <m/>
    <m/>
    <m/>
    <m/>
  </r>
  <r>
    <x v="1110"/>
    <m/>
    <m/>
    <m/>
    <m/>
    <m/>
  </r>
  <r>
    <x v="1111"/>
    <m/>
    <m/>
    <m/>
    <m/>
    <m/>
  </r>
  <r>
    <x v="1112"/>
    <m/>
    <m/>
    <m/>
    <m/>
    <m/>
  </r>
  <r>
    <x v="1113"/>
    <m/>
    <m/>
    <m/>
    <m/>
    <m/>
  </r>
  <r>
    <x v="1114"/>
    <m/>
    <m/>
    <m/>
    <m/>
    <m/>
  </r>
  <r>
    <x v="1115"/>
    <m/>
    <m/>
    <m/>
    <m/>
    <m/>
  </r>
  <r>
    <x v="1116"/>
    <m/>
    <m/>
    <m/>
    <m/>
    <m/>
  </r>
  <r>
    <x v="1117"/>
    <m/>
    <m/>
    <m/>
    <m/>
    <m/>
  </r>
  <r>
    <x v="1118"/>
    <m/>
    <m/>
    <m/>
    <m/>
    <m/>
  </r>
  <r>
    <x v="1119"/>
    <m/>
    <m/>
    <m/>
    <m/>
    <m/>
  </r>
  <r>
    <x v="1120"/>
    <m/>
    <m/>
    <m/>
    <m/>
    <m/>
  </r>
  <r>
    <x v="1121"/>
    <m/>
    <m/>
    <m/>
    <m/>
    <m/>
  </r>
  <r>
    <x v="1122"/>
    <m/>
    <m/>
    <m/>
    <m/>
    <m/>
  </r>
  <r>
    <x v="1123"/>
    <m/>
    <m/>
    <m/>
    <m/>
    <m/>
  </r>
  <r>
    <x v="1124"/>
    <m/>
    <m/>
    <m/>
    <m/>
    <m/>
  </r>
  <r>
    <x v="1125"/>
    <m/>
    <m/>
    <m/>
    <m/>
    <m/>
  </r>
  <r>
    <x v="1126"/>
    <m/>
    <m/>
    <m/>
    <m/>
    <m/>
  </r>
  <r>
    <x v="1127"/>
    <m/>
    <m/>
    <m/>
    <m/>
    <m/>
  </r>
  <r>
    <x v="1128"/>
    <m/>
    <m/>
    <m/>
    <m/>
    <m/>
  </r>
  <r>
    <x v="1129"/>
    <m/>
    <m/>
    <m/>
    <m/>
    <m/>
  </r>
  <r>
    <x v="1130"/>
    <m/>
    <m/>
    <m/>
    <m/>
    <m/>
  </r>
  <r>
    <x v="1131"/>
    <m/>
    <m/>
    <m/>
    <m/>
    <m/>
  </r>
  <r>
    <x v="1132"/>
    <m/>
    <m/>
    <m/>
    <m/>
    <m/>
  </r>
  <r>
    <x v="1133"/>
    <m/>
    <m/>
    <m/>
    <m/>
    <m/>
  </r>
  <r>
    <x v="1134"/>
    <m/>
    <m/>
    <m/>
    <m/>
    <m/>
  </r>
  <r>
    <x v="1135"/>
    <m/>
    <m/>
    <m/>
    <m/>
    <m/>
  </r>
  <r>
    <x v="1136"/>
    <m/>
    <m/>
    <m/>
    <m/>
    <m/>
  </r>
  <r>
    <x v="1137"/>
    <m/>
    <m/>
    <m/>
    <m/>
    <m/>
  </r>
  <r>
    <x v="1138"/>
    <m/>
    <m/>
    <m/>
    <m/>
    <m/>
  </r>
  <r>
    <x v="1139"/>
    <m/>
    <m/>
    <m/>
    <m/>
    <m/>
  </r>
  <r>
    <x v="1140"/>
    <m/>
    <m/>
    <m/>
    <m/>
    <m/>
  </r>
  <r>
    <x v="1141"/>
    <m/>
    <m/>
    <m/>
    <m/>
    <m/>
  </r>
  <r>
    <x v="1142"/>
    <m/>
    <m/>
    <m/>
    <m/>
    <m/>
  </r>
  <r>
    <x v="1143"/>
    <m/>
    <m/>
    <m/>
    <m/>
    <m/>
  </r>
  <r>
    <x v="1144"/>
    <m/>
    <m/>
    <m/>
    <m/>
    <m/>
  </r>
  <r>
    <x v="1145"/>
    <m/>
    <m/>
    <m/>
    <m/>
    <m/>
  </r>
  <r>
    <x v="1146"/>
    <m/>
    <m/>
    <m/>
    <m/>
    <m/>
  </r>
  <r>
    <x v="1147"/>
    <m/>
    <m/>
    <m/>
    <m/>
    <m/>
  </r>
  <r>
    <x v="1148"/>
    <m/>
    <m/>
    <m/>
    <m/>
    <m/>
  </r>
  <r>
    <x v="1149"/>
    <m/>
    <m/>
    <m/>
    <m/>
    <m/>
  </r>
  <r>
    <x v="1150"/>
    <m/>
    <m/>
    <m/>
    <m/>
    <m/>
  </r>
  <r>
    <x v="1151"/>
    <m/>
    <m/>
    <m/>
    <m/>
    <m/>
  </r>
  <r>
    <x v="1152"/>
    <m/>
    <m/>
    <m/>
    <m/>
    <m/>
  </r>
  <r>
    <x v="1153"/>
    <m/>
    <m/>
    <m/>
    <m/>
    <m/>
  </r>
  <r>
    <x v="1154"/>
    <m/>
    <m/>
    <m/>
    <m/>
    <m/>
  </r>
  <r>
    <x v="1155"/>
    <m/>
    <m/>
    <m/>
    <m/>
    <m/>
  </r>
  <r>
    <x v="1156"/>
    <m/>
    <m/>
    <m/>
    <m/>
    <m/>
  </r>
  <r>
    <x v="1157"/>
    <m/>
    <m/>
    <m/>
    <m/>
    <m/>
  </r>
  <r>
    <x v="1158"/>
    <m/>
    <m/>
    <m/>
    <m/>
    <m/>
  </r>
  <r>
    <x v="1159"/>
    <m/>
    <m/>
    <m/>
    <m/>
    <m/>
  </r>
  <r>
    <x v="1160"/>
    <m/>
    <m/>
    <m/>
    <m/>
    <m/>
  </r>
  <r>
    <x v="1161"/>
    <m/>
    <m/>
    <m/>
    <m/>
    <m/>
  </r>
  <r>
    <x v="1162"/>
    <m/>
    <m/>
    <m/>
    <m/>
    <m/>
  </r>
  <r>
    <x v="1163"/>
    <m/>
    <m/>
    <m/>
    <m/>
    <m/>
  </r>
  <r>
    <x v="1164"/>
    <m/>
    <m/>
    <m/>
    <m/>
    <m/>
  </r>
  <r>
    <x v="1165"/>
    <m/>
    <m/>
    <m/>
    <m/>
    <m/>
  </r>
  <r>
    <x v="1166"/>
    <m/>
    <m/>
    <m/>
    <m/>
    <m/>
  </r>
  <r>
    <x v="1167"/>
    <m/>
    <m/>
    <m/>
    <m/>
    <m/>
  </r>
  <r>
    <x v="1168"/>
    <m/>
    <m/>
    <m/>
    <m/>
    <m/>
  </r>
  <r>
    <x v="1169"/>
    <m/>
    <m/>
    <m/>
    <m/>
    <m/>
  </r>
  <r>
    <x v="1170"/>
    <m/>
    <m/>
    <m/>
    <m/>
    <m/>
  </r>
  <r>
    <x v="1171"/>
    <m/>
    <m/>
    <m/>
    <m/>
    <m/>
  </r>
  <r>
    <x v="1172"/>
    <m/>
    <m/>
    <m/>
    <m/>
    <m/>
  </r>
  <r>
    <x v="1173"/>
    <m/>
    <m/>
    <m/>
    <m/>
    <m/>
  </r>
  <r>
    <x v="1174"/>
    <m/>
    <m/>
    <m/>
    <m/>
    <m/>
  </r>
  <r>
    <x v="1175"/>
    <m/>
    <m/>
    <m/>
    <m/>
    <m/>
  </r>
  <r>
    <x v="1176"/>
    <m/>
    <m/>
    <m/>
    <m/>
    <m/>
  </r>
  <r>
    <x v="1177"/>
    <m/>
    <m/>
    <m/>
    <m/>
    <m/>
  </r>
  <r>
    <x v="1178"/>
    <m/>
    <m/>
    <m/>
    <m/>
    <m/>
  </r>
  <r>
    <x v="1179"/>
    <m/>
    <m/>
    <m/>
    <m/>
    <m/>
  </r>
  <r>
    <x v="1180"/>
    <m/>
    <m/>
    <m/>
    <m/>
    <m/>
  </r>
  <r>
    <x v="1181"/>
    <m/>
    <m/>
    <m/>
    <m/>
    <m/>
  </r>
  <r>
    <x v="1182"/>
    <m/>
    <m/>
    <m/>
    <m/>
    <m/>
  </r>
  <r>
    <x v="1183"/>
    <m/>
    <m/>
    <m/>
    <m/>
    <m/>
  </r>
  <r>
    <x v="1184"/>
    <m/>
    <m/>
    <m/>
    <m/>
    <m/>
  </r>
  <r>
    <x v="1185"/>
    <m/>
    <m/>
    <m/>
    <m/>
    <m/>
  </r>
  <r>
    <x v="1186"/>
    <m/>
    <m/>
    <m/>
    <m/>
    <m/>
  </r>
  <r>
    <x v="1187"/>
    <m/>
    <m/>
    <m/>
    <m/>
    <m/>
  </r>
  <r>
    <x v="1188"/>
    <m/>
    <m/>
    <m/>
    <m/>
    <m/>
  </r>
  <r>
    <x v="1189"/>
    <m/>
    <m/>
    <m/>
    <m/>
    <m/>
  </r>
  <r>
    <x v="1190"/>
    <m/>
    <m/>
    <m/>
    <m/>
    <m/>
  </r>
  <r>
    <x v="1191"/>
    <m/>
    <m/>
    <m/>
    <m/>
    <m/>
  </r>
  <r>
    <x v="1192"/>
    <m/>
    <m/>
    <m/>
    <m/>
    <m/>
  </r>
  <r>
    <x v="1193"/>
    <m/>
    <m/>
    <m/>
    <m/>
    <m/>
  </r>
  <r>
    <x v="1194"/>
    <m/>
    <m/>
    <m/>
    <m/>
    <m/>
  </r>
  <r>
    <x v="1195"/>
    <m/>
    <m/>
    <m/>
    <m/>
    <m/>
  </r>
  <r>
    <x v="1196"/>
    <m/>
    <m/>
    <m/>
    <m/>
    <m/>
  </r>
  <r>
    <x v="1197"/>
    <m/>
    <m/>
    <m/>
    <m/>
    <m/>
  </r>
  <r>
    <x v="1198"/>
    <m/>
    <m/>
    <m/>
    <m/>
    <m/>
  </r>
  <r>
    <x v="1199"/>
    <m/>
    <m/>
    <m/>
    <m/>
    <m/>
  </r>
  <r>
    <x v="1200"/>
    <m/>
    <m/>
    <m/>
    <m/>
    <m/>
  </r>
  <r>
    <x v="1201"/>
    <m/>
    <m/>
    <m/>
    <m/>
    <m/>
  </r>
  <r>
    <x v="1202"/>
    <m/>
    <m/>
    <m/>
    <m/>
    <m/>
  </r>
  <r>
    <x v="1203"/>
    <m/>
    <m/>
    <m/>
    <m/>
    <m/>
  </r>
  <r>
    <x v="1204"/>
    <m/>
    <m/>
    <m/>
    <m/>
    <m/>
  </r>
  <r>
    <x v="1205"/>
    <m/>
    <m/>
    <m/>
    <m/>
    <m/>
  </r>
  <r>
    <x v="1206"/>
    <m/>
    <m/>
    <m/>
    <m/>
    <m/>
  </r>
  <r>
    <x v="1207"/>
    <m/>
    <m/>
    <m/>
    <m/>
    <m/>
  </r>
  <r>
    <x v="1208"/>
    <m/>
    <m/>
    <m/>
    <m/>
    <m/>
  </r>
  <r>
    <x v="1209"/>
    <m/>
    <m/>
    <m/>
    <m/>
    <m/>
  </r>
  <r>
    <x v="1210"/>
    <m/>
    <m/>
    <m/>
    <m/>
    <m/>
  </r>
  <r>
    <x v="1211"/>
    <m/>
    <m/>
    <m/>
    <m/>
    <m/>
  </r>
  <r>
    <x v="1212"/>
    <m/>
    <m/>
    <m/>
    <m/>
    <m/>
  </r>
  <r>
    <x v="1213"/>
    <m/>
    <m/>
    <m/>
    <m/>
    <m/>
  </r>
  <r>
    <x v="1214"/>
    <m/>
    <m/>
    <m/>
    <m/>
    <m/>
  </r>
  <r>
    <x v="1215"/>
    <m/>
    <m/>
    <m/>
    <m/>
    <m/>
  </r>
  <r>
    <x v="1216"/>
    <m/>
    <m/>
    <m/>
    <m/>
    <m/>
  </r>
  <r>
    <x v="1217"/>
    <m/>
    <m/>
    <m/>
    <m/>
    <m/>
  </r>
  <r>
    <x v="1218"/>
    <m/>
    <m/>
    <m/>
    <m/>
    <m/>
  </r>
  <r>
    <x v="1219"/>
    <m/>
    <m/>
    <m/>
    <m/>
    <m/>
  </r>
  <r>
    <x v="1220"/>
    <m/>
    <m/>
    <m/>
    <m/>
    <m/>
  </r>
  <r>
    <x v="1221"/>
    <m/>
    <m/>
    <m/>
    <m/>
    <m/>
  </r>
  <r>
    <x v="1222"/>
    <m/>
    <m/>
    <m/>
    <m/>
    <m/>
  </r>
  <r>
    <x v="1223"/>
    <m/>
    <m/>
    <m/>
    <m/>
    <m/>
  </r>
  <r>
    <x v="1224"/>
    <m/>
    <m/>
    <m/>
    <m/>
    <m/>
  </r>
  <r>
    <x v="1225"/>
    <m/>
    <m/>
    <m/>
    <m/>
    <m/>
  </r>
  <r>
    <x v="1226"/>
    <m/>
    <m/>
    <m/>
    <m/>
    <m/>
  </r>
  <r>
    <x v="1227"/>
    <m/>
    <m/>
    <m/>
    <m/>
    <m/>
  </r>
  <r>
    <x v="1228"/>
    <m/>
    <m/>
    <m/>
    <m/>
    <m/>
  </r>
  <r>
    <x v="1229"/>
    <m/>
    <m/>
    <m/>
    <m/>
    <m/>
  </r>
  <r>
    <x v="1230"/>
    <m/>
    <m/>
    <m/>
    <m/>
    <m/>
  </r>
  <r>
    <x v="1231"/>
    <m/>
    <m/>
    <m/>
    <m/>
    <m/>
  </r>
  <r>
    <x v="1232"/>
    <m/>
    <m/>
    <m/>
    <m/>
    <m/>
  </r>
  <r>
    <x v="1233"/>
    <m/>
    <m/>
    <m/>
    <m/>
    <m/>
  </r>
  <r>
    <x v="1234"/>
    <m/>
    <m/>
    <m/>
    <m/>
    <m/>
  </r>
  <r>
    <x v="1235"/>
    <m/>
    <m/>
    <m/>
    <m/>
    <m/>
  </r>
  <r>
    <x v="1236"/>
    <m/>
    <m/>
    <m/>
    <m/>
    <m/>
  </r>
  <r>
    <x v="1237"/>
    <m/>
    <m/>
    <m/>
    <m/>
    <m/>
  </r>
  <r>
    <x v="1238"/>
    <m/>
    <m/>
    <m/>
    <m/>
    <m/>
  </r>
  <r>
    <x v="1239"/>
    <m/>
    <m/>
    <m/>
    <m/>
    <m/>
  </r>
  <r>
    <x v="1240"/>
    <m/>
    <m/>
    <m/>
    <m/>
    <m/>
  </r>
  <r>
    <x v="1241"/>
    <m/>
    <m/>
    <m/>
    <m/>
    <m/>
  </r>
  <r>
    <x v="1242"/>
    <m/>
    <m/>
    <m/>
    <m/>
    <m/>
  </r>
  <r>
    <x v="1243"/>
    <m/>
    <m/>
    <m/>
    <m/>
    <m/>
  </r>
  <r>
    <x v="1244"/>
    <m/>
    <m/>
    <m/>
    <m/>
    <m/>
  </r>
  <r>
    <x v="1245"/>
    <m/>
    <m/>
    <m/>
    <m/>
    <m/>
  </r>
  <r>
    <x v="1246"/>
    <m/>
    <m/>
    <m/>
    <m/>
    <m/>
  </r>
  <r>
    <x v="1247"/>
    <m/>
    <m/>
    <m/>
    <m/>
    <m/>
  </r>
  <r>
    <x v="1248"/>
    <m/>
    <m/>
    <m/>
    <m/>
    <m/>
  </r>
  <r>
    <x v="1249"/>
    <m/>
    <m/>
    <m/>
    <m/>
    <m/>
  </r>
  <r>
    <x v="1250"/>
    <m/>
    <m/>
    <m/>
    <m/>
    <m/>
  </r>
  <r>
    <x v="1251"/>
    <m/>
    <m/>
    <m/>
    <m/>
    <m/>
  </r>
  <r>
    <x v="1252"/>
    <m/>
    <m/>
    <m/>
    <m/>
    <m/>
  </r>
  <r>
    <x v="1253"/>
    <m/>
    <m/>
    <m/>
    <m/>
    <m/>
  </r>
  <r>
    <x v="1254"/>
    <m/>
    <m/>
    <m/>
    <m/>
    <m/>
  </r>
  <r>
    <x v="1255"/>
    <m/>
    <m/>
    <m/>
    <m/>
    <m/>
  </r>
  <r>
    <x v="1256"/>
    <m/>
    <m/>
    <m/>
    <m/>
    <m/>
  </r>
  <r>
    <x v="1257"/>
    <m/>
    <m/>
    <m/>
    <m/>
    <m/>
  </r>
  <r>
    <x v="1258"/>
    <m/>
    <m/>
    <m/>
    <m/>
    <m/>
  </r>
  <r>
    <x v="1259"/>
    <m/>
    <m/>
    <m/>
    <m/>
    <m/>
  </r>
  <r>
    <x v="1260"/>
    <m/>
    <m/>
    <m/>
    <m/>
    <m/>
  </r>
  <r>
    <x v="1261"/>
    <m/>
    <m/>
    <m/>
    <m/>
    <m/>
  </r>
  <r>
    <x v="1262"/>
    <m/>
    <m/>
    <m/>
    <m/>
    <m/>
  </r>
  <r>
    <x v="1263"/>
    <m/>
    <m/>
    <m/>
    <m/>
    <m/>
  </r>
  <r>
    <x v="1264"/>
    <m/>
    <m/>
    <m/>
    <m/>
    <m/>
  </r>
  <r>
    <x v="1265"/>
    <m/>
    <m/>
    <m/>
    <m/>
    <m/>
  </r>
  <r>
    <x v="1266"/>
    <m/>
    <m/>
    <m/>
    <m/>
    <m/>
  </r>
  <r>
    <x v="1267"/>
    <m/>
    <m/>
    <m/>
    <m/>
    <m/>
  </r>
  <r>
    <x v="1268"/>
    <m/>
    <m/>
    <m/>
    <m/>
    <m/>
  </r>
  <r>
    <x v="1269"/>
    <m/>
    <m/>
    <m/>
    <m/>
    <m/>
  </r>
  <r>
    <x v="1270"/>
    <m/>
    <m/>
    <m/>
    <m/>
    <m/>
  </r>
  <r>
    <x v="1271"/>
    <m/>
    <m/>
    <m/>
    <m/>
    <m/>
  </r>
  <r>
    <x v="1272"/>
    <m/>
    <m/>
    <m/>
    <m/>
    <m/>
  </r>
  <r>
    <x v="1273"/>
    <m/>
    <m/>
    <m/>
    <m/>
    <m/>
  </r>
  <r>
    <x v="1274"/>
    <m/>
    <m/>
    <m/>
    <m/>
    <m/>
  </r>
  <r>
    <x v="1275"/>
    <m/>
    <m/>
    <m/>
    <m/>
    <m/>
  </r>
  <r>
    <x v="1276"/>
    <m/>
    <m/>
    <m/>
    <m/>
    <m/>
  </r>
  <r>
    <x v="1277"/>
    <m/>
    <m/>
    <m/>
    <m/>
    <m/>
  </r>
  <r>
    <x v="1278"/>
    <m/>
    <m/>
    <m/>
    <m/>
    <m/>
  </r>
  <r>
    <x v="1279"/>
    <m/>
    <m/>
    <m/>
    <m/>
    <m/>
  </r>
  <r>
    <x v="1280"/>
    <m/>
    <m/>
    <m/>
    <m/>
    <m/>
  </r>
  <r>
    <x v="1281"/>
    <m/>
    <m/>
    <m/>
    <m/>
    <m/>
  </r>
  <r>
    <x v="1282"/>
    <m/>
    <m/>
    <m/>
    <m/>
    <m/>
  </r>
  <r>
    <x v="1283"/>
    <m/>
    <m/>
    <m/>
    <m/>
    <m/>
  </r>
  <r>
    <x v="1284"/>
    <m/>
    <m/>
    <m/>
    <m/>
    <m/>
  </r>
  <r>
    <x v="1285"/>
    <m/>
    <m/>
    <m/>
    <m/>
    <m/>
  </r>
  <r>
    <x v="1286"/>
    <m/>
    <m/>
    <m/>
    <m/>
    <m/>
  </r>
  <r>
    <x v="1287"/>
    <m/>
    <m/>
    <m/>
    <m/>
    <m/>
  </r>
  <r>
    <x v="1288"/>
    <m/>
    <m/>
    <m/>
    <m/>
    <m/>
  </r>
  <r>
    <x v="1289"/>
    <m/>
    <m/>
    <m/>
    <m/>
    <m/>
  </r>
  <r>
    <x v="1290"/>
    <m/>
    <m/>
    <m/>
    <m/>
    <m/>
  </r>
  <r>
    <x v="1291"/>
    <m/>
    <m/>
    <m/>
    <m/>
    <m/>
  </r>
  <r>
    <x v="1292"/>
    <m/>
    <m/>
    <m/>
    <m/>
    <m/>
  </r>
  <r>
    <x v="1293"/>
    <m/>
    <m/>
    <m/>
    <m/>
    <m/>
  </r>
  <r>
    <x v="1294"/>
    <m/>
    <m/>
    <m/>
    <m/>
    <m/>
  </r>
  <r>
    <x v="1295"/>
    <m/>
    <m/>
    <m/>
    <m/>
    <m/>
  </r>
  <r>
    <x v="1296"/>
    <m/>
    <m/>
    <m/>
    <m/>
    <m/>
  </r>
  <r>
    <x v="1297"/>
    <m/>
    <m/>
    <m/>
    <m/>
    <m/>
  </r>
  <r>
    <x v="1298"/>
    <m/>
    <m/>
    <m/>
    <m/>
    <m/>
  </r>
  <r>
    <x v="1299"/>
    <m/>
    <m/>
    <m/>
    <m/>
    <m/>
  </r>
  <r>
    <x v="1300"/>
    <m/>
    <m/>
    <m/>
    <m/>
    <m/>
  </r>
  <r>
    <x v="1301"/>
    <m/>
    <m/>
    <m/>
    <m/>
    <m/>
  </r>
  <r>
    <x v="1302"/>
    <m/>
    <m/>
    <m/>
    <m/>
    <m/>
  </r>
  <r>
    <x v="1303"/>
    <m/>
    <m/>
    <m/>
    <m/>
    <m/>
  </r>
  <r>
    <x v="1304"/>
    <m/>
    <m/>
    <m/>
    <m/>
    <m/>
  </r>
  <r>
    <x v="1305"/>
    <m/>
    <m/>
    <m/>
    <m/>
    <m/>
  </r>
  <r>
    <x v="1306"/>
    <m/>
    <m/>
    <m/>
    <m/>
    <m/>
  </r>
  <r>
    <x v="1307"/>
    <m/>
    <m/>
    <m/>
    <m/>
    <m/>
  </r>
  <r>
    <x v="1308"/>
    <m/>
    <m/>
    <m/>
    <m/>
    <m/>
  </r>
  <r>
    <x v="1309"/>
    <m/>
    <m/>
    <m/>
    <m/>
    <m/>
  </r>
  <r>
    <x v="1310"/>
    <m/>
    <m/>
    <m/>
    <m/>
    <m/>
  </r>
  <r>
    <x v="1311"/>
    <m/>
    <m/>
    <m/>
    <m/>
    <m/>
  </r>
  <r>
    <x v="1312"/>
    <m/>
    <m/>
    <m/>
    <m/>
    <m/>
  </r>
  <r>
    <x v="1313"/>
    <m/>
    <m/>
    <m/>
    <m/>
    <m/>
  </r>
  <r>
    <x v="1314"/>
    <m/>
    <m/>
    <m/>
    <m/>
    <m/>
  </r>
  <r>
    <x v="1315"/>
    <m/>
    <m/>
    <m/>
    <m/>
    <m/>
  </r>
  <r>
    <x v="1316"/>
    <m/>
    <m/>
    <m/>
    <m/>
    <m/>
  </r>
  <r>
    <x v="1317"/>
    <m/>
    <m/>
    <m/>
    <m/>
    <m/>
  </r>
  <r>
    <x v="1318"/>
    <m/>
    <m/>
    <m/>
    <m/>
    <m/>
  </r>
  <r>
    <x v="1319"/>
    <m/>
    <m/>
    <m/>
    <m/>
    <m/>
  </r>
  <r>
    <x v="1320"/>
    <m/>
    <m/>
    <m/>
    <m/>
    <m/>
  </r>
  <r>
    <x v="1321"/>
    <m/>
    <m/>
    <m/>
    <m/>
    <m/>
  </r>
  <r>
    <x v="1322"/>
    <m/>
    <m/>
    <m/>
    <m/>
    <m/>
  </r>
  <r>
    <x v="1323"/>
    <m/>
    <m/>
    <m/>
    <m/>
    <m/>
  </r>
  <r>
    <x v="1324"/>
    <m/>
    <m/>
    <m/>
    <m/>
    <m/>
  </r>
  <r>
    <x v="1325"/>
    <m/>
    <m/>
    <m/>
    <m/>
    <m/>
  </r>
  <r>
    <x v="1326"/>
    <m/>
    <m/>
    <m/>
    <m/>
    <m/>
  </r>
  <r>
    <x v="1327"/>
    <m/>
    <m/>
    <m/>
    <m/>
    <m/>
  </r>
  <r>
    <x v="1328"/>
    <m/>
    <m/>
    <m/>
    <m/>
    <m/>
  </r>
  <r>
    <x v="1329"/>
    <m/>
    <m/>
    <m/>
    <m/>
    <m/>
  </r>
  <r>
    <x v="1330"/>
    <m/>
    <m/>
    <m/>
    <m/>
    <m/>
  </r>
  <r>
    <x v="1331"/>
    <m/>
    <m/>
    <m/>
    <m/>
    <m/>
  </r>
  <r>
    <x v="1332"/>
    <m/>
    <m/>
    <m/>
    <m/>
    <m/>
  </r>
  <r>
    <x v="1333"/>
    <m/>
    <m/>
    <m/>
    <m/>
    <m/>
  </r>
  <r>
    <x v="1334"/>
    <m/>
    <m/>
    <m/>
    <m/>
    <m/>
  </r>
  <r>
    <x v="1335"/>
    <m/>
    <m/>
    <m/>
    <m/>
    <m/>
  </r>
  <r>
    <x v="1336"/>
    <m/>
    <m/>
    <m/>
    <m/>
    <m/>
  </r>
  <r>
    <x v="1337"/>
    <m/>
    <m/>
    <m/>
    <m/>
    <m/>
  </r>
  <r>
    <x v="1338"/>
    <m/>
    <m/>
    <m/>
    <m/>
    <m/>
  </r>
  <r>
    <x v="1339"/>
    <m/>
    <m/>
    <m/>
    <m/>
    <m/>
  </r>
  <r>
    <x v="1340"/>
    <m/>
    <m/>
    <m/>
    <m/>
    <m/>
  </r>
  <r>
    <x v="1341"/>
    <m/>
    <m/>
    <m/>
    <m/>
    <m/>
  </r>
  <r>
    <x v="1342"/>
    <m/>
    <m/>
    <m/>
    <m/>
    <m/>
  </r>
  <r>
    <x v="1343"/>
    <m/>
    <m/>
    <m/>
    <m/>
    <m/>
  </r>
  <r>
    <x v="1344"/>
    <m/>
    <m/>
    <m/>
    <m/>
    <m/>
  </r>
  <r>
    <x v="1345"/>
    <m/>
    <m/>
    <m/>
    <m/>
    <m/>
  </r>
  <r>
    <x v="1346"/>
    <m/>
    <m/>
    <m/>
    <m/>
    <m/>
  </r>
  <r>
    <x v="1347"/>
    <m/>
    <m/>
    <m/>
    <m/>
    <m/>
  </r>
  <r>
    <x v="1348"/>
    <m/>
    <m/>
    <m/>
    <m/>
    <m/>
  </r>
  <r>
    <x v="1349"/>
    <m/>
    <m/>
    <m/>
    <m/>
    <m/>
  </r>
  <r>
    <x v="1350"/>
    <m/>
    <m/>
    <m/>
    <m/>
    <m/>
  </r>
  <r>
    <x v="1351"/>
    <m/>
    <m/>
    <m/>
    <m/>
    <m/>
  </r>
  <r>
    <x v="1352"/>
    <m/>
    <m/>
    <m/>
    <m/>
    <m/>
  </r>
  <r>
    <x v="1353"/>
    <m/>
    <m/>
    <m/>
    <m/>
    <m/>
  </r>
  <r>
    <x v="1354"/>
    <m/>
    <m/>
    <m/>
    <m/>
    <m/>
  </r>
  <r>
    <x v="1355"/>
    <m/>
    <m/>
    <m/>
    <m/>
    <m/>
  </r>
  <r>
    <x v="1356"/>
    <m/>
    <m/>
    <m/>
    <m/>
    <m/>
  </r>
  <r>
    <x v="1357"/>
    <m/>
    <m/>
    <m/>
    <m/>
    <m/>
  </r>
  <r>
    <x v="1358"/>
    <m/>
    <m/>
    <m/>
    <m/>
    <m/>
  </r>
  <r>
    <x v="1359"/>
    <m/>
    <m/>
    <m/>
    <m/>
    <m/>
  </r>
  <r>
    <x v="1360"/>
    <m/>
    <m/>
    <m/>
    <m/>
    <m/>
  </r>
  <r>
    <x v="1361"/>
    <m/>
    <m/>
    <m/>
    <m/>
    <m/>
  </r>
  <r>
    <x v="1362"/>
    <m/>
    <m/>
    <m/>
    <m/>
    <m/>
  </r>
  <r>
    <x v="1363"/>
    <m/>
    <m/>
    <m/>
    <m/>
    <m/>
  </r>
  <r>
    <x v="1364"/>
    <m/>
    <m/>
    <m/>
    <m/>
    <m/>
  </r>
  <r>
    <x v="1365"/>
    <m/>
    <m/>
    <m/>
    <m/>
    <m/>
  </r>
  <r>
    <x v="1366"/>
    <m/>
    <m/>
    <m/>
    <m/>
    <m/>
  </r>
  <r>
    <x v="1367"/>
    <m/>
    <m/>
    <m/>
    <m/>
    <m/>
  </r>
  <r>
    <x v="1368"/>
    <m/>
    <m/>
    <m/>
    <m/>
    <m/>
  </r>
  <r>
    <x v="1369"/>
    <m/>
    <m/>
    <m/>
    <m/>
    <m/>
  </r>
  <r>
    <x v="1370"/>
    <m/>
    <m/>
    <m/>
    <m/>
    <m/>
  </r>
  <r>
    <x v="1371"/>
    <m/>
    <m/>
    <m/>
    <m/>
    <m/>
  </r>
  <r>
    <x v="1372"/>
    <m/>
    <m/>
    <m/>
    <m/>
    <m/>
  </r>
  <r>
    <x v="1373"/>
    <m/>
    <m/>
    <m/>
    <m/>
    <m/>
  </r>
  <r>
    <x v="1374"/>
    <m/>
    <m/>
    <m/>
    <m/>
    <m/>
  </r>
  <r>
    <x v="1375"/>
    <m/>
    <m/>
    <m/>
    <m/>
    <m/>
  </r>
  <r>
    <x v="1376"/>
    <m/>
    <m/>
    <m/>
    <m/>
    <m/>
  </r>
  <r>
    <x v="1377"/>
    <m/>
    <m/>
    <m/>
    <m/>
    <m/>
  </r>
  <r>
    <x v="1378"/>
    <m/>
    <m/>
    <m/>
    <m/>
    <m/>
  </r>
  <r>
    <x v="1379"/>
    <m/>
    <m/>
    <m/>
    <m/>
    <m/>
  </r>
  <r>
    <x v="1380"/>
    <m/>
    <m/>
    <m/>
    <m/>
    <m/>
  </r>
  <r>
    <x v="1381"/>
    <m/>
    <m/>
    <m/>
    <m/>
    <m/>
  </r>
  <r>
    <x v="1382"/>
    <m/>
    <m/>
    <m/>
    <m/>
    <m/>
  </r>
  <r>
    <x v="1383"/>
    <m/>
    <m/>
    <m/>
    <m/>
    <m/>
  </r>
  <r>
    <x v="1384"/>
    <m/>
    <m/>
    <m/>
    <m/>
    <m/>
  </r>
  <r>
    <x v="1385"/>
    <m/>
    <m/>
    <m/>
    <m/>
    <m/>
  </r>
  <r>
    <x v="1386"/>
    <m/>
    <m/>
    <m/>
    <m/>
    <m/>
  </r>
  <r>
    <x v="1387"/>
    <m/>
    <m/>
    <m/>
    <m/>
    <m/>
  </r>
  <r>
    <x v="1388"/>
    <m/>
    <m/>
    <m/>
    <m/>
    <m/>
  </r>
  <r>
    <x v="1389"/>
    <m/>
    <m/>
    <m/>
    <m/>
    <m/>
  </r>
  <r>
    <x v="1390"/>
    <m/>
    <m/>
    <m/>
    <m/>
    <m/>
  </r>
  <r>
    <x v="1391"/>
    <m/>
    <m/>
    <m/>
    <m/>
    <m/>
  </r>
  <r>
    <x v="1392"/>
    <m/>
    <m/>
    <m/>
    <m/>
    <m/>
  </r>
  <r>
    <x v="1393"/>
    <m/>
    <m/>
    <m/>
    <m/>
    <m/>
  </r>
  <r>
    <x v="1394"/>
    <m/>
    <m/>
    <m/>
    <m/>
    <m/>
  </r>
  <r>
    <x v="1395"/>
    <m/>
    <m/>
    <m/>
    <m/>
    <m/>
  </r>
  <r>
    <x v="1396"/>
    <m/>
    <m/>
    <m/>
    <m/>
    <m/>
  </r>
  <r>
    <x v="1397"/>
    <m/>
    <m/>
    <m/>
    <m/>
    <m/>
  </r>
  <r>
    <x v="1398"/>
    <m/>
    <m/>
    <m/>
    <m/>
    <m/>
  </r>
  <r>
    <x v="1399"/>
    <m/>
    <m/>
    <m/>
    <m/>
    <m/>
  </r>
  <r>
    <x v="1400"/>
    <m/>
    <m/>
    <m/>
    <m/>
    <m/>
  </r>
  <r>
    <x v="1401"/>
    <m/>
    <m/>
    <m/>
    <m/>
    <m/>
  </r>
  <r>
    <x v="1402"/>
    <m/>
    <m/>
    <m/>
    <m/>
    <m/>
  </r>
  <r>
    <x v="1403"/>
    <m/>
    <m/>
    <m/>
    <m/>
    <m/>
  </r>
  <r>
    <x v="1404"/>
    <m/>
    <m/>
    <m/>
    <m/>
    <m/>
  </r>
  <r>
    <x v="1405"/>
    <m/>
    <m/>
    <m/>
    <m/>
    <m/>
  </r>
  <r>
    <x v="1406"/>
    <m/>
    <m/>
    <m/>
    <m/>
    <m/>
  </r>
  <r>
    <x v="1407"/>
    <m/>
    <m/>
    <m/>
    <m/>
    <m/>
  </r>
  <r>
    <x v="1408"/>
    <m/>
    <m/>
    <m/>
    <m/>
    <m/>
  </r>
  <r>
    <x v="1409"/>
    <m/>
    <m/>
    <m/>
    <m/>
    <m/>
  </r>
  <r>
    <x v="1410"/>
    <m/>
    <m/>
    <m/>
    <m/>
    <m/>
  </r>
  <r>
    <x v="1411"/>
    <m/>
    <m/>
    <m/>
    <m/>
    <m/>
  </r>
  <r>
    <x v="1412"/>
    <m/>
    <m/>
    <m/>
    <m/>
    <m/>
  </r>
  <r>
    <x v="1413"/>
    <m/>
    <m/>
    <m/>
    <m/>
    <m/>
  </r>
  <r>
    <x v="1414"/>
    <m/>
    <m/>
    <m/>
    <m/>
    <m/>
  </r>
  <r>
    <x v="1415"/>
    <m/>
    <m/>
    <m/>
    <m/>
    <m/>
  </r>
  <r>
    <x v="1416"/>
    <m/>
    <m/>
    <m/>
    <m/>
    <m/>
  </r>
  <r>
    <x v="1417"/>
    <m/>
    <m/>
    <m/>
    <m/>
    <m/>
  </r>
  <r>
    <x v="1418"/>
    <m/>
    <m/>
    <m/>
    <m/>
    <m/>
  </r>
  <r>
    <x v="1419"/>
    <m/>
    <m/>
    <m/>
    <m/>
    <m/>
  </r>
  <r>
    <x v="1420"/>
    <m/>
    <m/>
    <m/>
    <m/>
    <m/>
  </r>
  <r>
    <x v="1421"/>
    <m/>
    <m/>
    <m/>
    <m/>
    <m/>
  </r>
  <r>
    <x v="1422"/>
    <m/>
    <m/>
    <m/>
    <m/>
    <m/>
  </r>
  <r>
    <x v="1423"/>
    <m/>
    <m/>
    <m/>
    <m/>
    <m/>
  </r>
  <r>
    <x v="1424"/>
    <m/>
    <m/>
    <m/>
    <m/>
    <m/>
  </r>
  <r>
    <x v="1425"/>
    <m/>
    <m/>
    <m/>
    <m/>
    <m/>
  </r>
  <r>
    <x v="1426"/>
    <m/>
    <m/>
    <m/>
    <m/>
    <m/>
  </r>
  <r>
    <x v="1427"/>
    <m/>
    <m/>
    <m/>
    <m/>
    <m/>
  </r>
  <r>
    <x v="1428"/>
    <m/>
    <m/>
    <m/>
    <m/>
    <m/>
  </r>
  <r>
    <x v="1429"/>
    <m/>
    <m/>
    <m/>
    <m/>
    <m/>
  </r>
  <r>
    <x v="1430"/>
    <m/>
    <m/>
    <m/>
    <m/>
    <m/>
  </r>
  <r>
    <x v="1431"/>
    <m/>
    <m/>
    <m/>
    <m/>
    <m/>
  </r>
  <r>
    <x v="1432"/>
    <m/>
    <m/>
    <m/>
    <m/>
    <m/>
  </r>
  <r>
    <x v="1433"/>
    <m/>
    <m/>
    <m/>
    <m/>
    <m/>
  </r>
  <r>
    <x v="1434"/>
    <m/>
    <m/>
    <m/>
    <m/>
    <m/>
  </r>
  <r>
    <x v="1435"/>
    <m/>
    <m/>
    <m/>
    <m/>
    <m/>
  </r>
  <r>
    <x v="1436"/>
    <m/>
    <m/>
    <m/>
    <m/>
    <m/>
  </r>
  <r>
    <x v="1437"/>
    <m/>
    <m/>
    <m/>
    <m/>
    <m/>
  </r>
  <r>
    <x v="1438"/>
    <m/>
    <m/>
    <m/>
    <m/>
    <m/>
  </r>
  <r>
    <x v="1439"/>
    <m/>
    <m/>
    <m/>
    <m/>
    <m/>
  </r>
  <r>
    <x v="1440"/>
    <m/>
    <m/>
    <m/>
    <m/>
    <m/>
  </r>
  <r>
    <x v="1441"/>
    <m/>
    <m/>
    <m/>
    <m/>
    <m/>
  </r>
  <r>
    <x v="1442"/>
    <m/>
    <m/>
    <m/>
    <m/>
    <m/>
  </r>
  <r>
    <x v="1443"/>
    <m/>
    <m/>
    <m/>
    <m/>
    <m/>
  </r>
  <r>
    <x v="1444"/>
    <m/>
    <m/>
    <m/>
    <m/>
    <m/>
  </r>
  <r>
    <x v="1445"/>
    <m/>
    <m/>
    <m/>
    <m/>
    <m/>
  </r>
  <r>
    <x v="1446"/>
    <m/>
    <m/>
    <m/>
    <m/>
    <m/>
  </r>
  <r>
    <x v="1447"/>
    <m/>
    <m/>
    <m/>
    <m/>
    <m/>
  </r>
  <r>
    <x v="1448"/>
    <m/>
    <m/>
    <m/>
    <m/>
    <m/>
  </r>
  <r>
    <x v="1449"/>
    <m/>
    <m/>
    <m/>
    <m/>
    <m/>
  </r>
  <r>
    <x v="1450"/>
    <m/>
    <m/>
    <m/>
    <m/>
    <m/>
  </r>
  <r>
    <x v="1451"/>
    <m/>
    <m/>
    <m/>
    <m/>
    <m/>
  </r>
  <r>
    <x v="1452"/>
    <m/>
    <m/>
    <m/>
    <m/>
    <m/>
  </r>
  <r>
    <x v="1453"/>
    <m/>
    <m/>
    <m/>
    <m/>
    <m/>
  </r>
  <r>
    <x v="1454"/>
    <m/>
    <m/>
    <m/>
    <m/>
    <m/>
  </r>
  <r>
    <x v="1455"/>
    <m/>
    <m/>
    <m/>
    <m/>
    <m/>
  </r>
  <r>
    <x v="1456"/>
    <m/>
    <m/>
    <m/>
    <m/>
    <m/>
  </r>
  <r>
    <x v="1457"/>
    <m/>
    <m/>
    <m/>
    <m/>
    <m/>
  </r>
  <r>
    <x v="1458"/>
    <m/>
    <m/>
    <m/>
    <m/>
    <m/>
  </r>
  <r>
    <x v="1459"/>
    <m/>
    <m/>
    <m/>
    <m/>
    <m/>
  </r>
  <r>
    <x v="1460"/>
    <m/>
    <m/>
    <m/>
    <m/>
    <m/>
  </r>
  <r>
    <x v="1461"/>
    <m/>
    <m/>
    <m/>
    <m/>
    <m/>
  </r>
  <r>
    <x v="1462"/>
    <m/>
    <m/>
    <m/>
    <m/>
    <m/>
  </r>
  <r>
    <x v="1463"/>
    <m/>
    <m/>
    <m/>
    <m/>
    <m/>
  </r>
  <r>
    <x v="1464"/>
    <m/>
    <m/>
    <m/>
    <m/>
    <m/>
  </r>
  <r>
    <x v="1465"/>
    <m/>
    <m/>
    <m/>
    <m/>
    <m/>
  </r>
  <r>
    <x v="1466"/>
    <m/>
    <m/>
    <m/>
    <m/>
    <m/>
  </r>
  <r>
    <x v="1467"/>
    <m/>
    <m/>
    <m/>
    <m/>
    <m/>
  </r>
  <r>
    <x v="1468"/>
    <m/>
    <m/>
    <m/>
    <m/>
    <m/>
  </r>
  <r>
    <x v="1469"/>
    <m/>
    <m/>
    <m/>
    <m/>
    <m/>
  </r>
  <r>
    <x v="1470"/>
    <m/>
    <m/>
    <m/>
    <m/>
    <m/>
  </r>
  <r>
    <x v="1471"/>
    <m/>
    <m/>
    <m/>
    <m/>
    <m/>
  </r>
  <r>
    <x v="1472"/>
    <m/>
    <m/>
    <m/>
    <m/>
    <m/>
  </r>
  <r>
    <x v="1473"/>
    <m/>
    <m/>
    <m/>
    <m/>
    <m/>
  </r>
  <r>
    <x v="1474"/>
    <m/>
    <m/>
    <m/>
    <m/>
    <m/>
  </r>
  <r>
    <x v="1475"/>
    <m/>
    <m/>
    <m/>
    <m/>
    <m/>
  </r>
  <r>
    <x v="1476"/>
    <m/>
    <m/>
    <m/>
    <m/>
    <m/>
  </r>
  <r>
    <x v="1477"/>
    <m/>
    <m/>
    <m/>
    <m/>
    <m/>
  </r>
  <r>
    <x v="1478"/>
    <m/>
    <m/>
    <m/>
    <m/>
    <m/>
  </r>
  <r>
    <x v="1479"/>
    <m/>
    <m/>
    <m/>
    <m/>
    <m/>
  </r>
  <r>
    <x v="1480"/>
    <m/>
    <m/>
    <m/>
    <m/>
    <m/>
  </r>
  <r>
    <x v="1481"/>
    <m/>
    <m/>
    <m/>
    <m/>
    <m/>
  </r>
  <r>
    <x v="1482"/>
    <m/>
    <m/>
    <m/>
    <m/>
    <m/>
  </r>
  <r>
    <x v="1483"/>
    <m/>
    <m/>
    <m/>
    <m/>
    <m/>
  </r>
  <r>
    <x v="1484"/>
    <m/>
    <m/>
    <m/>
    <m/>
    <m/>
  </r>
  <r>
    <x v="1485"/>
    <m/>
    <m/>
    <m/>
    <m/>
    <m/>
  </r>
  <r>
    <x v="1486"/>
    <m/>
    <m/>
    <m/>
    <m/>
    <m/>
  </r>
  <r>
    <x v="1487"/>
    <m/>
    <m/>
    <m/>
    <m/>
    <m/>
  </r>
  <r>
    <x v="1488"/>
    <m/>
    <m/>
    <m/>
    <m/>
    <m/>
  </r>
  <r>
    <x v="1489"/>
    <m/>
    <m/>
    <m/>
    <m/>
    <m/>
  </r>
  <r>
    <x v="1490"/>
    <m/>
    <m/>
    <m/>
    <m/>
    <m/>
  </r>
  <r>
    <x v="1491"/>
    <m/>
    <m/>
    <m/>
    <m/>
    <m/>
  </r>
  <r>
    <x v="1492"/>
    <m/>
    <m/>
    <m/>
    <m/>
    <m/>
  </r>
  <r>
    <x v="1493"/>
    <m/>
    <m/>
    <m/>
    <m/>
    <m/>
  </r>
  <r>
    <x v="1494"/>
    <m/>
    <m/>
    <m/>
    <m/>
    <m/>
  </r>
  <r>
    <x v="1495"/>
    <m/>
    <m/>
    <m/>
    <m/>
    <m/>
  </r>
  <r>
    <x v="1496"/>
    <m/>
    <m/>
    <m/>
    <m/>
    <m/>
  </r>
  <r>
    <x v="1497"/>
    <m/>
    <m/>
    <m/>
    <m/>
    <m/>
  </r>
  <r>
    <x v="1498"/>
    <m/>
    <m/>
    <m/>
    <m/>
    <m/>
  </r>
  <r>
    <x v="1499"/>
    <m/>
    <m/>
    <m/>
    <m/>
    <m/>
  </r>
  <r>
    <x v="1500"/>
    <m/>
    <m/>
    <m/>
    <m/>
    <m/>
  </r>
  <r>
    <x v="1501"/>
    <m/>
    <m/>
    <m/>
    <m/>
    <m/>
  </r>
  <r>
    <x v="1502"/>
    <m/>
    <m/>
    <m/>
    <m/>
    <m/>
  </r>
  <r>
    <x v="1503"/>
    <m/>
    <m/>
    <m/>
    <m/>
    <m/>
  </r>
  <r>
    <x v="1504"/>
    <m/>
    <m/>
    <m/>
    <m/>
    <m/>
  </r>
  <r>
    <x v="1505"/>
    <m/>
    <m/>
    <m/>
    <m/>
    <m/>
  </r>
  <r>
    <x v="1506"/>
    <m/>
    <m/>
    <m/>
    <m/>
    <m/>
  </r>
  <r>
    <x v="1507"/>
    <m/>
    <m/>
    <m/>
    <m/>
    <m/>
  </r>
  <r>
    <x v="1508"/>
    <m/>
    <m/>
    <m/>
    <m/>
    <m/>
  </r>
  <r>
    <x v="1509"/>
    <m/>
    <m/>
    <m/>
    <m/>
    <m/>
  </r>
  <r>
    <x v="1510"/>
    <m/>
    <m/>
    <m/>
    <m/>
    <m/>
  </r>
  <r>
    <x v="1511"/>
    <m/>
    <m/>
    <m/>
    <m/>
    <m/>
  </r>
  <r>
    <x v="1512"/>
    <m/>
    <m/>
    <m/>
    <m/>
    <m/>
  </r>
  <r>
    <x v="1513"/>
    <m/>
    <m/>
    <m/>
    <m/>
    <m/>
  </r>
  <r>
    <x v="1514"/>
    <m/>
    <m/>
    <m/>
    <m/>
    <m/>
  </r>
  <r>
    <x v="1515"/>
    <m/>
    <m/>
    <m/>
    <m/>
    <m/>
  </r>
  <r>
    <x v="1516"/>
    <m/>
    <m/>
    <m/>
    <m/>
    <m/>
  </r>
  <r>
    <x v="1517"/>
    <m/>
    <m/>
    <m/>
    <m/>
    <m/>
  </r>
  <r>
    <x v="1518"/>
    <m/>
    <m/>
    <m/>
    <m/>
    <m/>
  </r>
  <r>
    <x v="1519"/>
    <m/>
    <m/>
    <m/>
    <m/>
    <m/>
  </r>
  <r>
    <x v="1520"/>
    <m/>
    <m/>
    <m/>
    <m/>
    <m/>
  </r>
  <r>
    <x v="1521"/>
    <m/>
    <m/>
    <m/>
    <m/>
    <m/>
  </r>
  <r>
    <x v="1522"/>
    <m/>
    <m/>
    <m/>
    <m/>
    <m/>
  </r>
  <r>
    <x v="1523"/>
    <m/>
    <m/>
    <m/>
    <m/>
    <m/>
  </r>
  <r>
    <x v="1524"/>
    <m/>
    <m/>
    <m/>
    <m/>
    <m/>
  </r>
  <r>
    <x v="1525"/>
    <m/>
    <m/>
    <m/>
    <m/>
    <m/>
  </r>
  <r>
    <x v="1526"/>
    <m/>
    <m/>
    <m/>
    <m/>
    <m/>
  </r>
  <r>
    <x v="1527"/>
    <m/>
    <m/>
    <m/>
    <m/>
    <m/>
  </r>
  <r>
    <x v="1528"/>
    <m/>
    <m/>
    <m/>
    <m/>
    <m/>
  </r>
  <r>
    <x v="1529"/>
    <m/>
    <m/>
    <m/>
    <m/>
    <m/>
  </r>
  <r>
    <x v="1530"/>
    <m/>
    <m/>
    <m/>
    <m/>
    <m/>
  </r>
  <r>
    <x v="1531"/>
    <m/>
    <m/>
    <m/>
    <m/>
    <m/>
  </r>
  <r>
    <x v="1532"/>
    <m/>
    <m/>
    <m/>
    <m/>
    <m/>
  </r>
  <r>
    <x v="1533"/>
    <m/>
    <m/>
    <m/>
    <m/>
    <m/>
  </r>
  <r>
    <x v="1534"/>
    <m/>
    <m/>
    <m/>
    <m/>
    <m/>
  </r>
  <r>
    <x v="1535"/>
    <m/>
    <m/>
    <m/>
    <m/>
    <m/>
  </r>
  <r>
    <x v="1536"/>
    <m/>
    <m/>
    <m/>
    <m/>
    <m/>
  </r>
  <r>
    <x v="1537"/>
    <m/>
    <m/>
    <m/>
    <m/>
    <m/>
  </r>
  <r>
    <x v="1538"/>
    <m/>
    <m/>
    <m/>
    <m/>
    <m/>
  </r>
  <r>
    <x v="1539"/>
    <m/>
    <m/>
    <m/>
    <m/>
    <m/>
  </r>
  <r>
    <x v="1540"/>
    <m/>
    <m/>
    <m/>
    <m/>
    <m/>
  </r>
  <r>
    <x v="1541"/>
    <m/>
    <m/>
    <m/>
    <m/>
    <m/>
  </r>
  <r>
    <x v="1542"/>
    <m/>
    <m/>
    <m/>
    <m/>
    <m/>
  </r>
  <r>
    <x v="1543"/>
    <m/>
    <m/>
    <m/>
    <m/>
    <m/>
  </r>
  <r>
    <x v="1544"/>
    <m/>
    <m/>
    <m/>
    <m/>
    <m/>
  </r>
  <r>
    <x v="1545"/>
    <m/>
    <m/>
    <m/>
    <m/>
    <m/>
  </r>
  <r>
    <x v="1546"/>
    <m/>
    <m/>
    <m/>
    <m/>
    <m/>
  </r>
  <r>
    <x v="1547"/>
    <m/>
    <m/>
    <m/>
    <m/>
    <m/>
  </r>
  <r>
    <x v="1548"/>
    <m/>
    <m/>
    <m/>
    <m/>
    <m/>
  </r>
  <r>
    <x v="1549"/>
    <m/>
    <m/>
    <m/>
    <m/>
    <m/>
  </r>
  <r>
    <x v="1550"/>
    <m/>
    <m/>
    <m/>
    <m/>
    <m/>
  </r>
  <r>
    <x v="1551"/>
    <m/>
    <m/>
    <m/>
    <m/>
    <m/>
  </r>
  <r>
    <x v="1552"/>
    <m/>
    <m/>
    <m/>
    <m/>
    <m/>
  </r>
  <r>
    <x v="1553"/>
    <m/>
    <m/>
    <m/>
    <m/>
    <m/>
  </r>
  <r>
    <x v="1554"/>
    <m/>
    <m/>
    <m/>
    <m/>
    <m/>
  </r>
  <r>
    <x v="1555"/>
    <m/>
    <m/>
    <m/>
    <m/>
    <m/>
  </r>
  <r>
    <x v="1556"/>
    <m/>
    <m/>
    <m/>
    <m/>
    <m/>
  </r>
  <r>
    <x v="1557"/>
    <m/>
    <m/>
    <m/>
    <m/>
    <m/>
  </r>
  <r>
    <x v="1558"/>
    <m/>
    <m/>
    <m/>
    <m/>
    <m/>
  </r>
  <r>
    <x v="1559"/>
    <m/>
    <m/>
    <m/>
    <m/>
    <m/>
  </r>
  <r>
    <x v="1560"/>
    <m/>
    <m/>
    <m/>
    <m/>
    <m/>
  </r>
  <r>
    <x v="1561"/>
    <m/>
    <m/>
    <m/>
    <m/>
    <m/>
  </r>
  <r>
    <x v="1562"/>
    <m/>
    <m/>
    <m/>
    <m/>
    <m/>
  </r>
  <r>
    <x v="1563"/>
    <m/>
    <m/>
    <m/>
    <m/>
    <m/>
  </r>
  <r>
    <x v="1564"/>
    <m/>
    <m/>
    <m/>
    <m/>
    <m/>
  </r>
  <r>
    <x v="1565"/>
    <m/>
    <m/>
    <m/>
    <m/>
    <m/>
  </r>
  <r>
    <x v="1566"/>
    <m/>
    <m/>
    <m/>
    <m/>
    <m/>
  </r>
  <r>
    <x v="1567"/>
    <m/>
    <m/>
    <m/>
    <m/>
    <m/>
  </r>
  <r>
    <x v="1568"/>
    <m/>
    <m/>
    <m/>
    <m/>
    <m/>
  </r>
  <r>
    <x v="1569"/>
    <m/>
    <m/>
    <m/>
    <m/>
    <m/>
  </r>
  <r>
    <x v="1570"/>
    <m/>
    <m/>
    <m/>
    <m/>
    <m/>
  </r>
  <r>
    <x v="1571"/>
    <m/>
    <m/>
    <m/>
    <m/>
    <m/>
  </r>
  <r>
    <x v="1572"/>
    <m/>
    <m/>
    <m/>
    <m/>
    <m/>
  </r>
  <r>
    <x v="1573"/>
    <m/>
    <m/>
    <m/>
    <m/>
    <m/>
  </r>
  <r>
    <x v="1574"/>
    <m/>
    <m/>
    <m/>
    <m/>
    <m/>
  </r>
  <r>
    <x v="1575"/>
    <m/>
    <m/>
    <m/>
    <m/>
    <m/>
  </r>
  <r>
    <x v="1576"/>
    <m/>
    <m/>
    <m/>
    <m/>
    <m/>
  </r>
  <r>
    <x v="1577"/>
    <m/>
    <m/>
    <m/>
    <m/>
    <m/>
  </r>
  <r>
    <x v="1578"/>
    <m/>
    <m/>
    <m/>
    <m/>
    <m/>
  </r>
  <r>
    <x v="1579"/>
    <m/>
    <m/>
    <m/>
    <m/>
    <m/>
  </r>
  <r>
    <x v="1580"/>
    <m/>
    <m/>
    <m/>
    <m/>
    <m/>
  </r>
  <r>
    <x v="1581"/>
    <m/>
    <m/>
    <m/>
    <m/>
    <m/>
  </r>
  <r>
    <x v="1582"/>
    <m/>
    <m/>
    <m/>
    <m/>
    <m/>
  </r>
  <r>
    <x v="1583"/>
    <m/>
    <m/>
    <m/>
    <m/>
    <m/>
  </r>
  <r>
    <x v="1584"/>
    <m/>
    <m/>
    <m/>
    <m/>
    <m/>
  </r>
  <r>
    <x v="1585"/>
    <m/>
    <m/>
    <m/>
    <m/>
    <m/>
  </r>
  <r>
    <x v="1586"/>
    <m/>
    <m/>
    <m/>
    <m/>
    <m/>
  </r>
  <r>
    <x v="1587"/>
    <m/>
    <m/>
    <m/>
    <m/>
    <m/>
  </r>
  <r>
    <x v="1588"/>
    <m/>
    <m/>
    <m/>
    <m/>
    <m/>
  </r>
  <r>
    <x v="1589"/>
    <m/>
    <m/>
    <m/>
    <m/>
    <m/>
  </r>
  <r>
    <x v="1590"/>
    <m/>
    <m/>
    <m/>
    <m/>
    <m/>
  </r>
  <r>
    <x v="1591"/>
    <m/>
    <m/>
    <m/>
    <m/>
    <m/>
  </r>
  <r>
    <x v="1592"/>
    <m/>
    <m/>
    <m/>
    <m/>
    <m/>
  </r>
  <r>
    <x v="1593"/>
    <m/>
    <m/>
    <m/>
    <m/>
    <m/>
  </r>
  <r>
    <x v="1594"/>
    <m/>
    <m/>
    <m/>
    <m/>
    <m/>
  </r>
  <r>
    <x v="1595"/>
    <m/>
    <m/>
    <m/>
    <m/>
    <m/>
  </r>
  <r>
    <x v="1596"/>
    <m/>
    <m/>
    <m/>
    <m/>
    <m/>
  </r>
  <r>
    <x v="1597"/>
    <m/>
    <m/>
    <m/>
    <m/>
    <m/>
  </r>
  <r>
    <x v="1598"/>
    <m/>
    <m/>
    <m/>
    <m/>
    <m/>
  </r>
  <r>
    <x v="1599"/>
    <m/>
    <m/>
    <m/>
    <m/>
    <m/>
  </r>
  <r>
    <x v="1600"/>
    <m/>
    <m/>
    <m/>
    <m/>
    <m/>
  </r>
  <r>
    <x v="1601"/>
    <m/>
    <m/>
    <m/>
    <m/>
    <m/>
  </r>
  <r>
    <x v="1602"/>
    <m/>
    <m/>
    <m/>
    <m/>
    <m/>
  </r>
  <r>
    <x v="1603"/>
    <m/>
    <m/>
    <m/>
    <m/>
    <m/>
  </r>
  <r>
    <x v="1604"/>
    <m/>
    <m/>
    <m/>
    <m/>
    <m/>
  </r>
  <r>
    <x v="1605"/>
    <m/>
    <m/>
    <m/>
    <m/>
    <m/>
  </r>
  <r>
    <x v="1606"/>
    <m/>
    <m/>
    <m/>
    <m/>
    <m/>
  </r>
  <r>
    <x v="1607"/>
    <m/>
    <m/>
    <m/>
    <m/>
    <m/>
  </r>
  <r>
    <x v="1608"/>
    <m/>
    <m/>
    <m/>
    <m/>
    <m/>
  </r>
  <r>
    <x v="1609"/>
    <m/>
    <m/>
    <m/>
    <m/>
    <m/>
  </r>
  <r>
    <x v="1610"/>
    <m/>
    <m/>
    <m/>
    <m/>
    <m/>
  </r>
  <r>
    <x v="1611"/>
    <m/>
    <m/>
    <m/>
    <m/>
    <m/>
  </r>
  <r>
    <x v="1612"/>
    <m/>
    <m/>
    <m/>
    <m/>
    <m/>
  </r>
  <r>
    <x v="1613"/>
    <m/>
    <m/>
    <m/>
    <m/>
    <m/>
  </r>
  <r>
    <x v="1614"/>
    <m/>
    <m/>
    <m/>
    <m/>
    <m/>
  </r>
  <r>
    <x v="1615"/>
    <m/>
    <m/>
    <m/>
    <m/>
    <m/>
  </r>
  <r>
    <x v="1616"/>
    <m/>
    <m/>
    <m/>
    <m/>
    <m/>
  </r>
  <r>
    <x v="1617"/>
    <m/>
    <m/>
    <m/>
    <m/>
    <m/>
  </r>
  <r>
    <x v="1618"/>
    <m/>
    <m/>
    <m/>
    <m/>
    <m/>
  </r>
  <r>
    <x v="1619"/>
    <m/>
    <m/>
    <m/>
    <m/>
    <m/>
  </r>
  <r>
    <x v="1620"/>
    <m/>
    <m/>
    <m/>
    <m/>
    <m/>
  </r>
  <r>
    <x v="1621"/>
    <m/>
    <m/>
    <m/>
    <m/>
    <m/>
  </r>
  <r>
    <x v="1622"/>
    <m/>
    <m/>
    <m/>
    <m/>
    <m/>
  </r>
  <r>
    <x v="1623"/>
    <m/>
    <m/>
    <m/>
    <m/>
    <m/>
  </r>
  <r>
    <x v="1624"/>
    <m/>
    <m/>
    <m/>
    <m/>
    <m/>
  </r>
  <r>
    <x v="1625"/>
    <m/>
    <m/>
    <m/>
    <m/>
    <m/>
  </r>
  <r>
    <x v="1626"/>
    <m/>
    <m/>
    <m/>
    <m/>
    <m/>
  </r>
  <r>
    <x v="1627"/>
    <m/>
    <m/>
    <m/>
    <m/>
    <m/>
  </r>
  <r>
    <x v="1628"/>
    <m/>
    <m/>
    <m/>
    <m/>
    <m/>
  </r>
  <r>
    <x v="1629"/>
    <m/>
    <m/>
    <m/>
    <m/>
    <m/>
  </r>
  <r>
    <x v="1630"/>
    <m/>
    <m/>
    <m/>
    <m/>
    <m/>
  </r>
  <r>
    <x v="1631"/>
    <m/>
    <m/>
    <m/>
    <m/>
    <m/>
  </r>
  <r>
    <x v="1632"/>
    <m/>
    <m/>
    <m/>
    <m/>
    <m/>
  </r>
  <r>
    <x v="1633"/>
    <m/>
    <m/>
    <m/>
    <m/>
    <m/>
  </r>
  <r>
    <x v="1634"/>
    <m/>
    <m/>
    <m/>
    <m/>
    <m/>
  </r>
  <r>
    <x v="1635"/>
    <m/>
    <m/>
    <m/>
    <m/>
    <m/>
  </r>
  <r>
    <x v="1636"/>
    <m/>
    <m/>
    <m/>
    <m/>
    <m/>
  </r>
  <r>
    <x v="1637"/>
    <m/>
    <m/>
    <m/>
    <m/>
    <m/>
  </r>
  <r>
    <x v="1638"/>
    <m/>
    <m/>
    <m/>
    <m/>
    <m/>
  </r>
  <r>
    <x v="1639"/>
    <m/>
    <m/>
    <m/>
    <m/>
    <m/>
  </r>
  <r>
    <x v="1640"/>
    <m/>
    <m/>
    <m/>
    <m/>
    <m/>
  </r>
  <r>
    <x v="1641"/>
    <m/>
    <m/>
    <m/>
    <m/>
    <m/>
  </r>
  <r>
    <x v="1642"/>
    <m/>
    <m/>
    <m/>
    <m/>
    <m/>
  </r>
  <r>
    <x v="1643"/>
    <m/>
    <m/>
    <m/>
    <m/>
    <m/>
  </r>
  <r>
    <x v="1644"/>
    <m/>
    <m/>
    <m/>
    <m/>
    <m/>
  </r>
  <r>
    <x v="1645"/>
    <m/>
    <m/>
    <m/>
    <m/>
    <m/>
  </r>
  <r>
    <x v="1646"/>
    <m/>
    <m/>
    <m/>
    <m/>
    <m/>
  </r>
  <r>
    <x v="1647"/>
    <m/>
    <m/>
    <m/>
    <m/>
    <m/>
  </r>
  <r>
    <x v="1648"/>
    <m/>
    <m/>
    <m/>
    <m/>
    <m/>
  </r>
  <r>
    <x v="1649"/>
    <m/>
    <m/>
    <m/>
    <m/>
    <m/>
  </r>
  <r>
    <x v="1650"/>
    <m/>
    <m/>
    <m/>
    <m/>
    <m/>
  </r>
  <r>
    <x v="1651"/>
    <m/>
    <m/>
    <m/>
    <m/>
    <m/>
  </r>
  <r>
    <x v="1652"/>
    <m/>
    <m/>
    <m/>
    <m/>
    <m/>
  </r>
  <r>
    <x v="1653"/>
    <m/>
    <m/>
    <m/>
    <m/>
    <m/>
  </r>
  <r>
    <x v="1654"/>
    <m/>
    <m/>
    <m/>
    <m/>
    <m/>
  </r>
  <r>
    <x v="1655"/>
    <m/>
    <m/>
    <m/>
    <m/>
    <m/>
  </r>
  <r>
    <x v="1656"/>
    <m/>
    <m/>
    <m/>
    <m/>
    <m/>
  </r>
  <r>
    <x v="1657"/>
    <m/>
    <m/>
    <m/>
    <m/>
    <m/>
  </r>
  <r>
    <x v="1658"/>
    <m/>
    <m/>
    <m/>
    <m/>
    <m/>
  </r>
  <r>
    <x v="1659"/>
    <m/>
    <m/>
    <m/>
    <m/>
    <m/>
  </r>
  <r>
    <x v="1660"/>
    <m/>
    <m/>
    <m/>
    <m/>
    <m/>
  </r>
  <r>
    <x v="1661"/>
    <m/>
    <m/>
    <m/>
    <m/>
    <m/>
  </r>
  <r>
    <x v="1662"/>
    <m/>
    <m/>
    <m/>
    <m/>
    <m/>
  </r>
  <r>
    <x v="1663"/>
    <m/>
    <m/>
    <m/>
    <m/>
    <m/>
  </r>
  <r>
    <x v="1664"/>
    <m/>
    <m/>
    <m/>
    <m/>
    <m/>
  </r>
  <r>
    <x v="1665"/>
    <m/>
    <m/>
    <m/>
    <m/>
    <m/>
  </r>
  <r>
    <x v="1666"/>
    <m/>
    <m/>
    <m/>
    <m/>
    <m/>
  </r>
  <r>
    <x v="1667"/>
    <m/>
    <m/>
    <m/>
    <m/>
    <m/>
  </r>
  <r>
    <x v="1668"/>
    <m/>
    <m/>
    <m/>
    <m/>
    <m/>
  </r>
  <r>
    <x v="1669"/>
    <m/>
    <m/>
    <m/>
    <m/>
    <m/>
  </r>
  <r>
    <x v="1670"/>
    <m/>
    <m/>
    <m/>
    <m/>
    <m/>
  </r>
  <r>
    <x v="1671"/>
    <m/>
    <m/>
    <m/>
    <m/>
    <m/>
  </r>
  <r>
    <x v="1672"/>
    <m/>
    <m/>
    <m/>
    <m/>
    <m/>
  </r>
  <r>
    <x v="1673"/>
    <m/>
    <m/>
    <m/>
    <m/>
    <m/>
  </r>
  <r>
    <x v="1674"/>
    <m/>
    <m/>
    <m/>
    <m/>
    <m/>
  </r>
  <r>
    <x v="1675"/>
    <m/>
    <m/>
    <m/>
    <m/>
    <m/>
  </r>
  <r>
    <x v="1676"/>
    <m/>
    <m/>
    <m/>
    <m/>
    <m/>
  </r>
  <r>
    <x v="1677"/>
    <m/>
    <m/>
    <m/>
    <m/>
    <m/>
  </r>
  <r>
    <x v="1678"/>
    <m/>
    <m/>
    <m/>
    <m/>
    <m/>
  </r>
  <r>
    <x v="1679"/>
    <m/>
    <m/>
    <m/>
    <m/>
    <m/>
  </r>
  <r>
    <x v="1680"/>
    <m/>
    <m/>
    <m/>
    <m/>
    <m/>
  </r>
  <r>
    <x v="1681"/>
    <m/>
    <m/>
    <m/>
    <m/>
    <m/>
  </r>
  <r>
    <x v="1682"/>
    <m/>
    <m/>
    <m/>
    <m/>
    <m/>
  </r>
  <r>
    <x v="1683"/>
    <m/>
    <m/>
    <m/>
    <m/>
    <m/>
  </r>
  <r>
    <x v="1684"/>
    <m/>
    <m/>
    <m/>
    <m/>
    <m/>
  </r>
  <r>
    <x v="1685"/>
    <m/>
    <m/>
    <m/>
    <m/>
    <m/>
  </r>
  <r>
    <x v="1686"/>
    <m/>
    <m/>
    <m/>
    <m/>
    <m/>
  </r>
  <r>
    <x v="1687"/>
    <m/>
    <m/>
    <m/>
    <m/>
    <m/>
  </r>
  <r>
    <x v="1688"/>
    <m/>
    <m/>
    <m/>
    <m/>
    <m/>
  </r>
  <r>
    <x v="1689"/>
    <m/>
    <m/>
    <m/>
    <m/>
    <m/>
  </r>
  <r>
    <x v="1690"/>
    <m/>
    <m/>
    <m/>
    <m/>
    <m/>
  </r>
  <r>
    <x v="1691"/>
    <m/>
    <m/>
    <m/>
    <m/>
    <m/>
  </r>
  <r>
    <x v="1692"/>
    <m/>
    <m/>
    <m/>
    <m/>
    <m/>
  </r>
  <r>
    <x v="1693"/>
    <m/>
    <m/>
    <m/>
    <m/>
    <m/>
  </r>
  <r>
    <x v="1694"/>
    <m/>
    <m/>
    <m/>
    <m/>
    <m/>
  </r>
  <r>
    <x v="1695"/>
    <m/>
    <m/>
    <m/>
    <m/>
    <m/>
  </r>
  <r>
    <x v="1696"/>
    <m/>
    <m/>
    <m/>
    <m/>
    <m/>
  </r>
  <r>
    <x v="1697"/>
    <m/>
    <m/>
    <m/>
    <m/>
    <m/>
  </r>
  <r>
    <x v="1698"/>
    <m/>
    <m/>
    <m/>
    <m/>
    <m/>
  </r>
  <r>
    <x v="1699"/>
    <m/>
    <m/>
    <m/>
    <m/>
    <m/>
  </r>
  <r>
    <x v="1700"/>
    <m/>
    <m/>
    <m/>
    <m/>
    <m/>
  </r>
  <r>
    <x v="1701"/>
    <m/>
    <m/>
    <m/>
    <m/>
    <m/>
  </r>
  <r>
    <x v="1702"/>
    <m/>
    <m/>
    <m/>
    <m/>
    <m/>
  </r>
  <r>
    <x v="1703"/>
    <m/>
    <m/>
    <m/>
    <m/>
    <m/>
  </r>
  <r>
    <x v="1704"/>
    <m/>
    <m/>
    <m/>
    <m/>
    <m/>
  </r>
  <r>
    <x v="1705"/>
    <m/>
    <m/>
    <m/>
    <m/>
    <m/>
  </r>
  <r>
    <x v="1706"/>
    <m/>
    <m/>
    <m/>
    <m/>
    <m/>
  </r>
  <r>
    <x v="1707"/>
    <m/>
    <m/>
    <m/>
    <m/>
    <m/>
  </r>
  <r>
    <x v="1708"/>
    <m/>
    <m/>
    <m/>
    <m/>
    <m/>
  </r>
  <r>
    <x v="1709"/>
    <m/>
    <m/>
    <m/>
    <m/>
    <m/>
  </r>
  <r>
    <x v="1710"/>
    <m/>
    <m/>
    <m/>
    <m/>
    <m/>
  </r>
  <r>
    <x v="1711"/>
    <m/>
    <m/>
    <m/>
    <m/>
    <m/>
  </r>
  <r>
    <x v="1712"/>
    <m/>
    <m/>
    <m/>
    <m/>
    <m/>
  </r>
  <r>
    <x v="1713"/>
    <m/>
    <m/>
    <m/>
    <m/>
    <m/>
  </r>
  <r>
    <x v="1714"/>
    <m/>
    <m/>
    <m/>
    <m/>
    <m/>
  </r>
  <r>
    <x v="1715"/>
    <m/>
    <m/>
    <m/>
    <m/>
    <m/>
  </r>
  <r>
    <x v="1716"/>
    <m/>
    <m/>
    <m/>
    <m/>
    <m/>
  </r>
  <r>
    <x v="1717"/>
    <m/>
    <m/>
    <m/>
    <m/>
    <m/>
  </r>
  <r>
    <x v="1718"/>
    <m/>
    <m/>
    <m/>
    <m/>
    <m/>
  </r>
  <r>
    <x v="1719"/>
    <m/>
    <m/>
    <m/>
    <m/>
    <m/>
  </r>
  <r>
    <x v="1720"/>
    <m/>
    <m/>
    <m/>
    <m/>
    <m/>
  </r>
  <r>
    <x v="1721"/>
    <m/>
    <m/>
    <m/>
    <m/>
    <m/>
  </r>
  <r>
    <x v="1722"/>
    <m/>
    <m/>
    <m/>
    <m/>
    <m/>
  </r>
  <r>
    <x v="1723"/>
    <m/>
    <m/>
    <m/>
    <m/>
    <m/>
  </r>
  <r>
    <x v="1724"/>
    <m/>
    <m/>
    <m/>
    <m/>
    <m/>
  </r>
  <r>
    <x v="1725"/>
    <m/>
    <m/>
    <m/>
    <m/>
    <m/>
  </r>
  <r>
    <x v="1726"/>
    <m/>
    <m/>
    <m/>
    <m/>
    <m/>
  </r>
  <r>
    <x v="1727"/>
    <m/>
    <m/>
    <m/>
    <m/>
    <m/>
  </r>
  <r>
    <x v="1728"/>
    <m/>
    <m/>
    <m/>
    <m/>
    <m/>
  </r>
  <r>
    <x v="1729"/>
    <m/>
    <m/>
    <m/>
    <m/>
    <m/>
  </r>
  <r>
    <x v="1730"/>
    <m/>
    <m/>
    <m/>
    <m/>
    <m/>
  </r>
  <r>
    <x v="1731"/>
    <m/>
    <m/>
    <m/>
    <m/>
    <m/>
  </r>
  <r>
    <x v="1732"/>
    <m/>
    <m/>
    <m/>
    <m/>
    <m/>
  </r>
  <r>
    <x v="1733"/>
    <m/>
    <m/>
    <m/>
    <m/>
    <m/>
  </r>
  <r>
    <x v="1734"/>
    <m/>
    <m/>
    <m/>
    <m/>
    <m/>
  </r>
  <r>
    <x v="1735"/>
    <m/>
    <m/>
    <m/>
    <m/>
    <m/>
  </r>
  <r>
    <x v="1736"/>
    <m/>
    <m/>
    <m/>
    <m/>
    <m/>
  </r>
  <r>
    <x v="1737"/>
    <m/>
    <m/>
    <m/>
    <m/>
    <m/>
  </r>
  <r>
    <x v="1738"/>
    <m/>
    <m/>
    <m/>
    <m/>
    <m/>
  </r>
  <r>
    <x v="1739"/>
    <m/>
    <m/>
    <m/>
    <m/>
    <m/>
  </r>
  <r>
    <x v="1740"/>
    <m/>
    <m/>
    <m/>
    <m/>
    <m/>
  </r>
  <r>
    <x v="1741"/>
    <m/>
    <m/>
    <m/>
    <m/>
    <m/>
  </r>
  <r>
    <x v="1742"/>
    <m/>
    <m/>
    <m/>
    <m/>
    <m/>
  </r>
  <r>
    <x v="1743"/>
    <m/>
    <m/>
    <m/>
    <m/>
    <m/>
  </r>
  <r>
    <x v="1744"/>
    <m/>
    <m/>
    <m/>
    <m/>
    <m/>
  </r>
  <r>
    <x v="1745"/>
    <m/>
    <m/>
    <m/>
    <m/>
    <m/>
  </r>
  <r>
    <x v="1746"/>
    <m/>
    <m/>
    <m/>
    <m/>
    <m/>
  </r>
  <r>
    <x v="1747"/>
    <m/>
    <m/>
    <m/>
    <m/>
    <m/>
  </r>
  <r>
    <x v="1748"/>
    <m/>
    <m/>
    <m/>
    <m/>
    <m/>
  </r>
  <r>
    <x v="1749"/>
    <m/>
    <m/>
    <m/>
    <m/>
    <m/>
  </r>
  <r>
    <x v="1750"/>
    <m/>
    <m/>
    <m/>
    <m/>
    <m/>
  </r>
  <r>
    <x v="1751"/>
    <m/>
    <m/>
    <m/>
    <m/>
    <m/>
  </r>
  <r>
    <x v="1752"/>
    <m/>
    <m/>
    <m/>
    <m/>
    <m/>
  </r>
  <r>
    <x v="1753"/>
    <m/>
    <m/>
    <m/>
    <m/>
    <m/>
  </r>
  <r>
    <x v="1754"/>
    <m/>
    <m/>
    <m/>
    <m/>
    <m/>
  </r>
  <r>
    <x v="1755"/>
    <m/>
    <m/>
    <m/>
    <m/>
    <m/>
  </r>
  <r>
    <x v="1756"/>
    <m/>
    <m/>
    <m/>
    <m/>
    <m/>
  </r>
  <r>
    <x v="1757"/>
    <m/>
    <m/>
    <m/>
    <m/>
    <m/>
  </r>
  <r>
    <x v="1758"/>
    <m/>
    <m/>
    <m/>
    <m/>
    <m/>
  </r>
  <r>
    <x v="1759"/>
    <m/>
    <m/>
    <m/>
    <m/>
    <m/>
  </r>
  <r>
    <x v="1760"/>
    <m/>
    <m/>
    <m/>
    <m/>
    <m/>
  </r>
  <r>
    <x v="1761"/>
    <m/>
    <m/>
    <m/>
    <m/>
    <m/>
  </r>
  <r>
    <x v="1762"/>
    <m/>
    <m/>
    <m/>
    <m/>
    <m/>
  </r>
  <r>
    <x v="1763"/>
    <m/>
    <m/>
    <m/>
    <m/>
    <m/>
  </r>
  <r>
    <x v="1764"/>
    <m/>
    <m/>
    <m/>
    <m/>
    <m/>
  </r>
  <r>
    <x v="1765"/>
    <m/>
    <m/>
    <m/>
    <m/>
    <m/>
  </r>
  <r>
    <x v="1766"/>
    <m/>
    <m/>
    <m/>
    <m/>
    <m/>
  </r>
  <r>
    <x v="1767"/>
    <m/>
    <m/>
    <m/>
    <m/>
    <m/>
  </r>
  <r>
    <x v="1768"/>
    <m/>
    <m/>
    <m/>
    <m/>
    <m/>
  </r>
  <r>
    <x v="1769"/>
    <m/>
    <m/>
    <m/>
    <m/>
    <m/>
  </r>
  <r>
    <x v="1770"/>
    <m/>
    <m/>
    <m/>
    <m/>
    <m/>
  </r>
  <r>
    <x v="1771"/>
    <m/>
    <m/>
    <m/>
    <m/>
    <m/>
  </r>
  <r>
    <x v="1772"/>
    <m/>
    <m/>
    <m/>
    <m/>
    <m/>
  </r>
  <r>
    <x v="1773"/>
    <m/>
    <m/>
    <m/>
    <m/>
    <m/>
  </r>
  <r>
    <x v="1774"/>
    <m/>
    <m/>
    <m/>
    <m/>
    <m/>
  </r>
  <r>
    <x v="1775"/>
    <m/>
    <m/>
    <m/>
    <m/>
    <m/>
  </r>
  <r>
    <x v="1776"/>
    <m/>
    <m/>
    <m/>
    <m/>
    <m/>
  </r>
  <r>
    <x v="1777"/>
    <m/>
    <m/>
    <m/>
    <m/>
    <m/>
  </r>
  <r>
    <x v="1778"/>
    <m/>
    <m/>
    <m/>
    <m/>
    <m/>
  </r>
  <r>
    <x v="1779"/>
    <m/>
    <m/>
    <m/>
    <m/>
    <m/>
  </r>
  <r>
    <x v="1780"/>
    <m/>
    <m/>
    <m/>
    <m/>
    <m/>
  </r>
  <r>
    <x v="1781"/>
    <m/>
    <m/>
    <m/>
    <m/>
    <m/>
  </r>
  <r>
    <x v="1782"/>
    <m/>
    <m/>
    <m/>
    <m/>
    <m/>
  </r>
  <r>
    <x v="1783"/>
    <m/>
    <m/>
    <m/>
    <m/>
    <m/>
  </r>
  <r>
    <x v="1784"/>
    <m/>
    <m/>
    <m/>
    <m/>
    <m/>
  </r>
  <r>
    <x v="1785"/>
    <m/>
    <m/>
    <m/>
    <m/>
    <m/>
  </r>
  <r>
    <x v="1786"/>
    <m/>
    <m/>
    <m/>
    <m/>
    <m/>
  </r>
  <r>
    <x v="1787"/>
    <m/>
    <m/>
    <m/>
    <m/>
    <m/>
  </r>
  <r>
    <x v="1788"/>
    <m/>
    <m/>
    <m/>
    <m/>
    <m/>
  </r>
  <r>
    <x v="1789"/>
    <m/>
    <m/>
    <m/>
    <m/>
    <m/>
  </r>
  <r>
    <x v="1790"/>
    <m/>
    <m/>
    <m/>
    <m/>
    <m/>
  </r>
  <r>
    <x v="1791"/>
    <m/>
    <m/>
    <m/>
    <m/>
    <m/>
  </r>
  <r>
    <x v="1792"/>
    <m/>
    <m/>
    <m/>
    <m/>
    <m/>
  </r>
  <r>
    <x v="1793"/>
    <m/>
    <m/>
    <m/>
    <m/>
    <m/>
  </r>
  <r>
    <x v="1794"/>
    <m/>
    <m/>
    <m/>
    <m/>
    <m/>
  </r>
  <r>
    <x v="1795"/>
    <m/>
    <m/>
    <m/>
    <m/>
    <m/>
  </r>
  <r>
    <x v="1796"/>
    <m/>
    <m/>
    <m/>
    <m/>
    <m/>
  </r>
  <r>
    <x v="1797"/>
    <m/>
    <m/>
    <m/>
    <m/>
    <m/>
  </r>
  <r>
    <x v="1798"/>
    <m/>
    <m/>
    <m/>
    <m/>
    <m/>
  </r>
  <r>
    <x v="1799"/>
    <m/>
    <m/>
    <m/>
    <m/>
    <m/>
  </r>
  <r>
    <x v="1800"/>
    <m/>
    <m/>
    <m/>
    <m/>
    <m/>
  </r>
  <r>
    <x v="1801"/>
    <m/>
    <m/>
    <m/>
    <m/>
    <m/>
  </r>
  <r>
    <x v="1802"/>
    <m/>
    <m/>
    <m/>
    <m/>
    <m/>
  </r>
  <r>
    <x v="1803"/>
    <m/>
    <m/>
    <m/>
    <m/>
    <m/>
  </r>
  <r>
    <x v="1804"/>
    <m/>
    <m/>
    <m/>
    <m/>
    <m/>
  </r>
  <r>
    <x v="1805"/>
    <m/>
    <m/>
    <m/>
    <m/>
    <m/>
  </r>
  <r>
    <x v="1806"/>
    <m/>
    <m/>
    <m/>
    <m/>
    <m/>
  </r>
  <r>
    <x v="1807"/>
    <m/>
    <m/>
    <m/>
    <m/>
    <m/>
  </r>
  <r>
    <x v="1808"/>
    <m/>
    <m/>
    <m/>
    <m/>
    <m/>
  </r>
  <r>
    <x v="1809"/>
    <m/>
    <m/>
    <m/>
    <m/>
    <m/>
  </r>
  <r>
    <x v="1810"/>
    <m/>
    <m/>
    <m/>
    <m/>
    <m/>
  </r>
  <r>
    <x v="1811"/>
    <m/>
    <m/>
    <m/>
    <m/>
    <m/>
  </r>
  <r>
    <x v="1812"/>
    <m/>
    <m/>
    <m/>
    <m/>
    <m/>
  </r>
  <r>
    <x v="1813"/>
    <m/>
    <m/>
    <m/>
    <m/>
    <m/>
  </r>
  <r>
    <x v="1814"/>
    <m/>
    <m/>
    <m/>
    <m/>
    <m/>
  </r>
  <r>
    <x v="1815"/>
    <m/>
    <m/>
    <m/>
    <m/>
    <m/>
  </r>
  <r>
    <x v="1816"/>
    <m/>
    <m/>
    <m/>
    <m/>
    <m/>
  </r>
  <r>
    <x v="1817"/>
    <m/>
    <m/>
    <m/>
    <m/>
    <m/>
  </r>
  <r>
    <x v="1818"/>
    <m/>
    <m/>
    <m/>
    <m/>
    <m/>
  </r>
  <r>
    <x v="1819"/>
    <m/>
    <m/>
    <m/>
    <m/>
    <m/>
  </r>
  <r>
    <x v="1820"/>
    <m/>
    <m/>
    <m/>
    <m/>
    <m/>
  </r>
  <r>
    <x v="1821"/>
    <m/>
    <m/>
    <m/>
    <m/>
    <m/>
  </r>
  <r>
    <x v="1822"/>
    <m/>
    <m/>
    <m/>
    <m/>
    <m/>
  </r>
  <r>
    <x v="1823"/>
    <m/>
    <m/>
    <m/>
    <m/>
    <m/>
  </r>
  <r>
    <x v="1824"/>
    <m/>
    <m/>
    <m/>
    <m/>
    <m/>
  </r>
  <r>
    <x v="1825"/>
    <m/>
    <m/>
    <m/>
    <m/>
    <m/>
  </r>
  <r>
    <x v="1826"/>
    <m/>
    <m/>
    <m/>
    <m/>
    <m/>
  </r>
  <r>
    <x v="1827"/>
    <m/>
    <m/>
    <m/>
    <m/>
    <m/>
  </r>
  <r>
    <x v="1828"/>
    <m/>
    <m/>
    <m/>
    <m/>
    <m/>
  </r>
  <r>
    <x v="1829"/>
    <m/>
    <m/>
    <m/>
    <m/>
    <m/>
  </r>
  <r>
    <x v="1830"/>
    <m/>
    <m/>
    <m/>
    <m/>
    <m/>
  </r>
  <r>
    <x v="1831"/>
    <m/>
    <m/>
    <m/>
    <m/>
    <m/>
  </r>
  <r>
    <x v="1832"/>
    <m/>
    <m/>
    <m/>
    <m/>
    <m/>
  </r>
  <r>
    <x v="1833"/>
    <m/>
    <m/>
    <m/>
    <m/>
    <m/>
  </r>
  <r>
    <x v="1834"/>
    <m/>
    <m/>
    <m/>
    <m/>
    <m/>
  </r>
  <r>
    <x v="1835"/>
    <m/>
    <m/>
    <m/>
    <m/>
    <m/>
  </r>
  <r>
    <x v="1836"/>
    <m/>
    <m/>
    <m/>
    <m/>
    <m/>
  </r>
  <r>
    <x v="1837"/>
    <m/>
    <m/>
    <m/>
    <m/>
    <m/>
  </r>
  <r>
    <x v="1838"/>
    <m/>
    <m/>
    <m/>
    <m/>
    <m/>
  </r>
  <r>
    <x v="1839"/>
    <m/>
    <m/>
    <m/>
    <m/>
    <m/>
  </r>
  <r>
    <x v="1840"/>
    <m/>
    <m/>
    <m/>
    <m/>
    <m/>
  </r>
  <r>
    <x v="1841"/>
    <m/>
    <m/>
    <m/>
    <m/>
    <m/>
  </r>
  <r>
    <x v="1842"/>
    <m/>
    <m/>
    <m/>
    <m/>
    <m/>
  </r>
  <r>
    <x v="1843"/>
    <m/>
    <m/>
    <m/>
    <m/>
    <m/>
  </r>
  <r>
    <x v="1844"/>
    <m/>
    <m/>
    <m/>
    <m/>
    <m/>
  </r>
  <r>
    <x v="1845"/>
    <m/>
    <m/>
    <m/>
    <m/>
    <m/>
  </r>
  <r>
    <x v="1846"/>
    <m/>
    <m/>
    <m/>
    <m/>
    <m/>
  </r>
  <r>
    <x v="1847"/>
    <m/>
    <m/>
    <m/>
    <m/>
    <m/>
  </r>
  <r>
    <x v="1848"/>
    <m/>
    <m/>
    <m/>
    <m/>
    <m/>
  </r>
  <r>
    <x v="1849"/>
    <m/>
    <m/>
    <m/>
    <m/>
    <m/>
  </r>
  <r>
    <x v="1850"/>
    <m/>
    <m/>
    <m/>
    <m/>
    <m/>
  </r>
  <r>
    <x v="1851"/>
    <m/>
    <m/>
    <m/>
    <m/>
    <m/>
  </r>
  <r>
    <x v="1852"/>
    <m/>
    <m/>
    <m/>
    <m/>
    <m/>
  </r>
  <r>
    <x v="1853"/>
    <m/>
    <m/>
    <m/>
    <m/>
    <m/>
  </r>
  <r>
    <x v="1854"/>
    <m/>
    <m/>
    <m/>
    <m/>
    <m/>
  </r>
  <r>
    <x v="1855"/>
    <m/>
    <m/>
    <m/>
    <m/>
    <m/>
  </r>
  <r>
    <x v="1856"/>
    <m/>
    <m/>
    <m/>
    <m/>
    <m/>
  </r>
  <r>
    <x v="1857"/>
    <m/>
    <m/>
    <m/>
    <m/>
    <m/>
  </r>
  <r>
    <x v="1858"/>
    <m/>
    <m/>
    <m/>
    <m/>
    <m/>
  </r>
  <r>
    <x v="1859"/>
    <m/>
    <m/>
    <m/>
    <m/>
    <m/>
  </r>
  <r>
    <x v="1860"/>
    <m/>
    <m/>
    <m/>
    <m/>
    <m/>
  </r>
  <r>
    <x v="1861"/>
    <m/>
    <m/>
    <m/>
    <m/>
    <m/>
  </r>
  <r>
    <x v="1862"/>
    <m/>
    <m/>
    <m/>
    <m/>
    <m/>
  </r>
  <r>
    <x v="1863"/>
    <m/>
    <m/>
    <m/>
    <m/>
    <m/>
  </r>
  <r>
    <x v="1864"/>
    <m/>
    <m/>
    <m/>
    <m/>
    <m/>
  </r>
  <r>
    <x v="1865"/>
    <m/>
    <m/>
    <m/>
    <m/>
    <m/>
  </r>
  <r>
    <x v="1866"/>
    <m/>
    <m/>
    <m/>
    <m/>
    <m/>
  </r>
  <r>
    <x v="1867"/>
    <m/>
    <m/>
    <m/>
    <m/>
    <m/>
  </r>
  <r>
    <x v="1868"/>
    <m/>
    <m/>
    <m/>
    <m/>
    <m/>
  </r>
  <r>
    <x v="1869"/>
    <m/>
    <m/>
    <m/>
    <m/>
    <m/>
  </r>
  <r>
    <x v="1870"/>
    <m/>
    <m/>
    <m/>
    <m/>
    <m/>
  </r>
  <r>
    <x v="1871"/>
    <m/>
    <m/>
    <m/>
    <m/>
    <m/>
  </r>
  <r>
    <x v="1872"/>
    <m/>
    <m/>
    <m/>
    <m/>
    <m/>
  </r>
  <r>
    <x v="1873"/>
    <m/>
    <m/>
    <m/>
    <m/>
    <m/>
  </r>
  <r>
    <x v="1874"/>
    <m/>
    <m/>
    <m/>
    <m/>
    <m/>
  </r>
  <r>
    <x v="1875"/>
    <m/>
    <m/>
    <m/>
    <m/>
    <m/>
  </r>
  <r>
    <x v="1876"/>
    <m/>
    <m/>
    <m/>
    <m/>
    <m/>
  </r>
  <r>
    <x v="1877"/>
    <m/>
    <m/>
    <m/>
    <m/>
    <m/>
  </r>
  <r>
    <x v="1878"/>
    <m/>
    <m/>
    <m/>
    <m/>
    <m/>
  </r>
  <r>
    <x v="1879"/>
    <m/>
    <m/>
    <m/>
    <m/>
    <m/>
  </r>
  <r>
    <x v="1880"/>
    <m/>
    <m/>
    <m/>
    <m/>
    <m/>
  </r>
  <r>
    <x v="1881"/>
    <m/>
    <m/>
    <m/>
    <m/>
    <m/>
  </r>
  <r>
    <x v="1882"/>
    <m/>
    <m/>
    <m/>
    <m/>
    <m/>
  </r>
  <r>
    <x v="1883"/>
    <m/>
    <m/>
    <m/>
    <m/>
    <m/>
  </r>
  <r>
    <x v="1884"/>
    <m/>
    <m/>
    <m/>
    <m/>
    <m/>
  </r>
  <r>
    <x v="1885"/>
    <m/>
    <m/>
    <m/>
    <m/>
    <m/>
  </r>
  <r>
    <x v="1886"/>
    <m/>
    <m/>
    <m/>
    <m/>
    <m/>
  </r>
  <r>
    <x v="1887"/>
    <m/>
    <m/>
    <m/>
    <m/>
    <m/>
  </r>
  <r>
    <x v="1888"/>
    <m/>
    <m/>
    <m/>
    <m/>
    <m/>
  </r>
  <r>
    <x v="1889"/>
    <m/>
    <m/>
    <m/>
    <m/>
    <m/>
  </r>
  <r>
    <x v="1890"/>
    <m/>
    <m/>
    <m/>
    <m/>
    <m/>
  </r>
  <r>
    <x v="1891"/>
    <m/>
    <m/>
    <m/>
    <m/>
    <m/>
  </r>
  <r>
    <x v="1892"/>
    <m/>
    <m/>
    <m/>
    <m/>
    <m/>
  </r>
  <r>
    <x v="1893"/>
    <m/>
    <m/>
    <m/>
    <m/>
    <m/>
  </r>
  <r>
    <x v="1894"/>
    <m/>
    <m/>
    <m/>
    <m/>
    <m/>
  </r>
  <r>
    <x v="1895"/>
    <m/>
    <m/>
    <m/>
    <m/>
    <m/>
  </r>
  <r>
    <x v="1896"/>
    <m/>
    <m/>
    <m/>
    <m/>
    <m/>
  </r>
  <r>
    <x v="1897"/>
    <m/>
    <m/>
    <m/>
    <m/>
    <m/>
  </r>
  <r>
    <x v="1898"/>
    <m/>
    <m/>
    <m/>
    <m/>
    <m/>
  </r>
  <r>
    <x v="1899"/>
    <m/>
    <m/>
    <m/>
    <m/>
    <m/>
  </r>
  <r>
    <x v="1900"/>
    <m/>
    <m/>
    <m/>
    <m/>
    <m/>
  </r>
  <r>
    <x v="1901"/>
    <m/>
    <m/>
    <m/>
    <m/>
    <m/>
  </r>
  <r>
    <x v="1902"/>
    <m/>
    <m/>
    <m/>
    <m/>
    <m/>
  </r>
  <r>
    <x v="1903"/>
    <m/>
    <m/>
    <m/>
    <m/>
    <m/>
  </r>
  <r>
    <x v="1904"/>
    <m/>
    <m/>
    <m/>
    <m/>
    <m/>
  </r>
  <r>
    <x v="1905"/>
    <m/>
    <m/>
    <m/>
    <m/>
    <m/>
  </r>
  <r>
    <x v="1906"/>
    <m/>
    <m/>
    <m/>
    <m/>
    <m/>
  </r>
  <r>
    <x v="1907"/>
    <m/>
    <m/>
    <m/>
    <m/>
    <m/>
  </r>
  <r>
    <x v="1908"/>
    <m/>
    <m/>
    <m/>
    <m/>
    <m/>
  </r>
  <r>
    <x v="1909"/>
    <m/>
    <m/>
    <m/>
    <m/>
    <m/>
  </r>
  <r>
    <x v="1910"/>
    <m/>
    <m/>
    <m/>
    <m/>
    <m/>
  </r>
  <r>
    <x v="1911"/>
    <m/>
    <m/>
    <m/>
    <m/>
    <m/>
  </r>
  <r>
    <x v="1912"/>
    <m/>
    <m/>
    <m/>
    <m/>
    <m/>
  </r>
  <r>
    <x v="1913"/>
    <m/>
    <m/>
    <m/>
    <m/>
    <m/>
  </r>
  <r>
    <x v="1914"/>
    <m/>
    <m/>
    <m/>
    <m/>
    <m/>
  </r>
  <r>
    <x v="1915"/>
    <m/>
    <m/>
    <m/>
    <m/>
    <m/>
  </r>
  <r>
    <x v="1916"/>
    <m/>
    <m/>
    <m/>
    <m/>
    <m/>
  </r>
  <r>
    <x v="1917"/>
    <m/>
    <m/>
    <m/>
    <m/>
    <m/>
  </r>
  <r>
    <x v="1918"/>
    <m/>
    <m/>
    <m/>
    <m/>
    <m/>
  </r>
  <r>
    <x v="1919"/>
    <m/>
    <m/>
    <m/>
    <m/>
    <m/>
  </r>
  <r>
    <x v="1920"/>
    <m/>
    <m/>
    <m/>
    <m/>
    <m/>
  </r>
  <r>
    <x v="1921"/>
    <m/>
    <m/>
    <m/>
    <m/>
    <m/>
  </r>
  <r>
    <x v="1922"/>
    <m/>
    <m/>
    <m/>
    <m/>
    <m/>
  </r>
  <r>
    <x v="1923"/>
    <m/>
    <m/>
    <m/>
    <m/>
    <m/>
  </r>
  <r>
    <x v="1924"/>
    <m/>
    <m/>
    <m/>
    <m/>
    <m/>
  </r>
  <r>
    <x v="1925"/>
    <m/>
    <m/>
    <m/>
    <m/>
    <m/>
  </r>
  <r>
    <x v="1926"/>
    <m/>
    <m/>
    <m/>
    <m/>
    <m/>
  </r>
  <r>
    <x v="1927"/>
    <m/>
    <m/>
    <m/>
    <m/>
    <m/>
  </r>
  <r>
    <x v="1928"/>
    <m/>
    <m/>
    <m/>
    <m/>
    <m/>
  </r>
  <r>
    <x v="1929"/>
    <m/>
    <m/>
    <m/>
    <m/>
    <m/>
  </r>
  <r>
    <x v="1930"/>
    <m/>
    <m/>
    <m/>
    <m/>
    <m/>
  </r>
  <r>
    <x v="1931"/>
    <m/>
    <m/>
    <m/>
    <m/>
    <m/>
  </r>
  <r>
    <x v="1932"/>
    <m/>
    <m/>
    <m/>
    <m/>
    <m/>
  </r>
  <r>
    <x v="1933"/>
    <m/>
    <m/>
    <m/>
    <m/>
    <m/>
  </r>
  <r>
    <x v="1934"/>
    <m/>
    <m/>
    <m/>
    <m/>
    <m/>
  </r>
  <r>
    <x v="1935"/>
    <m/>
    <m/>
    <m/>
    <m/>
    <m/>
  </r>
  <r>
    <x v="1936"/>
    <m/>
    <m/>
    <m/>
    <m/>
    <m/>
  </r>
  <r>
    <x v="1937"/>
    <m/>
    <m/>
    <m/>
    <m/>
    <m/>
  </r>
  <r>
    <x v="1938"/>
    <m/>
    <m/>
    <m/>
    <m/>
    <m/>
  </r>
  <r>
    <x v="1939"/>
    <m/>
    <m/>
    <m/>
    <m/>
    <m/>
  </r>
  <r>
    <x v="1940"/>
    <m/>
    <m/>
    <m/>
    <m/>
    <m/>
  </r>
  <r>
    <x v="1941"/>
    <m/>
    <m/>
    <m/>
    <m/>
    <m/>
  </r>
  <r>
    <x v="1942"/>
    <m/>
    <m/>
    <m/>
    <m/>
    <m/>
  </r>
  <r>
    <x v="1943"/>
    <m/>
    <m/>
    <m/>
    <m/>
    <m/>
  </r>
  <r>
    <x v="1944"/>
    <m/>
    <m/>
    <m/>
    <m/>
    <m/>
  </r>
  <r>
    <x v="1945"/>
    <m/>
    <m/>
    <m/>
    <m/>
    <m/>
  </r>
  <r>
    <x v="1946"/>
    <m/>
    <m/>
    <m/>
    <m/>
    <m/>
  </r>
  <r>
    <x v="1947"/>
    <m/>
    <m/>
    <m/>
    <m/>
    <m/>
  </r>
  <r>
    <x v="1948"/>
    <m/>
    <m/>
    <m/>
    <m/>
    <m/>
  </r>
  <r>
    <x v="1949"/>
    <m/>
    <m/>
    <m/>
    <m/>
    <m/>
  </r>
  <r>
    <x v="1950"/>
    <m/>
    <m/>
    <m/>
    <m/>
    <m/>
  </r>
  <r>
    <x v="1951"/>
    <m/>
    <m/>
    <m/>
    <m/>
    <m/>
  </r>
  <r>
    <x v="1952"/>
    <m/>
    <m/>
    <m/>
    <m/>
    <m/>
  </r>
  <r>
    <x v="1953"/>
    <m/>
    <m/>
    <m/>
    <m/>
    <m/>
  </r>
  <r>
    <x v="1954"/>
    <m/>
    <m/>
    <m/>
    <m/>
    <m/>
  </r>
  <r>
    <x v="1955"/>
    <m/>
    <m/>
    <m/>
    <m/>
    <m/>
  </r>
  <r>
    <x v="1956"/>
    <m/>
    <m/>
    <m/>
    <m/>
    <m/>
  </r>
  <r>
    <x v="1957"/>
    <m/>
    <m/>
    <m/>
    <m/>
    <m/>
  </r>
  <r>
    <x v="1958"/>
    <m/>
    <m/>
    <m/>
    <m/>
    <m/>
  </r>
  <r>
    <x v="1959"/>
    <m/>
    <m/>
    <m/>
    <m/>
    <m/>
  </r>
  <r>
    <x v="1960"/>
    <m/>
    <m/>
    <m/>
    <m/>
    <m/>
  </r>
  <r>
    <x v="1961"/>
    <m/>
    <m/>
    <m/>
    <m/>
    <m/>
  </r>
  <r>
    <x v="1962"/>
    <m/>
    <m/>
    <m/>
    <m/>
    <m/>
  </r>
  <r>
    <x v="1963"/>
    <m/>
    <m/>
    <m/>
    <m/>
    <m/>
  </r>
  <r>
    <x v="1964"/>
    <m/>
    <m/>
    <m/>
    <m/>
    <m/>
  </r>
  <r>
    <x v="1965"/>
    <m/>
    <m/>
    <m/>
    <m/>
    <m/>
  </r>
  <r>
    <x v="1966"/>
    <m/>
    <m/>
    <m/>
    <m/>
    <m/>
  </r>
  <r>
    <x v="1967"/>
    <m/>
    <m/>
    <m/>
    <m/>
    <m/>
  </r>
  <r>
    <x v="1968"/>
    <m/>
    <m/>
    <m/>
    <m/>
    <m/>
  </r>
  <r>
    <x v="1969"/>
    <m/>
    <m/>
    <m/>
    <m/>
    <m/>
  </r>
  <r>
    <x v="1970"/>
    <m/>
    <m/>
    <m/>
    <m/>
    <m/>
  </r>
  <r>
    <x v="1971"/>
    <m/>
    <m/>
    <m/>
    <m/>
    <m/>
  </r>
  <r>
    <x v="1972"/>
    <m/>
    <m/>
    <m/>
    <m/>
    <m/>
  </r>
  <r>
    <x v="1973"/>
    <m/>
    <m/>
    <m/>
    <m/>
    <m/>
  </r>
  <r>
    <x v="1974"/>
    <m/>
    <m/>
    <m/>
    <m/>
    <m/>
  </r>
  <r>
    <x v="1975"/>
    <m/>
    <m/>
    <m/>
    <m/>
    <m/>
  </r>
  <r>
    <x v="1976"/>
    <m/>
    <m/>
    <m/>
    <m/>
    <m/>
  </r>
  <r>
    <x v="1977"/>
    <m/>
    <m/>
    <m/>
    <m/>
    <m/>
  </r>
  <r>
    <x v="1978"/>
    <m/>
    <m/>
    <m/>
    <m/>
    <m/>
  </r>
  <r>
    <x v="1979"/>
    <m/>
    <m/>
    <m/>
    <m/>
    <m/>
  </r>
  <r>
    <x v="1980"/>
    <m/>
    <m/>
    <m/>
    <m/>
    <m/>
  </r>
  <r>
    <x v="1981"/>
    <m/>
    <m/>
    <m/>
    <m/>
    <m/>
  </r>
  <r>
    <x v="1982"/>
    <m/>
    <m/>
    <m/>
    <m/>
    <m/>
  </r>
  <r>
    <x v="1983"/>
    <m/>
    <m/>
    <m/>
    <m/>
    <m/>
  </r>
  <r>
    <x v="1984"/>
    <m/>
    <m/>
    <m/>
    <m/>
    <m/>
  </r>
  <r>
    <x v="1985"/>
    <m/>
    <m/>
    <m/>
    <m/>
    <m/>
  </r>
  <r>
    <x v="1986"/>
    <m/>
    <m/>
    <m/>
    <m/>
    <m/>
  </r>
  <r>
    <x v="1987"/>
    <m/>
    <m/>
    <m/>
    <m/>
    <m/>
  </r>
  <r>
    <x v="1988"/>
    <m/>
    <m/>
    <m/>
    <m/>
    <m/>
  </r>
  <r>
    <x v="1989"/>
    <m/>
    <m/>
    <m/>
    <m/>
    <m/>
  </r>
  <r>
    <x v="1990"/>
    <m/>
    <m/>
    <m/>
    <m/>
    <m/>
  </r>
  <r>
    <x v="1991"/>
    <m/>
    <m/>
    <m/>
    <m/>
    <m/>
  </r>
  <r>
    <x v="1992"/>
    <m/>
    <m/>
    <m/>
    <m/>
    <m/>
  </r>
  <r>
    <x v="1993"/>
    <m/>
    <m/>
    <m/>
    <m/>
    <m/>
  </r>
  <r>
    <x v="1994"/>
    <m/>
    <m/>
    <m/>
    <m/>
    <m/>
  </r>
  <r>
    <x v="1995"/>
    <m/>
    <m/>
    <m/>
    <m/>
    <m/>
  </r>
  <r>
    <x v="1996"/>
    <m/>
    <m/>
    <m/>
    <m/>
    <m/>
  </r>
  <r>
    <x v="1997"/>
    <m/>
    <m/>
    <m/>
    <m/>
    <m/>
  </r>
  <r>
    <x v="1998"/>
    <m/>
    <m/>
    <m/>
    <m/>
    <m/>
  </r>
  <r>
    <x v="1999"/>
    <m/>
    <m/>
    <m/>
    <m/>
    <m/>
  </r>
  <r>
    <x v="2000"/>
    <m/>
    <m/>
    <m/>
    <m/>
    <m/>
  </r>
  <r>
    <x v="2001"/>
    <m/>
    <m/>
    <m/>
    <m/>
    <m/>
  </r>
  <r>
    <x v="2002"/>
    <m/>
    <m/>
    <m/>
    <m/>
    <m/>
  </r>
  <r>
    <x v="2003"/>
    <m/>
    <m/>
    <m/>
    <m/>
    <m/>
  </r>
  <r>
    <x v="2004"/>
    <m/>
    <m/>
    <m/>
    <m/>
    <m/>
  </r>
  <r>
    <x v="2005"/>
    <m/>
    <m/>
    <m/>
    <m/>
    <m/>
  </r>
  <r>
    <x v="2006"/>
    <m/>
    <m/>
    <m/>
    <m/>
    <m/>
  </r>
  <r>
    <x v="2007"/>
    <m/>
    <m/>
    <m/>
    <m/>
    <m/>
  </r>
  <r>
    <x v="2008"/>
    <m/>
    <m/>
    <m/>
    <m/>
    <m/>
  </r>
  <r>
    <x v="2009"/>
    <m/>
    <m/>
    <m/>
    <m/>
    <m/>
  </r>
  <r>
    <x v="2010"/>
    <m/>
    <m/>
    <m/>
    <m/>
    <m/>
  </r>
  <r>
    <x v="2011"/>
    <m/>
    <m/>
    <m/>
    <m/>
    <m/>
  </r>
  <r>
    <x v="2012"/>
    <m/>
    <m/>
    <m/>
    <m/>
    <m/>
  </r>
  <r>
    <x v="2013"/>
    <m/>
    <m/>
    <m/>
    <m/>
    <m/>
  </r>
  <r>
    <x v="2014"/>
    <m/>
    <m/>
    <m/>
    <m/>
    <m/>
  </r>
  <r>
    <x v="2015"/>
    <m/>
    <m/>
    <m/>
    <m/>
    <m/>
  </r>
  <r>
    <x v="2016"/>
    <m/>
    <m/>
    <m/>
    <m/>
    <m/>
  </r>
  <r>
    <x v="2017"/>
    <m/>
    <m/>
    <m/>
    <m/>
    <m/>
  </r>
  <r>
    <x v="2018"/>
    <m/>
    <m/>
    <m/>
    <m/>
    <m/>
  </r>
  <r>
    <x v="2019"/>
    <m/>
    <m/>
    <m/>
    <m/>
    <m/>
  </r>
  <r>
    <x v="2020"/>
    <m/>
    <m/>
    <m/>
    <m/>
    <m/>
  </r>
  <r>
    <x v="2021"/>
    <m/>
    <m/>
    <m/>
    <m/>
    <m/>
  </r>
  <r>
    <x v="2022"/>
    <m/>
    <m/>
    <m/>
    <m/>
    <m/>
  </r>
  <r>
    <x v="2023"/>
    <m/>
    <m/>
    <m/>
    <m/>
    <m/>
  </r>
  <r>
    <x v="2024"/>
    <m/>
    <m/>
    <m/>
    <m/>
    <m/>
  </r>
  <r>
    <x v="2025"/>
    <m/>
    <m/>
    <m/>
    <m/>
    <m/>
  </r>
  <r>
    <x v="2026"/>
    <m/>
    <m/>
    <m/>
    <m/>
    <m/>
  </r>
  <r>
    <x v="2027"/>
    <m/>
    <m/>
    <m/>
    <m/>
    <m/>
  </r>
  <r>
    <x v="2028"/>
    <m/>
    <m/>
    <m/>
    <m/>
    <m/>
  </r>
  <r>
    <x v="2029"/>
    <m/>
    <m/>
    <m/>
    <m/>
    <m/>
  </r>
  <r>
    <x v="2030"/>
    <m/>
    <m/>
    <m/>
    <m/>
    <m/>
  </r>
  <r>
    <x v="2031"/>
    <m/>
    <m/>
    <m/>
    <m/>
    <m/>
  </r>
  <r>
    <x v="2032"/>
    <m/>
    <m/>
    <m/>
    <m/>
    <m/>
  </r>
  <r>
    <x v="2033"/>
    <m/>
    <m/>
    <m/>
    <m/>
    <m/>
  </r>
  <r>
    <x v="2034"/>
    <m/>
    <m/>
    <m/>
    <m/>
    <m/>
  </r>
  <r>
    <x v="2035"/>
    <m/>
    <m/>
    <m/>
    <m/>
    <m/>
  </r>
  <r>
    <x v="2036"/>
    <m/>
    <m/>
    <m/>
    <m/>
    <m/>
  </r>
  <r>
    <x v="2037"/>
    <m/>
    <m/>
    <m/>
    <m/>
    <m/>
  </r>
  <r>
    <x v="2038"/>
    <m/>
    <m/>
    <m/>
    <m/>
    <m/>
  </r>
  <r>
    <x v="2039"/>
    <m/>
    <m/>
    <m/>
    <m/>
    <m/>
  </r>
  <r>
    <x v="2040"/>
    <m/>
    <m/>
    <m/>
    <m/>
    <m/>
  </r>
  <r>
    <x v="2041"/>
    <m/>
    <m/>
    <m/>
    <m/>
    <m/>
  </r>
  <r>
    <x v="2042"/>
    <m/>
    <m/>
    <m/>
    <m/>
    <m/>
  </r>
  <r>
    <x v="2043"/>
    <m/>
    <m/>
    <m/>
    <m/>
    <m/>
  </r>
  <r>
    <x v="2044"/>
    <m/>
    <m/>
    <m/>
    <m/>
    <m/>
  </r>
  <r>
    <x v="2045"/>
    <m/>
    <m/>
    <m/>
    <m/>
    <m/>
  </r>
  <r>
    <x v="2046"/>
    <m/>
    <m/>
    <m/>
    <m/>
    <m/>
  </r>
  <r>
    <x v="2047"/>
    <m/>
    <m/>
    <m/>
    <m/>
    <m/>
  </r>
  <r>
    <x v="2048"/>
    <m/>
    <m/>
    <m/>
    <m/>
    <m/>
  </r>
  <r>
    <x v="2049"/>
    <m/>
    <m/>
    <m/>
    <m/>
    <m/>
  </r>
  <r>
    <x v="2050"/>
    <m/>
    <m/>
    <m/>
    <m/>
    <m/>
  </r>
  <r>
    <x v="2051"/>
    <m/>
    <m/>
    <m/>
    <m/>
    <m/>
  </r>
  <r>
    <x v="2052"/>
    <m/>
    <m/>
    <m/>
    <m/>
    <m/>
  </r>
  <r>
    <x v="2053"/>
    <m/>
    <m/>
    <m/>
    <m/>
    <m/>
  </r>
  <r>
    <x v="2054"/>
    <m/>
    <m/>
    <m/>
    <m/>
    <m/>
  </r>
  <r>
    <x v="2055"/>
    <m/>
    <m/>
    <m/>
    <m/>
    <m/>
  </r>
  <r>
    <x v="2056"/>
    <m/>
    <m/>
    <m/>
    <m/>
    <m/>
  </r>
  <r>
    <x v="2057"/>
    <m/>
    <m/>
    <m/>
    <m/>
    <m/>
  </r>
  <r>
    <x v="2058"/>
    <m/>
    <m/>
    <m/>
    <m/>
    <m/>
  </r>
  <r>
    <x v="2059"/>
    <m/>
    <m/>
    <m/>
    <m/>
    <m/>
  </r>
  <r>
    <x v="2060"/>
    <m/>
    <m/>
    <m/>
    <m/>
    <m/>
  </r>
  <r>
    <x v="2061"/>
    <m/>
    <m/>
    <m/>
    <m/>
    <m/>
  </r>
  <r>
    <x v="2062"/>
    <m/>
    <m/>
    <m/>
    <m/>
    <m/>
  </r>
  <r>
    <x v="2063"/>
    <m/>
    <m/>
    <m/>
    <m/>
    <m/>
  </r>
  <r>
    <x v="2064"/>
    <m/>
    <m/>
    <m/>
    <m/>
    <m/>
  </r>
  <r>
    <x v="2065"/>
    <m/>
    <m/>
    <m/>
    <m/>
    <m/>
  </r>
  <r>
    <x v="2066"/>
    <m/>
    <m/>
    <m/>
    <m/>
    <m/>
  </r>
  <r>
    <x v="2067"/>
    <m/>
    <m/>
    <m/>
    <m/>
    <m/>
  </r>
  <r>
    <x v="2068"/>
    <m/>
    <m/>
    <m/>
    <m/>
    <m/>
  </r>
  <r>
    <x v="2069"/>
    <m/>
    <m/>
    <m/>
    <m/>
    <m/>
  </r>
  <r>
    <x v="2070"/>
    <m/>
    <m/>
    <m/>
    <m/>
    <m/>
  </r>
  <r>
    <x v="2071"/>
    <m/>
    <m/>
    <m/>
    <m/>
    <m/>
  </r>
  <r>
    <x v="2072"/>
    <m/>
    <m/>
    <m/>
    <m/>
    <m/>
  </r>
  <r>
    <x v="2073"/>
    <m/>
    <m/>
    <m/>
    <m/>
    <m/>
  </r>
  <r>
    <x v="2074"/>
    <m/>
    <m/>
    <m/>
    <m/>
    <m/>
  </r>
  <r>
    <x v="2075"/>
    <m/>
    <m/>
    <m/>
    <m/>
    <m/>
  </r>
  <r>
    <x v="2076"/>
    <m/>
    <m/>
    <m/>
    <m/>
    <m/>
  </r>
  <r>
    <x v="2077"/>
    <m/>
    <m/>
    <m/>
    <m/>
    <m/>
  </r>
  <r>
    <x v="2078"/>
    <m/>
    <m/>
    <m/>
    <m/>
    <m/>
  </r>
  <r>
    <x v="2079"/>
    <m/>
    <m/>
    <m/>
    <m/>
    <m/>
  </r>
  <r>
    <x v="2080"/>
    <m/>
    <m/>
    <m/>
    <m/>
    <m/>
  </r>
  <r>
    <x v="2081"/>
    <m/>
    <m/>
    <m/>
    <m/>
    <m/>
  </r>
  <r>
    <x v="2082"/>
    <m/>
    <m/>
    <m/>
    <m/>
    <m/>
  </r>
  <r>
    <x v="2083"/>
    <m/>
    <m/>
    <m/>
    <m/>
    <m/>
  </r>
  <r>
    <x v="2084"/>
    <m/>
    <m/>
    <m/>
    <m/>
    <m/>
  </r>
  <r>
    <x v="2085"/>
    <m/>
    <m/>
    <m/>
    <m/>
    <m/>
  </r>
  <r>
    <x v="2086"/>
    <m/>
    <m/>
    <m/>
    <m/>
    <m/>
  </r>
  <r>
    <x v="2087"/>
    <m/>
    <m/>
    <m/>
    <m/>
    <m/>
  </r>
  <r>
    <x v="2088"/>
    <m/>
    <m/>
    <m/>
    <m/>
    <m/>
  </r>
  <r>
    <x v="2089"/>
    <m/>
    <m/>
    <m/>
    <m/>
    <m/>
  </r>
  <r>
    <x v="2090"/>
    <m/>
    <m/>
    <m/>
    <m/>
    <m/>
  </r>
  <r>
    <x v="2091"/>
    <m/>
    <m/>
    <m/>
    <m/>
    <m/>
  </r>
  <r>
    <x v="2092"/>
    <m/>
    <m/>
    <m/>
    <m/>
    <m/>
  </r>
  <r>
    <x v="2093"/>
    <m/>
    <m/>
    <m/>
    <m/>
    <m/>
  </r>
  <r>
    <x v="2094"/>
    <m/>
    <m/>
    <m/>
    <m/>
    <m/>
  </r>
  <r>
    <x v="2095"/>
    <m/>
    <m/>
    <m/>
    <m/>
    <m/>
  </r>
  <r>
    <x v="2096"/>
    <m/>
    <m/>
    <m/>
    <m/>
    <m/>
  </r>
  <r>
    <x v="2097"/>
    <m/>
    <m/>
    <m/>
    <m/>
    <m/>
  </r>
  <r>
    <x v="2098"/>
    <m/>
    <m/>
    <m/>
    <m/>
    <m/>
  </r>
  <r>
    <x v="2099"/>
    <m/>
    <m/>
    <m/>
    <m/>
    <m/>
  </r>
  <r>
    <x v="2100"/>
    <m/>
    <m/>
    <m/>
    <m/>
    <m/>
  </r>
  <r>
    <x v="2101"/>
    <m/>
    <m/>
    <m/>
    <m/>
    <m/>
  </r>
  <r>
    <x v="2102"/>
    <m/>
    <m/>
    <m/>
    <m/>
    <m/>
  </r>
  <r>
    <x v="2103"/>
    <m/>
    <m/>
    <m/>
    <m/>
    <m/>
  </r>
  <r>
    <x v="2104"/>
    <m/>
    <m/>
    <m/>
    <m/>
    <m/>
  </r>
  <r>
    <x v="2105"/>
    <m/>
    <m/>
    <m/>
    <m/>
    <m/>
  </r>
  <r>
    <x v="2106"/>
    <m/>
    <m/>
    <m/>
    <m/>
    <m/>
  </r>
  <r>
    <x v="2107"/>
    <m/>
    <m/>
    <m/>
    <m/>
    <m/>
  </r>
  <r>
    <x v="2108"/>
    <m/>
    <m/>
    <m/>
    <m/>
    <m/>
  </r>
  <r>
    <x v="2109"/>
    <m/>
    <m/>
    <m/>
    <m/>
    <m/>
  </r>
  <r>
    <x v="2110"/>
    <m/>
    <m/>
    <m/>
    <m/>
    <m/>
  </r>
  <r>
    <x v="2111"/>
    <m/>
    <m/>
    <m/>
    <m/>
    <m/>
  </r>
  <r>
    <x v="2112"/>
    <m/>
    <m/>
    <m/>
    <m/>
    <m/>
  </r>
  <r>
    <x v="2113"/>
    <m/>
    <m/>
    <m/>
    <m/>
    <m/>
  </r>
  <r>
    <x v="2114"/>
    <m/>
    <m/>
    <m/>
    <m/>
    <m/>
  </r>
  <r>
    <x v="2115"/>
    <m/>
    <m/>
    <m/>
    <m/>
    <m/>
  </r>
  <r>
    <x v="2116"/>
    <m/>
    <m/>
    <m/>
    <m/>
    <m/>
  </r>
  <r>
    <x v="2117"/>
    <m/>
    <m/>
    <m/>
    <m/>
    <m/>
  </r>
  <r>
    <x v="2118"/>
    <m/>
    <m/>
    <m/>
    <m/>
    <m/>
  </r>
  <r>
    <x v="2119"/>
    <m/>
    <m/>
    <m/>
    <m/>
    <m/>
  </r>
  <r>
    <x v="2120"/>
    <m/>
    <m/>
    <m/>
    <m/>
    <m/>
  </r>
  <r>
    <x v="2121"/>
    <m/>
    <m/>
    <m/>
    <m/>
    <m/>
  </r>
  <r>
    <x v="2122"/>
    <m/>
    <m/>
    <m/>
    <m/>
    <m/>
  </r>
  <r>
    <x v="2123"/>
    <m/>
    <m/>
    <m/>
    <m/>
    <m/>
  </r>
  <r>
    <x v="2124"/>
    <m/>
    <m/>
    <m/>
    <m/>
    <m/>
  </r>
  <r>
    <x v="2125"/>
    <m/>
    <m/>
    <m/>
    <m/>
    <m/>
  </r>
  <r>
    <x v="2126"/>
    <m/>
    <m/>
    <m/>
    <m/>
    <m/>
  </r>
  <r>
    <x v="2127"/>
    <m/>
    <m/>
    <m/>
    <m/>
    <m/>
  </r>
  <r>
    <x v="2128"/>
    <m/>
    <m/>
    <m/>
    <m/>
    <m/>
  </r>
  <r>
    <x v="2129"/>
    <m/>
    <m/>
    <m/>
    <m/>
    <m/>
  </r>
  <r>
    <x v="2130"/>
    <m/>
    <m/>
    <m/>
    <m/>
    <m/>
  </r>
  <r>
    <x v="2131"/>
    <m/>
    <m/>
    <m/>
    <m/>
    <m/>
  </r>
  <r>
    <x v="2132"/>
    <m/>
    <m/>
    <m/>
    <m/>
    <m/>
  </r>
  <r>
    <x v="2133"/>
    <m/>
    <m/>
    <m/>
    <m/>
    <m/>
  </r>
  <r>
    <x v="2134"/>
    <m/>
    <m/>
    <m/>
    <m/>
    <m/>
  </r>
  <r>
    <x v="2135"/>
    <m/>
    <m/>
    <m/>
    <m/>
    <m/>
  </r>
  <r>
    <x v="2136"/>
    <m/>
    <m/>
    <m/>
    <m/>
    <m/>
  </r>
  <r>
    <x v="2137"/>
    <m/>
    <m/>
    <m/>
    <m/>
    <m/>
  </r>
  <r>
    <x v="2138"/>
    <m/>
    <m/>
    <m/>
    <m/>
    <m/>
  </r>
  <r>
    <x v="2139"/>
    <m/>
    <m/>
    <m/>
    <m/>
    <m/>
  </r>
  <r>
    <x v="2140"/>
    <m/>
    <m/>
    <m/>
    <m/>
    <m/>
  </r>
  <r>
    <x v="2141"/>
    <m/>
    <m/>
    <m/>
    <m/>
    <m/>
  </r>
  <r>
    <x v="2142"/>
    <m/>
    <m/>
    <m/>
    <m/>
    <m/>
  </r>
  <r>
    <x v="2143"/>
    <m/>
    <m/>
    <m/>
    <m/>
    <m/>
  </r>
  <r>
    <x v="2144"/>
    <m/>
    <m/>
    <m/>
    <m/>
    <m/>
  </r>
  <r>
    <x v="2145"/>
    <m/>
    <m/>
    <m/>
    <m/>
    <m/>
  </r>
  <r>
    <x v="2146"/>
    <m/>
    <m/>
    <m/>
    <m/>
    <m/>
  </r>
  <r>
    <x v="2147"/>
    <m/>
    <m/>
    <m/>
    <m/>
    <m/>
  </r>
  <r>
    <x v="2148"/>
    <m/>
    <m/>
    <m/>
    <m/>
    <m/>
  </r>
  <r>
    <x v="2149"/>
    <m/>
    <m/>
    <m/>
    <m/>
    <m/>
  </r>
  <r>
    <x v="2150"/>
    <m/>
    <m/>
    <m/>
    <m/>
    <m/>
  </r>
  <r>
    <x v="2151"/>
    <m/>
    <m/>
    <m/>
    <m/>
    <m/>
  </r>
  <r>
    <x v="2152"/>
    <m/>
    <m/>
    <m/>
    <m/>
    <m/>
  </r>
  <r>
    <x v="2153"/>
    <m/>
    <m/>
    <m/>
    <m/>
    <m/>
  </r>
  <r>
    <x v="2154"/>
    <m/>
    <m/>
    <m/>
    <m/>
    <m/>
  </r>
  <r>
    <x v="2155"/>
    <m/>
    <m/>
    <m/>
    <m/>
    <m/>
  </r>
  <r>
    <x v="2156"/>
    <m/>
    <m/>
    <m/>
    <m/>
    <m/>
  </r>
  <r>
    <x v="2157"/>
    <m/>
    <m/>
    <m/>
    <m/>
    <m/>
  </r>
  <r>
    <x v="2158"/>
    <m/>
    <m/>
    <m/>
    <m/>
    <m/>
  </r>
  <r>
    <x v="2159"/>
    <m/>
    <m/>
    <m/>
    <m/>
    <m/>
  </r>
  <r>
    <x v="2160"/>
    <m/>
    <m/>
    <m/>
    <m/>
    <m/>
  </r>
  <r>
    <x v="2161"/>
    <m/>
    <m/>
    <m/>
    <m/>
    <m/>
  </r>
  <r>
    <x v="2162"/>
    <m/>
    <m/>
    <m/>
    <m/>
    <m/>
  </r>
  <r>
    <x v="2163"/>
    <m/>
    <m/>
    <m/>
    <m/>
    <m/>
  </r>
  <r>
    <x v="2164"/>
    <m/>
    <m/>
    <m/>
    <m/>
    <m/>
  </r>
  <r>
    <x v="2165"/>
    <m/>
    <m/>
    <m/>
    <m/>
    <m/>
  </r>
  <r>
    <x v="2166"/>
    <m/>
    <m/>
    <m/>
    <m/>
    <m/>
  </r>
  <r>
    <x v="2167"/>
    <m/>
    <m/>
    <m/>
    <m/>
    <m/>
  </r>
  <r>
    <x v="2168"/>
    <m/>
    <m/>
    <m/>
    <m/>
    <m/>
  </r>
  <r>
    <x v="2169"/>
    <m/>
    <m/>
    <m/>
    <m/>
    <m/>
  </r>
  <r>
    <x v="2170"/>
    <m/>
    <m/>
    <m/>
    <m/>
    <m/>
  </r>
  <r>
    <x v="2171"/>
    <m/>
    <m/>
    <m/>
    <m/>
    <m/>
  </r>
  <r>
    <x v="2172"/>
    <m/>
    <m/>
    <m/>
    <m/>
    <m/>
  </r>
  <r>
    <x v="2173"/>
    <m/>
    <m/>
    <m/>
    <m/>
    <m/>
  </r>
  <r>
    <x v="2174"/>
    <m/>
    <m/>
    <m/>
    <m/>
    <m/>
  </r>
  <r>
    <x v="2175"/>
    <m/>
    <m/>
    <m/>
    <m/>
    <m/>
  </r>
  <r>
    <x v="2176"/>
    <m/>
    <m/>
    <m/>
    <m/>
    <m/>
  </r>
  <r>
    <x v="2177"/>
    <m/>
    <m/>
    <m/>
    <m/>
    <m/>
  </r>
  <r>
    <x v="2178"/>
    <m/>
    <m/>
    <m/>
    <m/>
    <m/>
  </r>
  <r>
    <x v="2179"/>
    <m/>
    <m/>
    <m/>
    <m/>
    <m/>
  </r>
  <r>
    <x v="2180"/>
    <m/>
    <m/>
    <m/>
    <m/>
    <m/>
  </r>
  <r>
    <x v="2181"/>
    <m/>
    <m/>
    <m/>
    <m/>
    <m/>
  </r>
  <r>
    <x v="2182"/>
    <m/>
    <m/>
    <m/>
    <m/>
    <m/>
  </r>
  <r>
    <x v="2183"/>
    <m/>
    <m/>
    <m/>
    <m/>
    <m/>
  </r>
  <r>
    <x v="2184"/>
    <m/>
    <m/>
    <m/>
    <m/>
    <m/>
  </r>
  <r>
    <x v="2185"/>
    <m/>
    <m/>
    <m/>
    <m/>
    <m/>
  </r>
  <r>
    <x v="2186"/>
    <m/>
    <m/>
    <m/>
    <m/>
    <m/>
  </r>
  <r>
    <x v="2187"/>
    <m/>
    <m/>
    <m/>
    <m/>
    <m/>
  </r>
  <r>
    <x v="2188"/>
    <m/>
    <m/>
    <m/>
    <m/>
    <m/>
  </r>
  <r>
    <x v="2189"/>
    <m/>
    <m/>
    <m/>
    <m/>
    <m/>
  </r>
  <r>
    <x v="2190"/>
    <m/>
    <m/>
    <m/>
    <m/>
    <m/>
  </r>
  <r>
    <x v="2191"/>
    <m/>
    <m/>
    <m/>
    <m/>
    <m/>
  </r>
  <r>
    <x v="2192"/>
    <m/>
    <m/>
    <m/>
    <m/>
    <m/>
  </r>
  <r>
    <x v="2193"/>
    <m/>
    <m/>
    <m/>
    <m/>
    <m/>
  </r>
  <r>
    <x v="2194"/>
    <m/>
    <m/>
    <m/>
    <m/>
    <m/>
  </r>
  <r>
    <x v="2195"/>
    <m/>
    <m/>
    <m/>
    <m/>
    <m/>
  </r>
  <r>
    <x v="2196"/>
    <m/>
    <m/>
    <m/>
    <m/>
    <m/>
  </r>
  <r>
    <x v="2197"/>
    <m/>
    <m/>
    <m/>
    <m/>
    <m/>
  </r>
  <r>
    <x v="2198"/>
    <m/>
    <m/>
    <m/>
    <m/>
    <m/>
  </r>
  <r>
    <x v="2199"/>
    <m/>
    <m/>
    <m/>
    <m/>
    <m/>
  </r>
  <r>
    <x v="2200"/>
    <m/>
    <m/>
    <m/>
    <m/>
    <m/>
  </r>
  <r>
    <x v="2201"/>
    <m/>
    <m/>
    <m/>
    <m/>
    <m/>
  </r>
  <r>
    <x v="2202"/>
    <m/>
    <m/>
    <m/>
    <m/>
    <m/>
  </r>
  <r>
    <x v="2203"/>
    <m/>
    <m/>
    <m/>
    <m/>
    <m/>
  </r>
  <r>
    <x v="2204"/>
    <m/>
    <m/>
    <m/>
    <m/>
    <m/>
  </r>
  <r>
    <x v="2205"/>
    <m/>
    <m/>
    <m/>
    <m/>
    <m/>
  </r>
  <r>
    <x v="2206"/>
    <m/>
    <m/>
    <m/>
    <m/>
    <m/>
  </r>
  <r>
    <x v="2207"/>
    <m/>
    <m/>
    <m/>
    <m/>
    <m/>
  </r>
  <r>
    <x v="2208"/>
    <m/>
    <m/>
    <m/>
    <m/>
    <m/>
  </r>
  <r>
    <x v="2209"/>
    <m/>
    <m/>
    <m/>
    <m/>
    <m/>
  </r>
  <r>
    <x v="2210"/>
    <m/>
    <m/>
    <m/>
    <m/>
    <m/>
  </r>
  <r>
    <x v="2211"/>
    <m/>
    <m/>
    <m/>
    <m/>
    <m/>
  </r>
  <r>
    <x v="2212"/>
    <m/>
    <m/>
    <m/>
    <m/>
    <m/>
  </r>
  <r>
    <x v="2213"/>
    <m/>
    <m/>
    <m/>
    <m/>
    <m/>
  </r>
  <r>
    <x v="2214"/>
    <m/>
    <m/>
    <m/>
    <m/>
    <m/>
  </r>
  <r>
    <x v="2215"/>
    <m/>
    <m/>
    <m/>
    <m/>
    <m/>
  </r>
  <r>
    <x v="2216"/>
    <m/>
    <m/>
    <m/>
    <m/>
    <m/>
  </r>
  <r>
    <x v="2217"/>
    <m/>
    <m/>
    <m/>
    <m/>
    <m/>
  </r>
  <r>
    <x v="2218"/>
    <m/>
    <m/>
    <m/>
    <m/>
    <m/>
  </r>
  <r>
    <x v="2219"/>
    <m/>
    <m/>
    <m/>
    <m/>
    <m/>
  </r>
  <r>
    <x v="2220"/>
    <m/>
    <m/>
    <m/>
    <m/>
    <m/>
  </r>
  <r>
    <x v="2221"/>
    <m/>
    <m/>
    <m/>
    <m/>
    <m/>
  </r>
  <r>
    <x v="2222"/>
    <m/>
    <m/>
    <m/>
    <m/>
    <m/>
  </r>
  <r>
    <x v="2223"/>
    <m/>
    <m/>
    <m/>
    <m/>
    <m/>
  </r>
  <r>
    <x v="2224"/>
    <m/>
    <m/>
    <m/>
    <m/>
    <m/>
  </r>
  <r>
    <x v="2225"/>
    <m/>
    <m/>
    <m/>
    <m/>
    <m/>
  </r>
  <r>
    <x v="2226"/>
    <m/>
    <m/>
    <m/>
    <m/>
    <m/>
  </r>
  <r>
    <x v="2227"/>
    <m/>
    <m/>
    <m/>
    <m/>
    <m/>
  </r>
  <r>
    <x v="2228"/>
    <m/>
    <m/>
    <m/>
    <m/>
    <m/>
  </r>
  <r>
    <x v="2229"/>
    <m/>
    <m/>
    <m/>
    <m/>
    <m/>
  </r>
  <r>
    <x v="2230"/>
    <m/>
    <m/>
    <m/>
    <m/>
    <m/>
  </r>
  <r>
    <x v="2231"/>
    <m/>
    <m/>
    <m/>
    <m/>
    <m/>
  </r>
  <r>
    <x v="2232"/>
    <m/>
    <m/>
    <m/>
    <m/>
    <m/>
  </r>
  <r>
    <x v="2233"/>
    <m/>
    <m/>
    <m/>
    <m/>
    <m/>
  </r>
  <r>
    <x v="2234"/>
    <m/>
    <m/>
    <m/>
    <m/>
    <m/>
  </r>
  <r>
    <x v="2235"/>
    <m/>
    <m/>
    <m/>
    <m/>
    <m/>
  </r>
  <r>
    <x v="2236"/>
    <m/>
    <m/>
    <m/>
    <m/>
    <m/>
  </r>
  <r>
    <x v="2237"/>
    <m/>
    <m/>
    <m/>
    <m/>
    <m/>
  </r>
  <r>
    <x v="2238"/>
    <m/>
    <m/>
    <m/>
    <m/>
    <m/>
  </r>
  <r>
    <x v="2239"/>
    <m/>
    <m/>
    <m/>
    <m/>
    <m/>
  </r>
  <r>
    <x v="2240"/>
    <m/>
    <m/>
    <m/>
    <m/>
    <m/>
  </r>
  <r>
    <x v="2241"/>
    <m/>
    <m/>
    <m/>
    <m/>
    <m/>
  </r>
  <r>
    <x v="2242"/>
    <m/>
    <m/>
    <m/>
    <m/>
    <m/>
  </r>
  <r>
    <x v="2243"/>
    <m/>
    <m/>
    <m/>
    <m/>
    <m/>
  </r>
  <r>
    <x v="2244"/>
    <m/>
    <m/>
    <m/>
    <m/>
    <m/>
  </r>
  <r>
    <x v="2245"/>
    <m/>
    <m/>
    <m/>
    <m/>
    <m/>
  </r>
  <r>
    <x v="2246"/>
    <m/>
    <m/>
    <m/>
    <m/>
    <m/>
  </r>
  <r>
    <x v="2247"/>
    <m/>
    <m/>
    <m/>
    <m/>
    <m/>
  </r>
  <r>
    <x v="2248"/>
    <m/>
    <m/>
    <m/>
    <m/>
    <m/>
  </r>
  <r>
    <x v="2249"/>
    <m/>
    <m/>
    <m/>
    <m/>
    <m/>
  </r>
  <r>
    <x v="2250"/>
    <m/>
    <m/>
    <m/>
    <m/>
    <m/>
  </r>
  <r>
    <x v="2251"/>
    <m/>
    <m/>
    <m/>
    <m/>
    <m/>
  </r>
  <r>
    <x v="2252"/>
    <m/>
    <m/>
    <m/>
    <m/>
    <m/>
  </r>
  <r>
    <x v="2253"/>
    <m/>
    <m/>
    <m/>
    <m/>
    <m/>
  </r>
  <r>
    <x v="2254"/>
    <m/>
    <m/>
    <m/>
    <m/>
    <m/>
  </r>
  <r>
    <x v="2255"/>
    <m/>
    <m/>
    <m/>
    <m/>
    <m/>
  </r>
  <r>
    <x v="2256"/>
    <m/>
    <m/>
    <m/>
    <m/>
    <m/>
  </r>
  <r>
    <x v="2257"/>
    <m/>
    <m/>
    <m/>
    <m/>
    <m/>
  </r>
  <r>
    <x v="2258"/>
    <m/>
    <m/>
    <m/>
    <m/>
    <m/>
  </r>
  <r>
    <x v="2259"/>
    <m/>
    <m/>
    <m/>
    <m/>
    <m/>
  </r>
  <r>
    <x v="2260"/>
    <m/>
    <m/>
    <m/>
    <m/>
    <m/>
  </r>
  <r>
    <x v="2261"/>
    <m/>
    <m/>
    <m/>
    <m/>
    <m/>
  </r>
  <r>
    <x v="2262"/>
    <m/>
    <m/>
    <m/>
    <m/>
    <m/>
  </r>
  <r>
    <x v="2263"/>
    <m/>
    <m/>
    <m/>
    <m/>
    <m/>
  </r>
  <r>
    <x v="2264"/>
    <m/>
    <m/>
    <m/>
    <m/>
    <m/>
  </r>
  <r>
    <x v="2265"/>
    <m/>
    <m/>
    <m/>
    <m/>
    <m/>
  </r>
  <r>
    <x v="2266"/>
    <m/>
    <m/>
    <m/>
    <m/>
    <m/>
  </r>
  <r>
    <x v="2267"/>
    <m/>
    <m/>
    <m/>
    <m/>
    <m/>
  </r>
  <r>
    <x v="2268"/>
    <m/>
    <m/>
    <m/>
    <m/>
    <m/>
  </r>
  <r>
    <x v="2269"/>
    <m/>
    <m/>
    <m/>
    <m/>
    <m/>
  </r>
  <r>
    <x v="2270"/>
    <m/>
    <m/>
    <m/>
    <m/>
    <m/>
  </r>
  <r>
    <x v="2271"/>
    <m/>
    <m/>
    <m/>
    <m/>
    <m/>
  </r>
  <r>
    <x v="2272"/>
    <m/>
    <m/>
    <m/>
    <m/>
    <m/>
  </r>
  <r>
    <x v="2273"/>
    <m/>
    <m/>
    <m/>
    <m/>
    <m/>
  </r>
  <r>
    <x v="2274"/>
    <m/>
    <m/>
    <m/>
    <m/>
    <m/>
  </r>
  <r>
    <x v="2275"/>
    <m/>
    <m/>
    <m/>
    <m/>
    <m/>
  </r>
  <r>
    <x v="2276"/>
    <m/>
    <m/>
    <m/>
    <m/>
    <m/>
  </r>
  <r>
    <x v="2277"/>
    <m/>
    <m/>
    <m/>
    <m/>
    <m/>
  </r>
  <r>
    <x v="2278"/>
    <m/>
    <m/>
    <m/>
    <m/>
    <m/>
  </r>
  <r>
    <x v="2279"/>
    <m/>
    <m/>
    <m/>
    <m/>
    <m/>
  </r>
  <r>
    <x v="2280"/>
    <m/>
    <m/>
    <m/>
    <m/>
    <m/>
  </r>
  <r>
    <x v="2281"/>
    <m/>
    <m/>
    <m/>
    <m/>
    <m/>
  </r>
  <r>
    <x v="2282"/>
    <m/>
    <m/>
    <m/>
    <m/>
    <m/>
  </r>
  <r>
    <x v="2283"/>
    <m/>
    <m/>
    <m/>
    <m/>
    <m/>
  </r>
  <r>
    <x v="2284"/>
    <m/>
    <m/>
    <m/>
    <m/>
    <m/>
  </r>
  <r>
    <x v="2285"/>
    <m/>
    <m/>
    <m/>
    <m/>
    <m/>
  </r>
  <r>
    <x v="2286"/>
    <m/>
    <m/>
    <m/>
    <m/>
    <m/>
  </r>
  <r>
    <x v="2287"/>
    <m/>
    <m/>
    <m/>
    <m/>
    <m/>
  </r>
  <r>
    <x v="2288"/>
    <m/>
    <m/>
    <m/>
    <m/>
    <m/>
  </r>
  <r>
    <x v="2289"/>
    <m/>
    <m/>
    <m/>
    <m/>
    <m/>
  </r>
  <r>
    <x v="2290"/>
    <m/>
    <m/>
    <m/>
    <m/>
    <m/>
  </r>
  <r>
    <x v="2291"/>
    <m/>
    <m/>
    <m/>
    <m/>
    <m/>
  </r>
  <r>
    <x v="2292"/>
    <m/>
    <m/>
    <m/>
    <m/>
    <m/>
  </r>
  <r>
    <x v="2293"/>
    <m/>
    <m/>
    <m/>
    <m/>
    <m/>
  </r>
  <r>
    <x v="2294"/>
    <m/>
    <m/>
    <m/>
    <m/>
    <m/>
  </r>
  <r>
    <x v="2295"/>
    <m/>
    <m/>
    <m/>
    <m/>
    <m/>
  </r>
  <r>
    <x v="2296"/>
    <m/>
    <m/>
    <m/>
    <m/>
    <m/>
  </r>
  <r>
    <x v="2297"/>
    <m/>
    <m/>
    <m/>
    <m/>
    <m/>
  </r>
  <r>
    <x v="2298"/>
    <m/>
    <m/>
    <m/>
    <m/>
    <m/>
  </r>
  <r>
    <x v="2299"/>
    <m/>
    <m/>
    <m/>
    <m/>
    <m/>
  </r>
  <r>
    <x v="2300"/>
    <m/>
    <m/>
    <m/>
    <m/>
    <m/>
  </r>
  <r>
    <x v="2301"/>
    <m/>
    <m/>
    <m/>
    <m/>
    <m/>
  </r>
  <r>
    <x v="2302"/>
    <m/>
    <m/>
    <m/>
    <m/>
    <m/>
  </r>
  <r>
    <x v="2303"/>
    <m/>
    <m/>
    <m/>
    <m/>
    <m/>
  </r>
  <r>
    <x v="2304"/>
    <m/>
    <m/>
    <m/>
    <m/>
    <m/>
  </r>
  <r>
    <x v="2305"/>
    <m/>
    <m/>
    <m/>
    <m/>
    <m/>
  </r>
  <r>
    <x v="2306"/>
    <m/>
    <m/>
    <m/>
    <m/>
    <m/>
  </r>
  <r>
    <x v="2307"/>
    <m/>
    <m/>
    <m/>
    <m/>
    <m/>
  </r>
  <r>
    <x v="2308"/>
    <m/>
    <m/>
    <m/>
    <m/>
    <m/>
  </r>
  <r>
    <x v="2309"/>
    <m/>
    <m/>
    <m/>
    <m/>
    <m/>
  </r>
  <r>
    <x v="2310"/>
    <m/>
    <m/>
    <m/>
    <m/>
    <m/>
  </r>
  <r>
    <x v="2311"/>
    <m/>
    <m/>
    <m/>
    <m/>
    <m/>
  </r>
  <r>
    <x v="2312"/>
    <m/>
    <m/>
    <m/>
    <m/>
    <m/>
  </r>
  <r>
    <x v="2313"/>
    <m/>
    <m/>
    <m/>
    <m/>
    <m/>
  </r>
  <r>
    <x v="2314"/>
    <m/>
    <m/>
    <m/>
    <m/>
    <m/>
  </r>
  <r>
    <x v="2315"/>
    <m/>
    <m/>
    <m/>
    <m/>
    <m/>
  </r>
  <r>
    <x v="2316"/>
    <m/>
    <m/>
    <m/>
    <m/>
    <m/>
  </r>
  <r>
    <x v="2317"/>
    <m/>
    <m/>
    <m/>
    <m/>
    <m/>
  </r>
  <r>
    <x v="2318"/>
    <m/>
    <m/>
    <m/>
    <m/>
    <m/>
  </r>
  <r>
    <x v="2319"/>
    <m/>
    <m/>
    <m/>
    <m/>
    <m/>
  </r>
  <r>
    <x v="2320"/>
    <m/>
    <m/>
    <m/>
    <m/>
    <m/>
  </r>
  <r>
    <x v="2321"/>
    <m/>
    <m/>
    <m/>
    <m/>
    <m/>
  </r>
  <r>
    <x v="2322"/>
    <m/>
    <m/>
    <m/>
    <m/>
    <m/>
  </r>
  <r>
    <x v="2323"/>
    <m/>
    <m/>
    <m/>
    <m/>
    <m/>
  </r>
  <r>
    <x v="2324"/>
    <m/>
    <m/>
    <m/>
    <m/>
    <m/>
  </r>
  <r>
    <x v="2325"/>
    <m/>
    <m/>
    <m/>
    <m/>
    <m/>
  </r>
  <r>
    <x v="2326"/>
    <m/>
    <m/>
    <m/>
    <m/>
    <m/>
  </r>
  <r>
    <x v="2327"/>
    <m/>
    <m/>
    <m/>
    <m/>
    <m/>
  </r>
  <r>
    <x v="2328"/>
    <m/>
    <m/>
    <m/>
    <m/>
    <m/>
  </r>
  <r>
    <x v="2329"/>
    <m/>
    <m/>
    <m/>
    <m/>
    <m/>
  </r>
  <r>
    <x v="2330"/>
    <m/>
    <m/>
    <m/>
    <m/>
    <m/>
  </r>
  <r>
    <x v="2331"/>
    <m/>
    <m/>
    <m/>
    <m/>
    <m/>
  </r>
  <r>
    <x v="2332"/>
    <m/>
    <m/>
    <m/>
    <m/>
    <m/>
  </r>
  <r>
    <x v="2333"/>
    <m/>
    <m/>
    <m/>
    <m/>
    <m/>
  </r>
  <r>
    <x v="2334"/>
    <m/>
    <m/>
    <m/>
    <m/>
    <m/>
  </r>
  <r>
    <x v="2335"/>
    <m/>
    <m/>
    <m/>
    <m/>
    <m/>
  </r>
  <r>
    <x v="2336"/>
    <m/>
    <m/>
    <m/>
    <m/>
    <m/>
  </r>
  <r>
    <x v="2337"/>
    <m/>
    <m/>
    <m/>
    <m/>
    <m/>
  </r>
  <r>
    <x v="2338"/>
    <m/>
    <m/>
    <m/>
    <m/>
    <m/>
  </r>
  <r>
    <x v="2339"/>
    <m/>
    <m/>
    <m/>
    <m/>
    <m/>
  </r>
  <r>
    <x v="2340"/>
    <m/>
    <m/>
    <m/>
    <m/>
    <m/>
  </r>
  <r>
    <x v="2341"/>
    <m/>
    <m/>
    <m/>
    <m/>
    <m/>
  </r>
  <r>
    <x v="2342"/>
    <m/>
    <m/>
    <m/>
    <m/>
    <m/>
  </r>
  <r>
    <x v="2343"/>
    <m/>
    <m/>
    <m/>
    <m/>
    <m/>
  </r>
  <r>
    <x v="2344"/>
    <m/>
    <m/>
    <m/>
    <m/>
    <m/>
  </r>
  <r>
    <x v="2345"/>
    <m/>
    <m/>
    <m/>
    <m/>
    <m/>
  </r>
  <r>
    <x v="2346"/>
    <m/>
    <m/>
    <m/>
    <m/>
    <m/>
  </r>
  <r>
    <x v="2347"/>
    <m/>
    <m/>
    <m/>
    <m/>
    <m/>
  </r>
  <r>
    <x v="2348"/>
    <m/>
    <m/>
    <m/>
    <m/>
    <m/>
  </r>
  <r>
    <x v="2349"/>
    <m/>
    <m/>
    <m/>
    <m/>
    <m/>
  </r>
  <r>
    <x v="2350"/>
    <m/>
    <m/>
    <m/>
    <m/>
    <m/>
  </r>
  <r>
    <x v="2351"/>
    <m/>
    <m/>
    <m/>
    <m/>
    <m/>
  </r>
  <r>
    <x v="2352"/>
    <m/>
    <m/>
    <m/>
    <m/>
    <m/>
  </r>
  <r>
    <x v="2353"/>
    <m/>
    <m/>
    <m/>
    <m/>
    <m/>
  </r>
  <r>
    <x v="2354"/>
    <m/>
    <m/>
    <m/>
    <m/>
    <m/>
  </r>
  <r>
    <x v="2355"/>
    <m/>
    <m/>
    <m/>
    <m/>
    <m/>
  </r>
  <r>
    <x v="2356"/>
    <m/>
    <m/>
    <m/>
    <m/>
    <m/>
  </r>
  <r>
    <x v="2357"/>
    <m/>
    <m/>
    <m/>
    <m/>
    <m/>
  </r>
  <r>
    <x v="2358"/>
    <m/>
    <m/>
    <m/>
    <m/>
    <m/>
  </r>
  <r>
    <x v="2359"/>
    <m/>
    <m/>
    <m/>
    <m/>
    <m/>
  </r>
  <r>
    <x v="2360"/>
    <m/>
    <m/>
    <m/>
    <m/>
    <m/>
  </r>
  <r>
    <x v="2361"/>
    <m/>
    <m/>
    <m/>
    <m/>
    <m/>
  </r>
  <r>
    <x v="2362"/>
    <m/>
    <m/>
    <m/>
    <m/>
    <m/>
  </r>
  <r>
    <x v="2363"/>
    <m/>
    <m/>
    <m/>
    <m/>
    <m/>
  </r>
  <r>
    <x v="2364"/>
    <m/>
    <m/>
    <m/>
    <m/>
    <m/>
  </r>
  <r>
    <x v="2365"/>
    <m/>
    <m/>
    <m/>
    <m/>
    <m/>
  </r>
  <r>
    <x v="2366"/>
    <m/>
    <m/>
    <m/>
    <m/>
    <m/>
  </r>
  <r>
    <x v="2367"/>
    <m/>
    <m/>
    <m/>
    <m/>
    <m/>
  </r>
  <r>
    <x v="2368"/>
    <m/>
    <m/>
    <m/>
    <m/>
    <m/>
  </r>
  <r>
    <x v="2369"/>
    <m/>
    <m/>
    <m/>
    <m/>
    <m/>
  </r>
  <r>
    <x v="2370"/>
    <m/>
    <m/>
    <m/>
    <m/>
    <m/>
  </r>
  <r>
    <x v="2371"/>
    <m/>
    <m/>
    <m/>
    <m/>
    <m/>
  </r>
  <r>
    <x v="2372"/>
    <m/>
    <m/>
    <m/>
    <m/>
    <m/>
  </r>
  <r>
    <x v="2373"/>
    <m/>
    <m/>
    <m/>
    <m/>
    <m/>
  </r>
  <r>
    <x v="2374"/>
    <m/>
    <m/>
    <m/>
    <m/>
    <m/>
  </r>
  <r>
    <x v="2375"/>
    <m/>
    <m/>
    <m/>
    <m/>
    <m/>
  </r>
  <r>
    <x v="2376"/>
    <m/>
    <m/>
    <m/>
    <m/>
    <m/>
  </r>
  <r>
    <x v="2377"/>
    <m/>
    <m/>
    <m/>
    <m/>
    <m/>
  </r>
  <r>
    <x v="2378"/>
    <m/>
    <m/>
    <m/>
    <m/>
    <m/>
  </r>
  <r>
    <x v="2379"/>
    <m/>
    <m/>
    <m/>
    <m/>
    <m/>
  </r>
  <r>
    <x v="2380"/>
    <m/>
    <m/>
    <m/>
    <m/>
    <m/>
  </r>
  <r>
    <x v="2381"/>
    <m/>
    <m/>
    <m/>
    <m/>
    <m/>
  </r>
  <r>
    <x v="2382"/>
    <m/>
    <m/>
    <m/>
    <m/>
    <m/>
  </r>
  <r>
    <x v="2383"/>
    <m/>
    <m/>
    <m/>
    <m/>
    <m/>
  </r>
  <r>
    <x v="2384"/>
    <m/>
    <m/>
    <m/>
    <m/>
    <m/>
  </r>
  <r>
    <x v="2385"/>
    <m/>
    <m/>
    <m/>
    <m/>
    <m/>
  </r>
  <r>
    <x v="2386"/>
    <m/>
    <m/>
    <m/>
    <m/>
    <m/>
  </r>
  <r>
    <x v="2387"/>
    <m/>
    <m/>
    <m/>
    <m/>
    <m/>
  </r>
  <r>
    <x v="2388"/>
    <m/>
    <m/>
    <m/>
    <m/>
    <m/>
  </r>
  <r>
    <x v="2389"/>
    <m/>
    <m/>
    <m/>
    <m/>
    <m/>
  </r>
  <r>
    <x v="2390"/>
    <m/>
    <m/>
    <m/>
    <m/>
    <m/>
  </r>
  <r>
    <x v="2391"/>
    <m/>
    <m/>
    <m/>
    <m/>
    <m/>
  </r>
  <r>
    <x v="2392"/>
    <m/>
    <m/>
    <m/>
    <m/>
    <m/>
  </r>
  <r>
    <x v="2393"/>
    <m/>
    <m/>
    <m/>
    <m/>
    <m/>
  </r>
  <r>
    <x v="2394"/>
    <m/>
    <m/>
    <m/>
    <m/>
    <m/>
  </r>
  <r>
    <x v="2395"/>
    <m/>
    <m/>
    <m/>
    <m/>
    <m/>
  </r>
  <r>
    <x v="2396"/>
    <m/>
    <m/>
    <m/>
    <m/>
    <m/>
  </r>
  <r>
    <x v="2397"/>
    <m/>
    <m/>
    <m/>
    <m/>
    <m/>
  </r>
  <r>
    <x v="2398"/>
    <m/>
    <m/>
    <m/>
    <m/>
    <m/>
  </r>
  <r>
    <x v="2399"/>
    <m/>
    <m/>
    <m/>
    <m/>
    <m/>
  </r>
  <r>
    <x v="2400"/>
    <m/>
    <m/>
    <m/>
    <m/>
    <m/>
  </r>
  <r>
    <x v="2401"/>
    <m/>
    <m/>
    <m/>
    <m/>
    <m/>
  </r>
  <r>
    <x v="2402"/>
    <m/>
    <m/>
    <m/>
    <m/>
    <m/>
  </r>
  <r>
    <x v="2403"/>
    <m/>
    <m/>
    <m/>
    <m/>
    <m/>
  </r>
  <r>
    <x v="2404"/>
    <m/>
    <m/>
    <m/>
    <m/>
    <m/>
  </r>
  <r>
    <x v="2405"/>
    <m/>
    <m/>
    <m/>
    <m/>
    <m/>
  </r>
  <r>
    <x v="2406"/>
    <m/>
    <m/>
    <m/>
    <m/>
    <m/>
  </r>
  <r>
    <x v="2407"/>
    <m/>
    <m/>
    <m/>
    <m/>
    <m/>
  </r>
  <r>
    <x v="2408"/>
    <m/>
    <m/>
    <m/>
    <m/>
    <m/>
  </r>
  <r>
    <x v="2409"/>
    <m/>
    <m/>
    <m/>
    <m/>
    <m/>
  </r>
  <r>
    <x v="2410"/>
    <m/>
    <m/>
    <m/>
    <m/>
    <m/>
  </r>
  <r>
    <x v="2411"/>
    <m/>
    <m/>
    <m/>
    <m/>
    <m/>
  </r>
  <r>
    <x v="2412"/>
    <m/>
    <m/>
    <m/>
    <m/>
    <m/>
  </r>
  <r>
    <x v="2413"/>
    <m/>
    <m/>
    <m/>
    <m/>
    <m/>
  </r>
  <r>
    <x v="2414"/>
    <m/>
    <m/>
    <m/>
    <m/>
    <m/>
  </r>
  <r>
    <x v="2415"/>
    <m/>
    <m/>
    <m/>
    <m/>
    <m/>
  </r>
  <r>
    <x v="2416"/>
    <m/>
    <m/>
    <m/>
    <m/>
    <m/>
  </r>
  <r>
    <x v="2417"/>
    <m/>
    <m/>
    <m/>
    <m/>
    <m/>
  </r>
  <r>
    <x v="2418"/>
    <m/>
    <m/>
    <m/>
    <m/>
    <m/>
  </r>
  <r>
    <x v="2419"/>
    <m/>
    <m/>
    <m/>
    <m/>
    <m/>
  </r>
  <r>
    <x v="2420"/>
    <m/>
    <m/>
    <m/>
    <m/>
    <m/>
  </r>
  <r>
    <x v="2421"/>
    <m/>
    <m/>
    <m/>
    <m/>
    <m/>
  </r>
  <r>
    <x v="2422"/>
    <m/>
    <m/>
    <m/>
    <m/>
    <m/>
  </r>
  <r>
    <x v="2423"/>
    <m/>
    <m/>
    <m/>
    <m/>
    <m/>
  </r>
  <r>
    <x v="2424"/>
    <m/>
    <m/>
    <m/>
    <m/>
    <m/>
  </r>
  <r>
    <x v="2425"/>
    <m/>
    <m/>
    <m/>
    <m/>
    <m/>
  </r>
  <r>
    <x v="2426"/>
    <m/>
    <m/>
    <m/>
    <m/>
    <m/>
  </r>
  <r>
    <x v="2427"/>
    <m/>
    <m/>
    <m/>
    <m/>
    <m/>
  </r>
  <r>
    <x v="2428"/>
    <m/>
    <m/>
    <m/>
    <m/>
    <m/>
  </r>
  <r>
    <x v="2429"/>
    <m/>
    <m/>
    <m/>
    <m/>
    <m/>
  </r>
  <r>
    <x v="2430"/>
    <m/>
    <m/>
    <m/>
    <m/>
    <m/>
  </r>
  <r>
    <x v="2431"/>
    <m/>
    <m/>
    <m/>
    <m/>
    <m/>
  </r>
  <r>
    <x v="2432"/>
    <m/>
    <m/>
    <m/>
    <m/>
    <m/>
  </r>
  <r>
    <x v="2433"/>
    <m/>
    <m/>
    <m/>
    <m/>
    <m/>
  </r>
  <r>
    <x v="2434"/>
    <m/>
    <m/>
    <m/>
    <m/>
    <m/>
  </r>
  <r>
    <x v="2435"/>
    <m/>
    <m/>
    <m/>
    <m/>
    <m/>
  </r>
  <r>
    <x v="2436"/>
    <m/>
    <m/>
    <m/>
    <m/>
    <m/>
  </r>
  <r>
    <x v="2437"/>
    <m/>
    <m/>
    <m/>
    <m/>
    <m/>
  </r>
  <r>
    <x v="2438"/>
    <m/>
    <m/>
    <m/>
    <m/>
    <m/>
  </r>
  <r>
    <x v="2439"/>
    <m/>
    <m/>
    <m/>
    <m/>
    <m/>
  </r>
  <r>
    <x v="2440"/>
    <m/>
    <m/>
    <m/>
    <m/>
    <m/>
  </r>
  <r>
    <x v="2441"/>
    <m/>
    <m/>
    <m/>
    <m/>
    <m/>
  </r>
  <r>
    <x v="2442"/>
    <m/>
    <m/>
    <m/>
    <m/>
    <m/>
  </r>
  <r>
    <x v="2443"/>
    <m/>
    <m/>
    <m/>
    <m/>
    <m/>
  </r>
  <r>
    <x v="2444"/>
    <m/>
    <m/>
    <m/>
    <m/>
    <m/>
  </r>
  <r>
    <x v="2445"/>
    <m/>
    <m/>
    <m/>
    <m/>
    <m/>
  </r>
  <r>
    <x v="2446"/>
    <m/>
    <m/>
    <m/>
    <m/>
    <m/>
  </r>
  <r>
    <x v="2447"/>
    <m/>
    <m/>
    <m/>
    <m/>
    <m/>
  </r>
  <r>
    <x v="2448"/>
    <m/>
    <m/>
    <m/>
    <m/>
    <m/>
  </r>
  <r>
    <x v="2449"/>
    <m/>
    <m/>
    <m/>
    <m/>
    <m/>
  </r>
  <r>
    <x v="2450"/>
    <m/>
    <m/>
    <m/>
    <m/>
    <m/>
  </r>
  <r>
    <x v="2451"/>
    <m/>
    <m/>
    <m/>
    <m/>
    <m/>
  </r>
  <r>
    <x v="2452"/>
    <m/>
    <m/>
    <m/>
    <m/>
    <m/>
  </r>
  <r>
    <x v="2453"/>
    <m/>
    <m/>
    <m/>
    <m/>
    <m/>
  </r>
  <r>
    <x v="2454"/>
    <m/>
    <m/>
    <m/>
    <m/>
    <m/>
  </r>
  <r>
    <x v="2455"/>
    <m/>
    <m/>
    <m/>
    <m/>
    <m/>
  </r>
  <r>
    <x v="2456"/>
    <m/>
    <m/>
    <m/>
    <m/>
    <m/>
  </r>
  <r>
    <x v="2457"/>
    <m/>
    <m/>
    <m/>
    <m/>
    <m/>
  </r>
  <r>
    <x v="2458"/>
    <m/>
    <m/>
    <m/>
    <m/>
    <m/>
  </r>
  <r>
    <x v="2459"/>
    <m/>
    <m/>
    <m/>
    <m/>
    <m/>
  </r>
  <r>
    <x v="2460"/>
    <m/>
    <m/>
    <m/>
    <m/>
    <m/>
  </r>
  <r>
    <x v="2461"/>
    <m/>
    <m/>
    <m/>
    <m/>
    <m/>
  </r>
  <r>
    <x v="2462"/>
    <m/>
    <m/>
    <m/>
    <m/>
    <m/>
  </r>
  <r>
    <x v="2463"/>
    <m/>
    <m/>
    <m/>
    <m/>
    <m/>
  </r>
  <r>
    <x v="2464"/>
    <m/>
    <m/>
    <m/>
    <m/>
    <m/>
  </r>
  <r>
    <x v="2465"/>
    <m/>
    <m/>
    <m/>
    <m/>
    <m/>
  </r>
  <r>
    <x v="2466"/>
    <m/>
    <m/>
    <m/>
    <m/>
    <m/>
  </r>
  <r>
    <x v="2467"/>
    <m/>
    <m/>
    <m/>
    <m/>
    <m/>
  </r>
  <r>
    <x v="2468"/>
    <m/>
    <m/>
    <m/>
    <m/>
    <m/>
  </r>
  <r>
    <x v="2469"/>
    <m/>
    <m/>
    <m/>
    <m/>
    <m/>
  </r>
  <r>
    <x v="2470"/>
    <m/>
    <m/>
    <m/>
    <m/>
    <m/>
  </r>
  <r>
    <x v="2471"/>
    <m/>
    <m/>
    <m/>
    <m/>
    <m/>
  </r>
  <r>
    <x v="2472"/>
    <m/>
    <m/>
    <m/>
    <m/>
    <m/>
  </r>
  <r>
    <x v="2473"/>
    <m/>
    <m/>
    <m/>
    <m/>
    <m/>
  </r>
  <r>
    <x v="2474"/>
    <m/>
    <m/>
    <m/>
    <m/>
    <m/>
  </r>
  <r>
    <x v="2475"/>
    <m/>
    <m/>
    <m/>
    <m/>
    <m/>
  </r>
  <r>
    <x v="2476"/>
    <m/>
    <m/>
    <m/>
    <m/>
    <m/>
  </r>
  <r>
    <x v="2477"/>
    <m/>
    <m/>
    <m/>
    <m/>
    <m/>
  </r>
  <r>
    <x v="2478"/>
    <m/>
    <m/>
    <m/>
    <m/>
    <m/>
  </r>
  <r>
    <x v="2479"/>
    <m/>
    <m/>
    <m/>
    <m/>
    <m/>
  </r>
  <r>
    <x v="2480"/>
    <m/>
    <m/>
    <m/>
    <m/>
    <m/>
  </r>
  <r>
    <x v="2481"/>
    <m/>
    <m/>
    <m/>
    <m/>
    <m/>
  </r>
  <r>
    <x v="2482"/>
    <m/>
    <m/>
    <m/>
    <m/>
    <m/>
  </r>
  <r>
    <x v="2483"/>
    <m/>
    <m/>
    <m/>
    <m/>
    <m/>
  </r>
  <r>
    <x v="2484"/>
    <m/>
    <m/>
    <m/>
    <m/>
    <m/>
  </r>
  <r>
    <x v="2485"/>
    <m/>
    <m/>
    <m/>
    <m/>
    <m/>
  </r>
  <r>
    <x v="2486"/>
    <m/>
    <m/>
    <m/>
    <m/>
    <m/>
  </r>
  <r>
    <x v="2487"/>
    <m/>
    <m/>
    <m/>
    <m/>
    <m/>
  </r>
  <r>
    <x v="2488"/>
    <m/>
    <m/>
    <m/>
    <m/>
    <m/>
  </r>
  <r>
    <x v="2489"/>
    <m/>
    <m/>
    <m/>
    <m/>
    <m/>
  </r>
  <r>
    <x v="2490"/>
    <m/>
    <m/>
    <m/>
    <m/>
    <m/>
  </r>
  <r>
    <x v="2491"/>
    <m/>
    <m/>
    <m/>
    <m/>
    <m/>
  </r>
  <r>
    <x v="2492"/>
    <m/>
    <m/>
    <m/>
    <m/>
    <m/>
  </r>
  <r>
    <x v="2493"/>
    <m/>
    <m/>
    <m/>
    <m/>
    <m/>
  </r>
  <r>
    <x v="2494"/>
    <m/>
    <m/>
    <m/>
    <m/>
    <m/>
  </r>
  <r>
    <x v="2495"/>
    <m/>
    <m/>
    <m/>
    <m/>
    <m/>
  </r>
  <r>
    <x v="2496"/>
    <m/>
    <m/>
    <m/>
    <m/>
    <m/>
  </r>
  <r>
    <x v="2497"/>
    <m/>
    <m/>
    <m/>
    <m/>
    <m/>
  </r>
  <r>
    <x v="2498"/>
    <m/>
    <m/>
    <m/>
    <m/>
    <m/>
  </r>
  <r>
    <x v="2499"/>
    <m/>
    <m/>
    <m/>
    <m/>
    <m/>
  </r>
  <r>
    <x v="2500"/>
    <m/>
    <m/>
    <m/>
    <m/>
    <m/>
  </r>
  <r>
    <x v="2501"/>
    <m/>
    <m/>
    <m/>
    <m/>
    <m/>
  </r>
  <r>
    <x v="2502"/>
    <m/>
    <m/>
    <m/>
    <m/>
    <m/>
  </r>
  <r>
    <x v="2503"/>
    <m/>
    <m/>
    <m/>
    <m/>
    <m/>
  </r>
  <r>
    <x v="2504"/>
    <m/>
    <m/>
    <m/>
    <m/>
    <m/>
  </r>
  <r>
    <x v="2505"/>
    <m/>
    <m/>
    <m/>
    <m/>
    <m/>
  </r>
  <r>
    <x v="2506"/>
    <m/>
    <m/>
    <m/>
    <m/>
    <m/>
  </r>
  <r>
    <x v="2507"/>
    <m/>
    <m/>
    <m/>
    <m/>
    <m/>
  </r>
  <r>
    <x v="2508"/>
    <m/>
    <m/>
    <m/>
    <m/>
    <m/>
  </r>
  <r>
    <x v="2509"/>
    <m/>
    <m/>
    <m/>
    <m/>
    <m/>
  </r>
  <r>
    <x v="2510"/>
    <m/>
    <m/>
    <m/>
    <m/>
    <m/>
  </r>
  <r>
    <x v="2511"/>
    <m/>
    <m/>
    <m/>
    <m/>
    <m/>
  </r>
  <r>
    <x v="2512"/>
    <m/>
    <m/>
    <m/>
    <m/>
    <m/>
  </r>
  <r>
    <x v="2513"/>
    <m/>
    <m/>
    <m/>
    <m/>
    <m/>
  </r>
  <r>
    <x v="2514"/>
    <m/>
    <m/>
    <m/>
    <m/>
    <m/>
  </r>
  <r>
    <x v="2515"/>
    <m/>
    <m/>
    <m/>
    <m/>
    <m/>
  </r>
  <r>
    <x v="2516"/>
    <m/>
    <m/>
    <m/>
    <m/>
    <m/>
  </r>
  <r>
    <x v="2517"/>
    <m/>
    <m/>
    <m/>
    <m/>
    <m/>
  </r>
  <r>
    <x v="2518"/>
    <m/>
    <m/>
    <m/>
    <m/>
    <m/>
  </r>
  <r>
    <x v="2519"/>
    <m/>
    <m/>
    <m/>
    <m/>
    <m/>
  </r>
  <r>
    <x v="2520"/>
    <m/>
    <m/>
    <m/>
    <m/>
    <m/>
  </r>
  <r>
    <x v="2521"/>
    <m/>
    <m/>
    <m/>
    <m/>
    <m/>
  </r>
  <r>
    <x v="2522"/>
    <m/>
    <m/>
    <m/>
    <m/>
    <m/>
  </r>
  <r>
    <x v="2523"/>
    <m/>
    <m/>
    <m/>
    <m/>
    <m/>
  </r>
  <r>
    <x v="2524"/>
    <m/>
    <m/>
    <m/>
    <m/>
    <m/>
  </r>
  <r>
    <x v="2525"/>
    <m/>
    <m/>
    <m/>
    <m/>
    <m/>
  </r>
  <r>
    <x v="2526"/>
    <m/>
    <m/>
    <m/>
    <m/>
    <m/>
  </r>
  <r>
    <x v="2527"/>
    <m/>
    <m/>
    <m/>
    <m/>
    <m/>
  </r>
  <r>
    <x v="2528"/>
    <m/>
    <m/>
    <m/>
    <m/>
    <m/>
  </r>
  <r>
    <x v="2529"/>
    <m/>
    <m/>
    <m/>
    <m/>
    <m/>
  </r>
  <r>
    <x v="2530"/>
    <m/>
    <m/>
    <m/>
    <m/>
    <m/>
  </r>
  <r>
    <x v="2531"/>
    <m/>
    <m/>
    <m/>
    <m/>
    <m/>
  </r>
  <r>
    <x v="2532"/>
    <m/>
    <m/>
    <m/>
    <m/>
    <m/>
  </r>
  <r>
    <x v="2533"/>
    <m/>
    <m/>
    <m/>
    <m/>
    <m/>
  </r>
  <r>
    <x v="2534"/>
    <m/>
    <m/>
    <m/>
    <m/>
    <m/>
  </r>
  <r>
    <x v="2535"/>
    <m/>
    <m/>
    <m/>
    <m/>
    <m/>
  </r>
  <r>
    <x v="2536"/>
    <m/>
    <m/>
    <m/>
    <m/>
    <m/>
  </r>
  <r>
    <x v="2537"/>
    <m/>
    <m/>
    <m/>
    <m/>
    <m/>
  </r>
  <r>
    <x v="2538"/>
    <m/>
    <m/>
    <m/>
    <m/>
    <m/>
  </r>
  <r>
    <x v="2539"/>
    <m/>
    <m/>
    <m/>
    <m/>
    <m/>
  </r>
  <r>
    <x v="2540"/>
    <m/>
    <m/>
    <m/>
    <m/>
    <m/>
  </r>
  <r>
    <x v="2541"/>
    <m/>
    <m/>
    <m/>
    <m/>
    <m/>
  </r>
  <r>
    <x v="2542"/>
    <m/>
    <m/>
    <m/>
    <m/>
    <m/>
  </r>
  <r>
    <x v="2543"/>
    <m/>
    <m/>
    <m/>
    <m/>
    <m/>
  </r>
  <r>
    <x v="2544"/>
    <m/>
    <m/>
    <m/>
    <m/>
    <m/>
  </r>
  <r>
    <x v="2545"/>
    <m/>
    <m/>
    <m/>
    <m/>
    <m/>
  </r>
  <r>
    <x v="2546"/>
    <m/>
    <m/>
    <m/>
    <m/>
    <m/>
  </r>
  <r>
    <x v="2547"/>
    <m/>
    <m/>
    <m/>
    <m/>
    <m/>
  </r>
  <r>
    <x v="2548"/>
    <m/>
    <m/>
    <m/>
    <m/>
    <m/>
  </r>
  <r>
    <x v="2549"/>
    <m/>
    <m/>
    <m/>
    <m/>
    <m/>
  </r>
  <r>
    <x v="2550"/>
    <m/>
    <m/>
    <m/>
    <m/>
    <m/>
  </r>
  <r>
    <x v="2551"/>
    <m/>
    <m/>
    <m/>
    <m/>
    <m/>
  </r>
  <r>
    <x v="2552"/>
    <m/>
    <m/>
    <m/>
    <m/>
    <m/>
  </r>
  <r>
    <x v="2553"/>
    <m/>
    <m/>
    <m/>
    <m/>
    <m/>
  </r>
  <r>
    <x v="2554"/>
    <m/>
    <m/>
    <m/>
    <m/>
    <m/>
  </r>
  <r>
    <x v="2555"/>
    <m/>
    <m/>
    <m/>
    <m/>
    <m/>
  </r>
  <r>
    <x v="2556"/>
    <m/>
    <m/>
    <m/>
    <m/>
    <m/>
  </r>
  <r>
    <x v="2557"/>
    <m/>
    <m/>
    <m/>
    <m/>
    <m/>
  </r>
  <r>
    <x v="2558"/>
    <m/>
    <m/>
    <m/>
    <m/>
    <m/>
  </r>
  <r>
    <x v="2559"/>
    <m/>
    <m/>
    <m/>
    <m/>
    <m/>
  </r>
  <r>
    <x v="2560"/>
    <m/>
    <m/>
    <m/>
    <m/>
    <m/>
  </r>
  <r>
    <x v="2561"/>
    <m/>
    <m/>
    <m/>
    <m/>
    <m/>
  </r>
  <r>
    <x v="2562"/>
    <m/>
    <m/>
    <m/>
    <m/>
    <m/>
  </r>
  <r>
    <x v="2563"/>
    <m/>
    <m/>
    <m/>
    <m/>
    <m/>
  </r>
  <r>
    <x v="2564"/>
    <m/>
    <m/>
    <m/>
    <m/>
    <m/>
  </r>
  <r>
    <x v="2565"/>
    <m/>
    <m/>
    <m/>
    <m/>
    <m/>
  </r>
  <r>
    <x v="2566"/>
    <m/>
    <m/>
    <m/>
    <m/>
    <m/>
  </r>
  <r>
    <x v="2567"/>
    <m/>
    <m/>
    <m/>
    <m/>
    <m/>
  </r>
  <r>
    <x v="2568"/>
    <m/>
    <m/>
    <m/>
    <m/>
    <m/>
  </r>
  <r>
    <x v="2569"/>
    <m/>
    <m/>
    <m/>
    <m/>
    <m/>
  </r>
  <r>
    <x v="2570"/>
    <m/>
    <m/>
    <m/>
    <m/>
    <m/>
  </r>
  <r>
    <x v="2571"/>
    <m/>
    <m/>
    <m/>
    <m/>
    <m/>
  </r>
  <r>
    <x v="2572"/>
    <m/>
    <m/>
    <m/>
    <m/>
    <m/>
  </r>
  <r>
    <x v="2573"/>
    <m/>
    <m/>
    <m/>
    <m/>
    <m/>
  </r>
  <r>
    <x v="2574"/>
    <m/>
    <m/>
    <m/>
    <m/>
    <m/>
  </r>
  <r>
    <x v="2575"/>
    <m/>
    <m/>
    <m/>
    <m/>
    <m/>
  </r>
  <r>
    <x v="2576"/>
    <m/>
    <m/>
    <m/>
    <m/>
    <m/>
  </r>
  <r>
    <x v="2577"/>
    <m/>
    <m/>
    <m/>
    <m/>
    <m/>
  </r>
  <r>
    <x v="2578"/>
    <m/>
    <m/>
    <m/>
    <m/>
    <m/>
  </r>
  <r>
    <x v="2579"/>
    <m/>
    <m/>
    <m/>
    <m/>
    <m/>
  </r>
  <r>
    <x v="2580"/>
    <m/>
    <m/>
    <m/>
    <m/>
    <m/>
  </r>
  <r>
    <x v="2581"/>
    <m/>
    <m/>
    <m/>
    <m/>
    <m/>
  </r>
  <r>
    <x v="2582"/>
    <m/>
    <m/>
    <m/>
    <m/>
    <m/>
  </r>
  <r>
    <x v="2583"/>
    <m/>
    <m/>
    <m/>
    <m/>
    <m/>
  </r>
  <r>
    <x v="2584"/>
    <m/>
    <m/>
    <m/>
    <m/>
    <m/>
  </r>
  <r>
    <x v="2585"/>
    <m/>
    <m/>
    <m/>
    <m/>
    <m/>
  </r>
  <r>
    <x v="2586"/>
    <m/>
    <m/>
    <m/>
    <m/>
    <m/>
  </r>
  <r>
    <x v="2587"/>
    <m/>
    <m/>
    <m/>
    <m/>
    <m/>
  </r>
  <r>
    <x v="2588"/>
    <m/>
    <m/>
    <m/>
    <m/>
    <m/>
  </r>
  <r>
    <x v="2589"/>
    <m/>
    <m/>
    <m/>
    <m/>
    <m/>
  </r>
  <r>
    <x v="2590"/>
    <m/>
    <m/>
    <m/>
    <m/>
    <m/>
  </r>
  <r>
    <x v="2591"/>
    <m/>
    <m/>
    <m/>
    <m/>
    <m/>
  </r>
  <r>
    <x v="2592"/>
    <m/>
    <m/>
    <m/>
    <m/>
    <m/>
  </r>
  <r>
    <x v="2593"/>
    <m/>
    <m/>
    <m/>
    <m/>
    <m/>
  </r>
  <r>
    <x v="2594"/>
    <m/>
    <m/>
    <m/>
    <m/>
    <m/>
  </r>
  <r>
    <x v="2595"/>
    <m/>
    <m/>
    <m/>
    <m/>
    <m/>
  </r>
  <r>
    <x v="2596"/>
    <m/>
    <m/>
    <m/>
    <m/>
    <m/>
  </r>
  <r>
    <x v="2597"/>
    <m/>
    <m/>
    <m/>
    <m/>
    <m/>
  </r>
  <r>
    <x v="2598"/>
    <m/>
    <m/>
    <m/>
    <m/>
    <m/>
  </r>
  <r>
    <x v="2599"/>
    <m/>
    <m/>
    <m/>
    <m/>
    <m/>
  </r>
  <r>
    <x v="2600"/>
    <m/>
    <m/>
    <m/>
    <m/>
    <m/>
  </r>
  <r>
    <x v="2601"/>
    <m/>
    <m/>
    <m/>
    <m/>
    <m/>
  </r>
  <r>
    <x v="2602"/>
    <m/>
    <m/>
    <m/>
    <m/>
    <m/>
  </r>
  <r>
    <x v="2603"/>
    <m/>
    <m/>
    <m/>
    <m/>
    <m/>
  </r>
  <r>
    <x v="2604"/>
    <m/>
    <m/>
    <m/>
    <m/>
    <m/>
  </r>
  <r>
    <x v="2605"/>
    <m/>
    <m/>
    <m/>
    <m/>
    <m/>
  </r>
  <r>
    <x v="2606"/>
    <m/>
    <m/>
    <m/>
    <m/>
    <m/>
  </r>
  <r>
    <x v="2607"/>
    <m/>
    <m/>
    <m/>
    <m/>
    <m/>
  </r>
  <r>
    <x v="2608"/>
    <m/>
    <m/>
    <m/>
    <m/>
    <m/>
  </r>
  <r>
    <x v="2609"/>
    <m/>
    <m/>
    <m/>
    <m/>
    <m/>
  </r>
  <r>
    <x v="2610"/>
    <m/>
    <m/>
    <m/>
    <m/>
    <m/>
  </r>
  <r>
    <x v="2611"/>
    <m/>
    <m/>
    <m/>
    <m/>
    <m/>
  </r>
  <r>
    <x v="2612"/>
    <m/>
    <m/>
    <m/>
    <m/>
    <m/>
  </r>
  <r>
    <x v="2613"/>
    <m/>
    <m/>
    <m/>
    <m/>
    <m/>
  </r>
  <r>
    <x v="2614"/>
    <m/>
    <m/>
    <m/>
    <m/>
    <m/>
  </r>
  <r>
    <x v="2615"/>
    <m/>
    <m/>
    <m/>
    <m/>
    <m/>
  </r>
  <r>
    <x v="2616"/>
    <m/>
    <m/>
    <m/>
    <m/>
    <m/>
  </r>
  <r>
    <x v="2617"/>
    <m/>
    <m/>
    <m/>
    <m/>
    <m/>
  </r>
  <r>
    <x v="2618"/>
    <m/>
    <m/>
    <m/>
    <m/>
    <m/>
  </r>
  <r>
    <x v="2619"/>
    <m/>
    <m/>
    <m/>
    <m/>
    <m/>
  </r>
  <r>
    <x v="2620"/>
    <m/>
    <m/>
    <m/>
    <m/>
    <m/>
  </r>
  <r>
    <x v="2621"/>
    <m/>
    <m/>
    <m/>
    <m/>
    <m/>
  </r>
  <r>
    <x v="2622"/>
    <m/>
    <m/>
    <m/>
    <m/>
    <m/>
  </r>
  <r>
    <x v="2623"/>
    <m/>
    <m/>
    <m/>
    <m/>
    <m/>
  </r>
  <r>
    <x v="2624"/>
    <m/>
    <m/>
    <m/>
    <m/>
    <m/>
  </r>
  <r>
    <x v="2625"/>
    <m/>
    <m/>
    <m/>
    <m/>
    <m/>
  </r>
  <r>
    <x v="2626"/>
    <m/>
    <m/>
    <m/>
    <m/>
    <m/>
  </r>
  <r>
    <x v="2627"/>
    <m/>
    <m/>
    <m/>
    <m/>
    <m/>
  </r>
  <r>
    <x v="2628"/>
    <m/>
    <m/>
    <m/>
    <m/>
    <m/>
  </r>
  <r>
    <x v="2629"/>
    <m/>
    <m/>
    <m/>
    <m/>
    <m/>
  </r>
  <r>
    <x v="2630"/>
    <m/>
    <m/>
    <m/>
    <m/>
    <m/>
  </r>
  <r>
    <x v="2631"/>
    <m/>
    <m/>
    <m/>
    <m/>
    <m/>
  </r>
  <r>
    <x v="2632"/>
    <m/>
    <m/>
    <m/>
    <m/>
    <m/>
  </r>
  <r>
    <x v="2633"/>
    <m/>
    <m/>
    <m/>
    <m/>
    <m/>
  </r>
  <r>
    <x v="2634"/>
    <m/>
    <m/>
    <m/>
    <m/>
    <m/>
  </r>
  <r>
    <x v="2635"/>
    <m/>
    <m/>
    <m/>
    <m/>
    <m/>
  </r>
  <r>
    <x v="2636"/>
    <m/>
    <m/>
    <m/>
    <m/>
    <m/>
  </r>
  <r>
    <x v="2637"/>
    <n v="3.4728351412089009"/>
    <n v="457.33401500000002"/>
    <n v="1"/>
    <m/>
    <m/>
  </r>
  <r>
    <x v="2638"/>
    <n v="3.2227216965065946"/>
    <n v="424.44000199999999"/>
    <n v="0.85585807019307092"/>
    <m/>
    <m/>
  </r>
  <r>
    <x v="2639"/>
    <n v="2.9973327587627154"/>
    <n v="394.79599000000002"/>
    <n v="0.73605727573789737"/>
    <m/>
    <m/>
  </r>
  <r>
    <x v="2640"/>
    <n v="3.052839631178859"/>
    <n v="402.15200800000002"/>
    <n v="0.763046124976274"/>
    <m/>
    <m/>
  </r>
  <r>
    <x v="2641"/>
    <n v="3.3078089612707124"/>
    <n v="435.79098499999998"/>
    <n v="0.89039730366056669"/>
    <m/>
    <m/>
  </r>
  <r>
    <x v="2642"/>
    <n v="3.2119349217741862"/>
    <n v="423.20498700000002"/>
    <n v="0.8386825166375349"/>
    <m/>
    <m/>
  </r>
  <r>
    <x v="2643"/>
    <n v="3.1233281401757624"/>
    <n v="411.574005"/>
    <n v="0.79231506243867045"/>
    <m/>
    <m/>
  </r>
  <r>
    <x v="2644"/>
    <n v="3.0687456490990201"/>
    <n v="404.42498799999998"/>
    <n v="0.7645313417074312"/>
    <m/>
    <m/>
  </r>
  <r>
    <x v="2645"/>
    <n v="2.8487249077589119"/>
    <n v="375.46701000000002"/>
    <n v="0.65466757187766078"/>
    <m/>
    <m/>
  </r>
  <r>
    <x v="2646"/>
    <n v="2.9354710353417355"/>
    <n v="386.94400000000002"/>
    <n v="0.69445518127969186"/>
    <m/>
    <m/>
  </r>
  <r>
    <x v="2647"/>
    <n v="2.909900036371075"/>
    <n v="383.61498999999998"/>
    <n v="0.68227500877645819"/>
    <m/>
    <m/>
  </r>
  <r>
    <x v="2648"/>
    <n v="2.8447925575736943"/>
    <n v="375.07199100000003"/>
    <n v="0.65166624812941332"/>
    <m/>
    <m/>
  </r>
  <r>
    <x v="2649"/>
    <n v="2.7264889056149477"/>
    <n v="359.51199300000002"/>
    <n v="0.59739460832821445"/>
    <m/>
    <m/>
  </r>
  <r>
    <x v="2650"/>
    <n v="2.5030214133695745"/>
    <n v="330.07900999999998"/>
    <n v="0.49928917347876239"/>
    <m/>
    <m/>
  </r>
  <r>
    <x v="2651"/>
    <n v="2.5490544721912514"/>
    <n v="336.18701199999998"/>
    <n v="0.51759233165551588"/>
    <m/>
    <m/>
  </r>
  <r>
    <x v="2652"/>
    <n v="2.6757720076645186"/>
    <n v="352.94000199999999"/>
    <n v="0.56898518233897943"/>
    <m/>
    <m/>
  </r>
  <r>
    <x v="2653"/>
    <n v="2.7670869231308886"/>
    <n v="365.02600100000001"/>
    <n v="0.60774776656485729"/>
    <m/>
    <m/>
  </r>
  <r>
    <x v="2654"/>
    <n v="2.740530602969848"/>
    <n v="361.56201199999998"/>
    <n v="0.59601135814314776"/>
    <m/>
    <m/>
  </r>
  <r>
    <x v="2655"/>
    <n v="2.9588698108016231"/>
    <n v="390.41400099999998"/>
    <n v="0.69073328181662552"/>
    <m/>
    <m/>
  </r>
  <r>
    <x v="2656"/>
    <n v="3.0377718806035219"/>
    <n v="400.86999500000002"/>
    <n v="0.72748515423813409"/>
    <m/>
    <m/>
  </r>
  <r>
    <x v="2657"/>
    <n v="2.9912464247080961"/>
    <n v="394.77301"/>
    <n v="0.70511729129926326"/>
    <m/>
    <m/>
  </r>
  <r>
    <x v="2658"/>
    <n v="2.8983687516983467"/>
    <n v="382.55599999999998"/>
    <n v="0.6612509406501953"/>
    <m/>
    <m/>
  </r>
  <r>
    <x v="2659"/>
    <n v="2.9071558711156409"/>
    <n v="383.75799599999999"/>
    <n v="0.66518114668273032"/>
    <m/>
    <m/>
  </r>
  <r>
    <x v="2660"/>
    <n v="2.8999224405749922"/>
    <n v="382.84500100000002"/>
    <n v="0.66163439666513124"/>
    <m/>
    <m/>
  </r>
  <r>
    <x v="2661"/>
    <n v="2.9270946916043021"/>
    <n v="386.47500600000001"/>
    <n v="0.6739530851010278"/>
    <m/>
    <m/>
  </r>
  <r>
    <x v="2662"/>
    <n v="2.9016569269219059"/>
    <n v="383.15798999999998"/>
    <n v="0.66216025200676909"/>
    <m/>
    <m/>
  </r>
  <r>
    <x v="2663"/>
    <n v="2.7140150331244133"/>
    <n v="358.41699199999999"/>
    <n v="0.57645150616267915"/>
    <m/>
    <m/>
  </r>
  <r>
    <x v="2664"/>
    <n v="2.7131726266239653"/>
    <n v="358.34500100000002"/>
    <n v="0.57602499742630187"/>
    <m/>
    <m/>
  </r>
  <r>
    <x v="2665"/>
    <n v="2.6723318362325266"/>
    <n v="352.989014"/>
    <n v="0.55848371775586003"/>
    <m/>
    <m/>
  </r>
  <r>
    <x v="2666"/>
    <n v="2.7070754756411244"/>
    <n v="357.61801100000002"/>
    <n v="0.57293739468995031"/>
    <m/>
    <m/>
  </r>
  <r>
    <x v="2667"/>
    <n v="2.5400755261878474"/>
    <n v="335.591003"/>
    <n v="0.50218832582237227"/>
    <m/>
    <m/>
  </r>
  <r>
    <x v="2668"/>
    <n v="2.6133056672245711"/>
    <n v="345.30499300000002"/>
    <n v="0.53108111044818329"/>
    <m/>
    <m/>
  </r>
  <r>
    <x v="2669"/>
    <n v="2.5601752635645951"/>
    <n v="338.32101399999999"/>
    <n v="0.50942586084578689"/>
    <m/>
    <m/>
  </r>
  <r>
    <x v="2670"/>
    <n v="2.4784350100258288"/>
    <n v="327.55398600000001"/>
    <n v="0.47672588343800737"/>
    <m/>
    <m/>
  </r>
  <r>
    <x v="2671"/>
    <n v="2.5003890302304592"/>
    <n v="330.49200400000001"/>
    <n v="0.48511375386920852"/>
    <m/>
    <m/>
  </r>
  <r>
    <x v="2672"/>
    <n v="2.5681453557250444"/>
    <n v="339.48599200000001"/>
    <n v="0.51134433461577566"/>
    <m/>
    <m/>
  </r>
  <r>
    <x v="2673"/>
    <n v="2.642012936132407"/>
    <n v="349.290009"/>
    <n v="0.54069548826550951"/>
    <m/>
    <m/>
  </r>
  <r>
    <x v="2674"/>
    <n v="2.5897325444684793"/>
    <n v="342.415009"/>
    <n v="0.51923493671823739"/>
    <m/>
    <m/>
  </r>
  <r>
    <x v="2675"/>
    <n v="2.7747717002193211"/>
    <n v="366.92401100000001"/>
    <n v="0.59322257015696389"/>
    <m/>
    <m/>
  </r>
  <r>
    <x v="2676"/>
    <n v="2.7802968356853097"/>
    <n v="367.69500699999998"/>
    <n v="0.59551404333940539"/>
    <m/>
    <m/>
  </r>
  <r>
    <x v="2677"/>
    <n v="3.2023189203119746"/>
    <n v="423.56100500000002"/>
    <n v="0.77620803327890031"/>
    <m/>
    <m/>
  </r>
  <r>
    <x v="2678"/>
    <n v="3.1806066558711987"/>
    <n v="420.73498499999999"/>
    <n v="0.76559113696074266"/>
    <m/>
    <m/>
  </r>
  <r>
    <x v="2679"/>
    <n v="3.0070507673500133"/>
    <n v="397.817993"/>
    <n v="0.68195796201592984"/>
    <m/>
    <m/>
  </r>
  <r>
    <x v="2680"/>
    <n v="2.9280505199773748"/>
    <n v="387.40798999999998"/>
    <n v="0.64589462756885507"/>
    <m/>
    <m/>
  </r>
  <r>
    <x v="2681"/>
    <n v="2.8354657982700826"/>
    <n v="375.19799799999998"/>
    <n v="0.60497624681942941"/>
    <m/>
    <m/>
  </r>
  <r>
    <x v="2682"/>
    <n v="2.875630322091534"/>
    <n v="380.55499300000002"/>
    <n v="0.6220411457296674"/>
    <m/>
    <m/>
  </r>
  <r>
    <x v="2683"/>
    <n v="2.7037078347497374"/>
    <n v="357.83999599999999"/>
    <n v="0.54759714960733885"/>
    <m/>
    <m/>
  </r>
  <r>
    <x v="2684"/>
    <n v="2.6505940153081045"/>
    <n v="350.84799199999998"/>
    <n v="0.52601957115420328"/>
    <m/>
    <m/>
  </r>
  <r>
    <x v="2685"/>
    <n v="2.8470846742213061"/>
    <n v="376.90100100000001"/>
    <n v="0.6037921481890125"/>
    <m/>
    <m/>
  </r>
  <r>
    <x v="2686"/>
    <n v="2.8350439396958222"/>
    <n v="375.34799199999998"/>
    <n v="0.59861374869886819"/>
    <m/>
    <m/>
  </r>
  <r>
    <x v="2687"/>
    <n v="2.7820391613460864"/>
    <n v="368.36999500000002"/>
    <n v="0.57616137290777913"/>
    <m/>
    <m/>
  </r>
  <r>
    <x v="2688"/>
    <n v="2.8427206624510388"/>
    <n v="376.44699100000003"/>
    <n v="0.60115238302420071"/>
    <m/>
    <m/>
  </r>
  <r>
    <x v="2689"/>
    <n v="2.8635335056472702"/>
    <n v="379.24499500000002"/>
    <n v="0.60973694598014028"/>
    <m/>
    <m/>
  </r>
  <r>
    <x v="2690"/>
    <n v="2.8788461225923334"/>
    <n v="381.31500199999999"/>
    <n v="0.61618458345411675"/>
    <m/>
    <m/>
  </r>
  <r>
    <x v="2691"/>
    <n v="2.8309396810184224"/>
    <n v="375.01001000000002"/>
    <n v="0.59560592347900287"/>
    <m/>
    <m/>
  </r>
  <r>
    <x v="2692"/>
    <n v="2.7898285713507791"/>
    <n v="369.60400399999997"/>
    <n v="0.57823813783139677"/>
    <m/>
    <m/>
  </r>
  <r>
    <x v="2693"/>
    <n v="2.8442348891176992"/>
    <n v="376.85400399999997"/>
    <n v="0.60071975602862593"/>
    <m/>
    <m/>
  </r>
  <r>
    <x v="2694"/>
    <n v="2.7311528179786273"/>
    <n v="361.908997"/>
    <n v="0.55275483386946389"/>
    <m/>
    <m/>
  </r>
  <r>
    <x v="2695"/>
    <n v="2.6577435731891388"/>
    <n v="352.21899400000001"/>
    <n v="0.52297807602433866"/>
    <m/>
    <m/>
  </r>
  <r>
    <x v="2696"/>
    <n v="2.6132893089197653"/>
    <n v="346.36498999999998"/>
    <n v="0.50542283826692347"/>
    <m/>
    <m/>
  </r>
  <r>
    <x v="2697"/>
    <n v="2.64423966275728"/>
    <n v="350.506012"/>
    <n v="0.51733307350903657"/>
    <m/>
    <m/>
  </r>
  <r>
    <x v="2698"/>
    <n v="2.6593061018225712"/>
    <n v="352.54199199999999"/>
    <n v="0.52316607226007172"/>
    <m/>
    <m/>
  </r>
  <r>
    <x v="2699"/>
    <n v="2.6047379042745322"/>
    <n v="345.34500100000002"/>
    <n v="0.5015162851300623"/>
    <m/>
    <m/>
  </r>
  <r>
    <x v="2700"/>
    <n v="2.4665838767663892"/>
    <n v="327.06201199999998"/>
    <n v="0.44826249758260284"/>
    <m/>
    <m/>
  </r>
  <r>
    <x v="2701"/>
    <n v="2.4113770329235216"/>
    <n v="319.77600100000001"/>
    <n v="0.42814552945135542"/>
    <m/>
    <m/>
  </r>
  <r>
    <x v="2702"/>
    <n v="2.3479342599575608"/>
    <n v="311.39599600000003"/>
    <n v="0.40556836878176883"/>
    <m/>
    <m/>
  </r>
  <r>
    <x v="2703"/>
    <n v="2.3962767045186477"/>
    <n v="317.84298699999999"/>
    <n v="0.42221882322956827"/>
    <m/>
    <m/>
  </r>
  <r>
    <x v="2704"/>
    <n v="2.5018631648314829"/>
    <n v="331.885986"/>
    <n v="0.45926279824976746"/>
    <m/>
    <m/>
  </r>
  <r>
    <x v="2705"/>
    <n v="2.5218325313954022"/>
    <n v="334.57199100000003"/>
    <n v="0.46653867626514389"/>
    <m/>
    <m/>
  </r>
  <r>
    <x v="2706"/>
    <n v="2.4308394817122547"/>
    <n v="322.533997"/>
    <n v="0.4328196837975487"/>
    <m/>
    <m/>
  </r>
  <r>
    <x v="2707"/>
    <n v="2.4711870178264403"/>
    <n v="327.92401100000001"/>
    <n v="0.44708114708302921"/>
    <m/>
    <m/>
  </r>
  <r>
    <x v="2708"/>
    <n v="2.3559889566615495"/>
    <n v="312.67001299999998"/>
    <n v="0.40525351423918105"/>
    <m/>
    <m/>
  </r>
  <r>
    <x v="2709"/>
    <n v="2.3411685972776204"/>
    <n v="310.73700000000002"/>
    <n v="0.40010732633582569"/>
    <m/>
    <m/>
  </r>
  <r>
    <x v="2710"/>
    <n v="2.4121399741556639"/>
    <n v="320.192993"/>
    <n v="0.42431486569167359"/>
    <m/>
    <m/>
  </r>
  <r>
    <x v="2711"/>
    <n v="2.3730044147412181"/>
    <n v="315.03201300000001"/>
    <n v="0.41044849452599425"/>
    <m/>
    <m/>
  </r>
  <r>
    <x v="2712"/>
    <n v="2.0673004693021704"/>
    <n v="274.47399899999999"/>
    <n v="0.30458694230770134"/>
    <m/>
    <m/>
  </r>
  <r>
    <x v="2713"/>
    <n v="2.1552899330614119"/>
    <n v="286.18899499999998"/>
    <n v="0.33047551196627284"/>
    <m/>
    <m/>
  </r>
  <r>
    <x v="2714"/>
    <n v="2.2164028125042523"/>
    <n v="294.33700599999997"/>
    <n v="0.34917504685135725"/>
    <m/>
    <m/>
  </r>
  <r>
    <x v="2715"/>
    <n v="2.1334363608873592"/>
    <n v="283.34899899999999"/>
    <n v="0.32299525804501839"/>
    <m/>
    <m/>
  </r>
  <r>
    <x v="2716"/>
    <n v="2.1863404709154337"/>
    <n v="290.40798999999998"/>
    <n v="0.33897387197709195"/>
    <m/>
    <m/>
  </r>
  <r>
    <x v="2717"/>
    <n v="2.015902004590806"/>
    <n v="267.79599000000002"/>
    <n v="0.28602145713651561"/>
    <m/>
    <m/>
  </r>
  <r>
    <x v="2718"/>
    <n v="1.7000685731782021"/>
    <n v="225.86099200000001"/>
    <n v="0.19637550152043851"/>
    <m/>
    <m/>
  </r>
  <r>
    <x v="2719"/>
    <n v="1.3404755806747803"/>
    <n v="178.10299699999999"/>
    <n v="0.11328857964030546"/>
    <m/>
    <m/>
  </r>
  <r>
    <x v="2720"/>
    <n v="1.5791673299330133"/>
    <n v="209.84399400000001"/>
    <n v="0.15361572577945459"/>
    <m/>
    <m/>
  </r>
  <r>
    <x v="2721"/>
    <n v="1.5658502687751019"/>
    <n v="208.09700000000001"/>
    <n v="0.15100685517293735"/>
    <m/>
    <m/>
  </r>
  <r>
    <x v="2722"/>
    <n v="1.5898875734203155"/>
    <n v="211.31500199999999"/>
    <n v="0.15556887182143136"/>
    <m/>
    <m/>
  </r>
  <r>
    <x v="2723"/>
    <n v="1.7069222665432713"/>
    <n v="226.89700300000001"/>
    <n v="0.17845105170834666"/>
    <m/>
    <m/>
  </r>
  <r>
    <x v="2724"/>
    <n v="1.7556908868688024"/>
    <n v="233.40600599999999"/>
    <n v="0.1886256491434862"/>
    <m/>
    <m/>
  </r>
  <r>
    <x v="2725"/>
    <n v="1.7515351923997637"/>
    <n v="232.878998"/>
    <n v="0.18771032725385092"/>
    <m/>
    <m/>
  </r>
  <r>
    <x v="2726"/>
    <n v="2.0565870627752947"/>
    <n v="273.47299199999998"/>
    <n v="0.25300407404937647"/>
    <m/>
    <m/>
  </r>
  <r>
    <x v="2727"/>
    <n v="1.981190463823818"/>
    <n v="263.47500600000001"/>
    <n v="0.23442535271715409"/>
    <m/>
    <m/>
  </r>
  <r>
    <x v="2728"/>
    <n v="1.7587439353576289"/>
    <n v="233.91499300000001"/>
    <n v="0.1817614946307872"/>
    <m/>
    <m/>
  </r>
  <r>
    <x v="2729"/>
    <n v="1.755529401923061"/>
    <n v="233.51300000000001"/>
    <n v="0.18107548491685699"/>
    <m/>
    <m/>
  </r>
  <r>
    <x v="2730"/>
    <n v="1.7020616224891436"/>
    <n v="226.425003"/>
    <n v="0.17002526542847973"/>
    <m/>
    <m/>
  </r>
  <r>
    <x v="2731"/>
    <n v="1.7905871362535044"/>
    <n v="238.229004"/>
    <n v="0.18764444571029501"/>
    <m/>
    <m/>
  </r>
  <r>
    <x v="2732"/>
    <n v="1.7080230334674287"/>
    <n v="227.26800499999999"/>
    <n v="0.170319546917795"/>
    <m/>
    <m/>
  </r>
  <r>
    <x v="2733"/>
    <n v="1.7047175812587736"/>
    <n v="226.85299699999999"/>
    <n v="0.16964010519302436"/>
    <m/>
    <m/>
  </r>
  <r>
    <x v="2734"/>
    <n v="1.631338865340568"/>
    <n v="217.11099200000001"/>
    <n v="0.15501748129054504"/>
    <m/>
    <m/>
  </r>
  <r>
    <x v="2735"/>
    <n v="1.6698855076705508"/>
    <n v="222.266006"/>
    <n v="0.16232389954483889"/>
    <m/>
    <m/>
  </r>
  <r>
    <x v="2736"/>
    <n v="1.6535079837283189"/>
    <n v="220.11000100000001"/>
    <n v="0.15908300138986159"/>
    <m/>
    <m/>
  </r>
  <r>
    <x v="2737"/>
    <n v="1.651291469840461"/>
    <n v="219.83900499999999"/>
    <n v="0.15863759409547531"/>
    <m/>
    <m/>
  </r>
  <r>
    <x v="2738"/>
    <n v="1.6461991144884227"/>
    <n v="219.18499800000001"/>
    <n v="0.15764037161780359"/>
    <m/>
    <m/>
  </r>
  <r>
    <x v="2739"/>
    <n v="1.6653842336427036"/>
    <n v="221.76400799999999"/>
    <n v="0.16129548848776978"/>
    <m/>
    <m/>
  </r>
  <r>
    <x v="2740"/>
    <n v="1.7677837428702869"/>
    <n v="235.42700199999999"/>
    <n v="0.18110905867515664"/>
    <m/>
    <m/>
  </r>
  <r>
    <x v="2741"/>
    <n v="1.8290211673135321"/>
    <n v="243.61000100000001"/>
    <n v="0.1935642782388601"/>
    <m/>
    <m/>
  </r>
  <r>
    <x v="2742"/>
    <n v="1.7741443857970371"/>
    <n v="236.32600400000001"/>
    <n v="0.18192743623664245"/>
    <m/>
    <m/>
  </r>
  <r>
    <x v="2743"/>
    <n v="1.8036493772178852"/>
    <n v="240.283005"/>
    <n v="0.18795613883712647"/>
    <m/>
    <m/>
  </r>
  <r>
    <x v="2744"/>
    <n v="1.8296881758489199"/>
    <n v="243.77900700000001"/>
    <n v="0.19336003577642741"/>
    <m/>
    <m/>
  </r>
  <r>
    <x v="2745"/>
    <n v="1.7928160984702646"/>
    <n v="238.891998"/>
    <n v="0.1855004717737164"/>
    <m/>
    <m/>
  </r>
  <r>
    <x v="2746"/>
    <n v="1.7914416875458208"/>
    <n v="238.73500100000001"/>
    <n v="0.18519398087120406"/>
    <m/>
    <m/>
  </r>
  <r>
    <x v="2747"/>
    <n v="1.7817550378563323"/>
    <n v="237.470001"/>
    <n v="0.18316939369446708"/>
    <m/>
    <m/>
  </r>
  <r>
    <x v="2748"/>
    <n v="1.7737282567655077"/>
    <n v="236.425995"/>
    <n v="0.18149740957896487"/>
    <m/>
    <m/>
  </r>
  <r>
    <x v="2749"/>
    <n v="1.9040585470546143"/>
    <n v="253.828003"/>
    <n v="0.20814479206239708"/>
    <m/>
    <m/>
  </r>
  <r>
    <x v="2750"/>
    <n v="2.0676575217467503"/>
    <n v="275.67001299999998"/>
    <n v="0.24382569136902046"/>
    <m/>
    <m/>
  </r>
  <r>
    <x v="2751"/>
    <n v="2.1126637010215727"/>
    <n v="281.70199600000001"/>
    <n v="0.25440995220044454"/>
    <m/>
    <m/>
  </r>
  <r>
    <x v="2752"/>
    <n v="2.0478743359882805"/>
    <n v="273.09201000000002"/>
    <n v="0.23877743774883275"/>
    <m/>
    <m/>
  </r>
  <r>
    <x v="2753"/>
    <n v="2.0707862606680836"/>
    <n v="276.17800899999997"/>
    <n v="0.24409129939536967"/>
    <m/>
    <m/>
  </r>
  <r>
    <x v="2754"/>
    <n v="2.0446592297252293"/>
    <n v="272.72299199999998"/>
    <n v="0.23790356197337675"/>
    <m/>
    <m/>
  </r>
  <r>
    <x v="2755"/>
    <n v="2.1709893568343994"/>
    <n v="289.60699499999998"/>
    <n v="0.26720594641096046"/>
    <m/>
    <m/>
  </r>
  <r>
    <x v="2756"/>
    <n v="2.1868876253200704"/>
    <n v="291.76001000000002"/>
    <n v="0.2710871611242025"/>
    <m/>
    <m/>
  </r>
  <r>
    <x v="2757"/>
    <n v="2.2212619775610905"/>
    <n v="296.37899800000002"/>
    <n v="0.27957594518863083"/>
    <m/>
    <m/>
  </r>
  <r>
    <x v="2758"/>
    <n v="2.2058452364829635"/>
    <n v="294.35400399999997"/>
    <n v="0.27566227647058594"/>
    <m/>
    <m/>
  </r>
  <r>
    <x v="2759"/>
    <n v="2.1380460623381632"/>
    <n v="285.33700599999997"/>
    <n v="0.25868585293334423"/>
    <m/>
    <m/>
  </r>
  <r>
    <x v="2760"/>
    <n v="2.1771864296495802"/>
    <n v="290.59298699999999"/>
    <n v="0.26806130906723658"/>
    <m/>
    <m/>
  </r>
  <r>
    <x v="2761"/>
    <n v="2.1388358629473663"/>
    <n v="285.50500499999998"/>
    <n v="0.25858682850879022"/>
    <m/>
    <m/>
  </r>
  <r>
    <x v="2762"/>
    <n v="1.9198528319237818"/>
    <n v="256.29901100000001"/>
    <n v="0.20561190221946773"/>
    <m/>
    <m/>
  </r>
  <r>
    <x v="2763"/>
    <n v="1.9543091168238871"/>
    <n v="260.92800899999997"/>
    <n v="0.21296689879094485"/>
    <m/>
    <m/>
  </r>
  <r>
    <x v="2764"/>
    <n v="1.9602426588449955"/>
    <n v="261.74899299999998"/>
    <n v="0.21423455525997037"/>
    <m/>
    <m/>
  </r>
  <r>
    <x v="2765"/>
    <n v="1.9973972535640123"/>
    <n v="266.73998999999998"/>
    <n v="0.22227630240344043"/>
    <m/>
    <m/>
  </r>
  <r>
    <x v="2766"/>
    <n v="1.8388742088075034"/>
    <n v="245.595001"/>
    <n v="0.18697218569672508"/>
    <m/>
    <m/>
  </r>
  <r>
    <x v="2767"/>
    <n v="1.8431791888725508"/>
    <n v="246.19700599999999"/>
    <n v="0.18782523784784558"/>
    <m/>
    <m/>
  </r>
  <r>
    <x v="2768"/>
    <n v="1.8604545273382267"/>
    <n v="248.53199799999999"/>
    <n v="0.1913232465181097"/>
    <m/>
    <m/>
  </r>
  <r>
    <x v="2769"/>
    <n v="1.8490020704675523"/>
    <n v="247.02900700000001"/>
    <n v="0.18894525697318609"/>
    <m/>
    <m/>
  </r>
  <r>
    <x v="2770"/>
    <n v="1.8525186261600748"/>
    <n v="247.52600100000001"/>
    <n v="0.18959615112645761"/>
    <m/>
    <m/>
  </r>
  <r>
    <x v="2771"/>
    <n v="1.8276083751368528"/>
    <n v="244.22399899999999"/>
    <n v="0.18447528025505178"/>
    <m/>
    <m/>
  </r>
  <r>
    <x v="2772"/>
    <n v="1.8502122963298646"/>
    <n v="247.27200300000001"/>
    <n v="0.18901594382071243"/>
    <m/>
    <m/>
  </r>
  <r>
    <x v="2773"/>
    <n v="1.8928972226811358"/>
    <n v="253.00500500000001"/>
    <n v="0.1977136815405339"/>
    <m/>
    <m/>
  </r>
  <r>
    <x v="2774"/>
    <n v="1.9112925859757053"/>
    <n v="255.49200400000001"/>
    <n v="0.20146041666046974"/>
    <m/>
    <m/>
  </r>
  <r>
    <x v="2775"/>
    <n v="1.8937911609834306"/>
    <n v="253.179993"/>
    <n v="0.19774735991325942"/>
    <m/>
    <m/>
  </r>
  <r>
    <x v="2776"/>
    <n v="1.8325748817308967"/>
    <n v="245.02200300000001"/>
    <n v="0.18494105814814368"/>
    <m/>
    <m/>
  </r>
  <r>
    <x v="2777"/>
    <n v="1.8223091759442416"/>
    <n v="243.675995"/>
    <n v="0.1828472609853668"/>
    <m/>
    <m/>
  </r>
  <r>
    <x v="2778"/>
    <n v="1.765256007048688"/>
    <n v="236.07200599999999"/>
    <n v="0.17137760714762898"/>
    <m/>
    <m/>
  </r>
  <r>
    <x v="2779"/>
    <n v="1.6792005084351558"/>
    <n v="224.587006"/>
    <n v="0.15461313985758809"/>
    <m/>
    <m/>
  </r>
  <r>
    <x v="2780"/>
    <n v="1.6384409526299213"/>
    <n v="219.158997"/>
    <n v="0.14708969914084069"/>
    <m/>
    <m/>
  </r>
  <r>
    <x v="2781"/>
    <n v="1.6731966489349497"/>
    <n v="223.83299299999999"/>
    <n v="0.15331175409492054"/>
    <m/>
    <m/>
  </r>
  <r>
    <x v="2782"/>
    <n v="1.7084379489353643"/>
    <n v="228.57299800000001"/>
    <n v="0.1597508965493826"/>
    <m/>
    <m/>
  </r>
  <r>
    <x v="2783"/>
    <n v="1.6657233842057417"/>
    <n v="222.88200399999999"/>
    <n v="0.1517445886935565"/>
    <m/>
    <m/>
  </r>
  <r>
    <x v="2784"/>
    <n v="1.6785719133851182"/>
    <n v="224.62600699999999"/>
    <n v="0.15403046304075119"/>
    <m/>
    <m/>
  </r>
  <r>
    <x v="2785"/>
    <n v="1.7579024437046846"/>
    <n v="235.26899700000001"/>
    <n v="0.16856955442854596"/>
    <m/>
    <m/>
  </r>
  <r>
    <x v="2786"/>
    <n v="1.749544820323323"/>
    <n v="234.175995"/>
    <n v="0.16694678986323916"/>
    <m/>
    <m/>
  </r>
  <r>
    <x v="2787"/>
    <n v="1.7664282934113054"/>
    <n v="236.462006"/>
    <n v="0.17014865226847176"/>
    <m/>
    <m/>
  </r>
  <r>
    <x v="2788"/>
    <n v="1.727442700992698"/>
    <n v="231.26800499999999"/>
    <n v="0.1626188076764708"/>
    <m/>
    <m/>
  </r>
  <r>
    <x v="2789"/>
    <n v="1.7124521367316108"/>
    <n v="229.28599500000001"/>
    <n v="0.15973930431132091"/>
    <m/>
    <m/>
  </r>
  <r>
    <x v="2790"/>
    <n v="1.6866452045804621"/>
    <n v="225.854996"/>
    <n v="0.15490624610126799"/>
    <m/>
    <m/>
  </r>
  <r>
    <x v="2791"/>
    <n v="1.6861094986147995"/>
    <n v="225.807999"/>
    <n v="0.1547893949097858"/>
    <m/>
    <m/>
  </r>
  <r>
    <x v="2792"/>
    <n v="1.7630939077400991"/>
    <n v="236.145004"/>
    <n v="0.16890401521223039"/>
    <m/>
    <m/>
  </r>
  <r>
    <x v="2793"/>
    <n v="1.7325498773329637"/>
    <n v="232.07899499999999"/>
    <n v="0.16303235999247459"/>
    <m/>
    <m/>
  </r>
  <r>
    <x v="2794"/>
    <n v="1.7841506149268795"/>
    <n v="239.01800499999999"/>
    <n v="0.17268182966604101"/>
    <m/>
    <m/>
  </r>
  <r>
    <x v="2795"/>
    <n v="1.7623351355822121"/>
    <n v="236.121002"/>
    <n v="0.1684388619395194"/>
    <m/>
    <m/>
  </r>
  <r>
    <x v="2796"/>
    <n v="1.7148398608244551"/>
    <n v="229.78199799999999"/>
    <n v="0.15934094953080477"/>
    <m/>
    <m/>
  </r>
  <r>
    <x v="2797"/>
    <n v="1.7709992287823431"/>
    <n v="237.334"/>
    <n v="0.16975724366462971"/>
    <m/>
    <m/>
  </r>
  <r>
    <x v="2798"/>
    <n v="1.8195141502351293"/>
    <n v="243.86300700000001"/>
    <n v="0.1790365960671528"/>
    <m/>
    <m/>
  </r>
  <r>
    <x v="2799"/>
    <n v="1.8065961660500791"/>
    <n v="242.158005"/>
    <n v="0.17643129257717094"/>
    <m/>
    <m/>
  </r>
  <r>
    <x v="2800"/>
    <n v="1.7985962927798789"/>
    <n v="241.11199999999999"/>
    <n v="0.17484792467920213"/>
    <m/>
    <m/>
  </r>
  <r>
    <x v="2801"/>
    <n v="1.7630857134778022"/>
    <n v="236.37699900000001"/>
    <n v="0.16792369075268054"/>
    <m/>
    <m/>
  </r>
  <r>
    <x v="2802"/>
    <n v="1.7670088818604959"/>
    <n v="236.929001"/>
    <n v="0.1686509069443401"/>
    <m/>
    <m/>
  </r>
  <r>
    <x v="2803"/>
    <n v="1.7718557008836286"/>
    <n v="237.604996"/>
    <n v="0.16955589958305653"/>
    <m/>
    <m/>
  </r>
  <r>
    <x v="2804"/>
    <n v="1.7382832149277403"/>
    <n v="233.128006"/>
    <n v="0.16307221310853415"/>
    <m/>
    <m/>
  </r>
  <r>
    <x v="2805"/>
    <n v="1.7292887185422412"/>
    <n v="231.94700599999999"/>
    <n v="0.16136539219166499"/>
    <m/>
    <m/>
  </r>
  <r>
    <x v="2806"/>
    <n v="1.7445362322963591"/>
    <n v="234.01800499999999"/>
    <n v="0.16419140917573183"/>
    <m/>
    <m/>
  </r>
  <r>
    <x v="2807"/>
    <n v="1.7542277615904667"/>
    <n v="235.34399400000001"/>
    <n v="0.16599590898624333"/>
    <m/>
    <m/>
  </r>
  <r>
    <x v="2808"/>
    <n v="1.7913266299922044"/>
    <n v="240.348007"/>
    <n v="0.17299633912262885"/>
    <m/>
    <m/>
  </r>
  <r>
    <x v="2809"/>
    <n v="1.767047240564577"/>
    <n v="237.11599699999999"/>
    <n v="0.16822658339426366"/>
    <m/>
    <m/>
  </r>
  <r>
    <x v="2810"/>
    <n v="1.7680979249868372"/>
    <n v="237.283005"/>
    <n v="0.16840656532803766"/>
    <m/>
    <m/>
  </r>
  <r>
    <x v="2811"/>
    <n v="1.7688354067612782"/>
    <n v="237.408005"/>
    <n v="0.16852696451916921"/>
    <m/>
    <m/>
  </r>
  <r>
    <x v="2812"/>
    <n v="1.7663174111501425"/>
    <n v="237.09599299999999"/>
    <n v="0.16802712958325094"/>
    <m/>
    <m/>
  </r>
  <r>
    <x v="2813"/>
    <n v="1.6605826734625926"/>
    <n v="222.925995"/>
    <n v="0.1478574784325237"/>
    <m/>
    <m/>
  </r>
  <r>
    <x v="2814"/>
    <n v="1.6818268401126337"/>
    <n v="225.80299400000001"/>
    <n v="0.15162254685031337"/>
    <m/>
    <m/>
  </r>
  <r>
    <x v="2815"/>
    <n v="1.6821712496742236"/>
    <n v="225.87399300000001"/>
    <n v="0.15166656880794074"/>
    <m/>
    <m/>
  </r>
  <r>
    <x v="2816"/>
    <n v="1.6704460813720592"/>
    <n v="224.324005"/>
    <n v="0.14953443510272002"/>
    <m/>
    <m/>
  </r>
  <r>
    <x v="2817"/>
    <n v="1.6749383962520004"/>
    <n v="224.95199600000001"/>
    <n v="0.15032080111245505"/>
    <m/>
    <m/>
  </r>
  <r>
    <x v="2818"/>
    <n v="1.7010847100774302"/>
    <n v="228.48899800000001"/>
    <n v="0.15495849466325501"/>
    <m/>
    <m/>
  </r>
  <r>
    <x v="2819"/>
    <n v="1.7050591579492864"/>
    <n v="229.04800399999999"/>
    <n v="0.15566403687786751"/>
    <m/>
    <m/>
  </r>
  <r>
    <x v="2820"/>
    <n v="1.7030488400465285"/>
    <n v="228.80299400000001"/>
    <n v="0.15527846337798057"/>
    <m/>
    <m/>
  </r>
  <r>
    <x v="2821"/>
    <n v="1.7095746650411425"/>
    <n v="229.70500200000001"/>
    <n v="0.15644982283261621"/>
    <m/>
    <m/>
  </r>
  <r>
    <x v="2822"/>
    <n v="1.7114483974848238"/>
    <n v="229.98199500000001"/>
    <n v="0.15677408164973225"/>
    <m/>
    <m/>
  </r>
  <r>
    <x v="2823"/>
    <n v="1.7621579757450407"/>
    <n v="236.82299800000001"/>
    <n v="0.1660050302538745"/>
    <m/>
    <m/>
  </r>
  <r>
    <x v="2824"/>
    <n v="1.8666485601661906"/>
    <n v="250.895004"/>
    <n v="0.18567008208161387"/>
    <m/>
    <m/>
  </r>
  <r>
    <x v="2825"/>
    <n v="1.8544608103846794"/>
    <n v="249.283997"/>
    <n v="0.18322368346119136"/>
    <m/>
    <m/>
  </r>
  <r>
    <x v="2826"/>
    <n v="1.8521974631696554"/>
    <n v="249.00700399999999"/>
    <n v="0.18275465589200326"/>
    <m/>
    <m/>
  </r>
  <r>
    <x v="2827"/>
    <n v="1.819265496451492"/>
    <n v="244.60600299999999"/>
    <n v="0.17623491504395764"/>
    <m/>
    <m/>
  </r>
  <r>
    <x v="2828"/>
    <n v="1.8367933384239099"/>
    <n v="246.990005"/>
    <n v="0.17956659401428982"/>
    <m/>
    <m/>
  </r>
  <r>
    <x v="2829"/>
    <n v="1.8165619345278963"/>
    <n v="244.29600500000001"/>
    <n v="0.17558998400450143"/>
    <m/>
    <m/>
  </r>
  <r>
    <x v="2830"/>
    <n v="1.7882537924273587"/>
    <n v="240.51499899999999"/>
    <n v="0.17009714519139071"/>
    <m/>
    <m/>
  </r>
  <r>
    <x v="2831"/>
    <n v="1.8050358547639294"/>
    <n v="242.79899599999999"/>
    <n v="0.17326908319560591"/>
    <m/>
    <m/>
  </r>
  <r>
    <x v="2832"/>
    <n v="1.8107470051620664"/>
    <n v="243.59399400000001"/>
    <n v="0.17434475265905328"/>
    <m/>
    <m/>
  </r>
  <r>
    <x v="2833"/>
    <n v="1.9106547974535322"/>
    <n v="257.06399499999998"/>
    <n v="0.19351445812195728"/>
    <m/>
    <m/>
  </r>
  <r>
    <x v="2834"/>
    <n v="1.9550905866652626"/>
    <n v="263.07199100000003"/>
    <n v="0.20249139153921836"/>
    <m/>
    <m/>
  </r>
  <r>
    <x v="2835"/>
    <n v="1.9218048137972694"/>
    <n v="258.62100199999998"/>
    <n v="0.19557317517705486"/>
    <m/>
    <m/>
  </r>
  <r>
    <x v="2836"/>
    <n v="1.8977534472296205"/>
    <n v="255.412003"/>
    <n v="0.19065525817447554"/>
    <m/>
    <m/>
  </r>
  <r>
    <x v="2837"/>
    <n v="1.9987066961036299"/>
    <n v="269.02999899999998"/>
    <n v="0.21083898453500788"/>
    <m/>
    <m/>
  </r>
  <r>
    <x v="2838"/>
    <n v="1.977519334359424"/>
    <n v="266.20700099999999"/>
    <n v="0.20634437749934578"/>
    <m/>
    <m/>
  </r>
  <r>
    <x v="2839"/>
    <n v="2.0113028331451668"/>
    <n v="270.78500400000001"/>
    <n v="0.21336922808203332"/>
    <m/>
    <m/>
  </r>
  <r>
    <x v="2840"/>
    <n v="1.9995200266458912"/>
    <n v="269.22799700000002"/>
    <n v="0.21084413707512345"/>
    <m/>
    <m/>
  </r>
  <r>
    <x v="2841"/>
    <n v="2.115624067184473"/>
    <n v="284.89401199999998"/>
    <n v="0.23530182340045397"/>
    <m/>
    <m/>
  </r>
  <r>
    <x v="2842"/>
    <n v="2.16855044062814"/>
    <n v="292.05398600000001"/>
    <n v="0.2469865445125807"/>
    <m/>
    <m/>
  </r>
  <r>
    <x v="2843"/>
    <n v="2.1342387201505195"/>
    <n v="287.46398900000003"/>
    <n v="0.23914218987351929"/>
    <m/>
    <m/>
  </r>
  <r>
    <x v="2844"/>
    <n v="2.1218688217824915"/>
    <n v="285.82900999999998"/>
    <n v="0.23634191692275966"/>
    <m/>
    <m/>
  </r>
  <r>
    <x v="2845"/>
    <n v="2.0641902240758925"/>
    <n v="278.08898900000003"/>
    <n v="0.22346635299597425"/>
    <m/>
    <m/>
  </r>
  <r>
    <x v="2846"/>
    <n v="2.0742274403306515"/>
    <n v="279.47198500000002"/>
    <n v="0.22561269175198345"/>
    <m/>
    <m/>
  </r>
  <r>
    <x v="2847"/>
    <n v="2.0703567947453951"/>
    <n v="278.98098800000002"/>
    <n v="0.22469032170710768"/>
    <m/>
    <m/>
  </r>
  <r>
    <x v="2848"/>
    <n v="2.0467734234931494"/>
    <n v="275.83300800000001"/>
    <n v="0.21954527236852556"/>
    <m/>
    <m/>
  </r>
  <r>
    <x v="2849"/>
    <n v="2.0568535549743152"/>
    <n v="277.22198500000002"/>
    <n v="0.22168132176461583"/>
    <m/>
    <m/>
  </r>
  <r>
    <x v="2850"/>
    <n v="2.0479271722963239"/>
    <n v="276.04901100000001"/>
    <n v="0.21973101562607936"/>
    <m/>
    <m/>
  </r>
  <r>
    <x v="2851"/>
    <n v="2.1384058620600959"/>
    <n v="288.27801499999998"/>
    <n v="0.23911821906581804"/>
    <m/>
    <m/>
  </r>
  <r>
    <x v="2852"/>
    <n v="2.17781848571004"/>
    <n v="293.62399299999998"/>
    <n v="0.24784388618055"/>
    <m/>
    <m/>
  </r>
  <r>
    <x v="2853"/>
    <n v="2.1835344831084673"/>
    <n v="294.42700200000002"/>
    <n v="0.24911519732061899"/>
    <m/>
    <m/>
  </r>
  <r>
    <x v="2854"/>
    <n v="2.1474307292097383"/>
    <n v="289.58999599999999"/>
    <n v="0.24084847608031798"/>
    <m/>
    <m/>
  </r>
  <r>
    <x v="2855"/>
    <n v="2.1333463644151678"/>
    <n v="287.72198500000002"/>
    <n v="0.23766084050251446"/>
    <m/>
    <m/>
  </r>
  <r>
    <x v="2856"/>
    <n v="2.1103399477423457"/>
    <n v="284.64999399999999"/>
    <n v="0.23250716719924522"/>
    <m/>
    <m/>
  </r>
  <r>
    <x v="2857"/>
    <n v="2.0847367418275526"/>
    <n v="281.22699"/>
    <n v="0.22678438701489678"/>
    <m/>
    <m/>
  </r>
  <r>
    <x v="2858"/>
    <n v="2.1140870490610957"/>
    <n v="285.21798699999999"/>
    <n v="0.23314224043631701"/>
    <m/>
    <m/>
  </r>
  <r>
    <x v="2859"/>
    <n v="2.0891337631798264"/>
    <n v="281.88198899999998"/>
    <n v="0.22761139716677367"/>
    <m/>
    <m/>
  </r>
  <r>
    <x v="2860"/>
    <n v="2.0644156284610111"/>
    <n v="278.57699600000001"/>
    <n v="0.22219882474942915"/>
    <m/>
    <m/>
  </r>
  <r>
    <x v="2861"/>
    <n v="2.0716575982171905"/>
    <n v="279.584991"/>
    <n v="0.22373110462398024"/>
    <m/>
    <m/>
  </r>
  <r>
    <x v="2862"/>
    <n v="1.9594560286357554"/>
    <n v="264.47000100000002"/>
    <n v="0.19942510475520167"/>
    <m/>
    <m/>
  </r>
  <r>
    <x v="2863"/>
    <n v="2.0030630879797049"/>
    <n v="270.385986"/>
    <n v="0.20827656203968159"/>
    <m/>
    <m/>
  </r>
  <r>
    <x v="2864"/>
    <n v="1.9731434873816323"/>
    <n v="266.37600700000002"/>
    <n v="0.20203045931774502"/>
    <m/>
    <m/>
  </r>
  <r>
    <x v="2865"/>
    <n v="1.9559235360737999"/>
    <n v="264.07998700000002"/>
    <n v="0.19848049514953553"/>
    <m/>
    <m/>
  </r>
  <r>
    <x v="2866"/>
    <n v="1.9675571429615253"/>
    <n v="265.67999300000002"/>
    <n v="0.20081763727701968"/>
    <m/>
    <m/>
  </r>
  <r>
    <x v="2867"/>
    <n v="1.9103001871027672"/>
    <n v="257.97601300000002"/>
    <n v="0.18906222554580207"/>
    <m/>
    <m/>
  </r>
  <r>
    <x v="2868"/>
    <n v="1.5628898449584328"/>
    <n v="211.07899499999999"/>
    <n v="0.12028155270318067"/>
    <m/>
    <m/>
  </r>
  <r>
    <x v="2869"/>
    <n v="1.6782363404074732"/>
    <n v="226.68400600000001"/>
    <n v="0.13801946325225772"/>
    <m/>
    <m/>
  </r>
  <r>
    <x v="2870"/>
    <n v="1.7421961320128849"/>
    <n v="235.35000600000001"/>
    <n v="0.14852196669638293"/>
    <m/>
    <m/>
  </r>
  <r>
    <x v="2871"/>
    <n v="1.7214231058563243"/>
    <n v="232.56899999999999"/>
    <n v="0.14496289332443685"/>
    <m/>
    <m/>
  </r>
  <r>
    <x v="2872"/>
    <n v="1.5578817939153817"/>
    <n v="210.49499499999999"/>
    <n v="0.11737693709424109"/>
    <m/>
    <m/>
  </r>
  <r>
    <x v="2873"/>
    <n v="1.6399477312311912"/>
    <n v="221.608994"/>
    <n v="0.12972781504019448"/>
    <m/>
    <m/>
  </r>
  <r>
    <x v="2874"/>
    <n v="1.6710047030921067"/>
    <n v="225.830994"/>
    <n v="0.13462528278498906"/>
    <m/>
    <m/>
  </r>
  <r>
    <x v="2875"/>
    <n v="1.6629652197920315"/>
    <n v="224.76899700000001"/>
    <n v="0.13331398325138413"/>
    <m/>
    <m/>
  </r>
  <r>
    <x v="2876"/>
    <n v="1.7118022939259689"/>
    <n v="231.395996"/>
    <n v="0.14112734963376292"/>
    <m/>
    <m/>
  </r>
  <r>
    <x v="2877"/>
    <n v="1.7017039734065391"/>
    <n v="230.05600000000001"/>
    <n v="0.13941240681473563"/>
    <m/>
    <m/>
  </r>
  <r>
    <x v="2878"/>
    <n v="1.6872076193171499"/>
    <n v="228.121002"/>
    <n v="0.1370208421085562"/>
    <m/>
    <m/>
  </r>
  <r>
    <x v="2879"/>
    <n v="1.6956224872139745"/>
    <n v="229.283997"/>
    <n v="0.13837111922755851"/>
    <m/>
    <m/>
  </r>
  <r>
    <x v="2880"/>
    <n v="1.6799025780853671"/>
    <n v="227.182999"/>
    <n v="0.13578929067502438"/>
    <m/>
    <m/>
  </r>
  <r>
    <x v="2881"/>
    <n v="1.7027472926235272"/>
    <n v="230.29800399999999"/>
    <n v="0.13946581918666393"/>
    <m/>
    <m/>
  </r>
  <r>
    <x v="2882"/>
    <n v="1.8009408023421272"/>
    <n v="243.60699500000001"/>
    <n v="0.15547702363467217"/>
    <m/>
    <m/>
  </r>
  <r>
    <x v="2883"/>
    <n v="1.7605426970023217"/>
    <n v="238.16799900000001"/>
    <n v="0.14848410766526612"/>
    <m/>
    <m/>
  </r>
  <r>
    <x v="2884"/>
    <n v="1.7626334597158937"/>
    <n v="238.47700499999999"/>
    <n v="0.14881903928752166"/>
    <m/>
    <m/>
  </r>
  <r>
    <x v="2885"/>
    <n v="1.774485263679447"/>
    <n v="240.10699500000001"/>
    <n v="0.15080235903194419"/>
    <m/>
    <m/>
  </r>
  <r>
    <x v="2886"/>
    <n v="1.70437056225482"/>
    <n v="230.64399700000001"/>
    <n v="0.13883549242836374"/>
    <m/>
    <m/>
  </r>
  <r>
    <x v="2887"/>
    <n v="1.7016719126922359"/>
    <n v="230.304001"/>
    <n v="0.13837934271442207"/>
    <m/>
    <m/>
  </r>
  <r>
    <x v="2888"/>
    <n v="1.692524798817064"/>
    <n v="229.091003"/>
    <n v="0.13687534826356107"/>
    <m/>
    <m/>
  </r>
  <r>
    <x v="2889"/>
    <n v="1.6976501076076693"/>
    <n v="229.80999800000001"/>
    <n v="0.13768790962611932"/>
    <m/>
    <m/>
  </r>
  <r>
    <x v="2890"/>
    <n v="1.7208394405046905"/>
    <n v="232.97500600000001"/>
    <n v="0.14143259357677926"/>
    <m/>
    <m/>
  </r>
  <r>
    <x v="2891"/>
    <n v="1.6771545814521138"/>
    <n v="227.08500699999999"/>
    <n v="0.13420384500687976"/>
    <m/>
    <m/>
  </r>
  <r>
    <x v="2892"/>
    <n v="1.7030582156277043"/>
    <n v="230.61799600000001"/>
    <n v="0.13833291062883735"/>
    <m/>
    <m/>
  </r>
  <r>
    <x v="2893"/>
    <n v="1.7003983136396623"/>
    <n v="230.283005"/>
    <n v="0.13788436852819078"/>
    <m/>
    <m/>
  </r>
  <r>
    <x v="2894"/>
    <n v="1.7315573237669026"/>
    <n v="234.52900700000001"/>
    <n v="0.14292066763914618"/>
    <m/>
    <m/>
  </r>
  <r>
    <x v="2895"/>
    <n v="1.7359071374826751"/>
    <n v="235.14399700000001"/>
    <n v="0.14362160588020026"/>
    <m/>
    <m/>
  </r>
  <r>
    <x v="2896"/>
    <n v="1.7652249032191398"/>
    <n v="239.141998"/>
    <n v="0.1484197836564653"/>
    <m/>
    <m/>
  </r>
  <r>
    <x v="2897"/>
    <n v="1.7469138466856509"/>
    <n v="236.68699599999999"/>
    <n v="0.14532328174305867"/>
    <m/>
    <m/>
  </r>
  <r>
    <x v="2898"/>
    <n v="1.7420957586272423"/>
    <n v="236.05999800000001"/>
    <n v="0.14450443812377237"/>
    <m/>
    <m/>
  </r>
  <r>
    <x v="2899"/>
    <n v="1.752891084041883"/>
    <n v="237.54899599999999"/>
    <n v="0.14627791760345735"/>
    <m/>
    <m/>
  </r>
  <r>
    <x v="2900"/>
    <n v="1.7508104009500105"/>
    <n v="237.29299900000001"/>
    <n v="0.14591326186213266"/>
    <m/>
    <m/>
  </r>
  <r>
    <x v="2901"/>
    <n v="1.7734123373802759"/>
    <n v="240.38299599999999"/>
    <n v="0.14962706174194226"/>
    <m/>
    <m/>
  </r>
  <r>
    <x v="2902"/>
    <n v="1.8151126674765679"/>
    <n v="246.06300400000001"/>
    <n v="0.15664510502823609"/>
    <m/>
    <m/>
  </r>
  <r>
    <x v="2903"/>
    <n v="1.7920954145404542"/>
    <n v="242.96899400000001"/>
    <n v="0.15265410961431175"/>
    <m/>
    <m/>
  </r>
  <r>
    <x v="2904"/>
    <n v="1.786995247178371"/>
    <n v="242.304001"/>
    <n v="0.15176713615174872"/>
    <m/>
    <m/>
  </r>
  <r>
    <x v="2905"/>
    <n v="1.7987959345782805"/>
    <n v="243.93100000000001"/>
    <n v="0.15375324340892058"/>
    <m/>
    <m/>
  </r>
  <r>
    <x v="2906"/>
    <n v="1.8087508621192783"/>
    <n v="245.307999"/>
    <n v="0.1553994772405449"/>
    <m/>
    <m/>
  </r>
  <r>
    <x v="2907"/>
    <n v="1.8395140242023884"/>
    <n v="249.50799599999999"/>
    <n v="0.1606663831932128"/>
    <m/>
    <m/>
  </r>
  <r>
    <x v="2908"/>
    <n v="1.8575997769453558"/>
    <n v="251.98899800000001"/>
    <n v="0.16380614153411785"/>
    <m/>
    <m/>
  </r>
  <r>
    <x v="2909"/>
    <n v="1.8745760581015833"/>
    <n v="254.320007"/>
    <n v="0.16678025426757176"/>
    <m/>
    <m/>
  </r>
  <r>
    <x v="2910"/>
    <n v="1.937370583676588"/>
    <n v="262.868988"/>
    <n v="0.17793265185110269"/>
    <m/>
    <m/>
  </r>
  <r>
    <x v="2911"/>
    <n v="1.9413437673205225"/>
    <n v="263.43701199999998"/>
    <n v="0.17859859449651624"/>
    <m/>
    <m/>
  </r>
  <r>
    <x v="2912"/>
    <n v="1.9855285474060078"/>
    <n v="269.46301299999999"/>
    <n v="0.18670611104382107"/>
    <m/>
    <m/>
  </r>
  <r>
    <x v="2913"/>
    <n v="1.9618032584838871"/>
    <n v="266.27200299999998"/>
    <n v="0.18222244971545523"/>
    <m/>
    <m/>
  </r>
  <r>
    <x v="2914"/>
    <n v="2.018682426210654"/>
    <n v="274.02301"/>
    <n v="0.19276593702133996"/>
    <m/>
    <m/>
  </r>
  <r>
    <x v="2915"/>
    <n v="2.0366753397624802"/>
    <n v="276.49600199999998"/>
    <n v="0.19617887544224372"/>
    <m/>
    <m/>
  </r>
  <r>
    <x v="2916"/>
    <n v="2.1012880744730777"/>
    <n v="285.29998799999998"/>
    <n v="0.20855169066514609"/>
    <m/>
    <m/>
  </r>
  <r>
    <x v="2917"/>
    <n v="2.1635596786920539"/>
    <n v="293.78799400000003"/>
    <n v="0.22088620796677841"/>
    <m/>
    <m/>
  </r>
  <r>
    <x v="2918"/>
    <n v="2.2430609140504143"/>
    <n v="304.61801100000002"/>
    <n v="0.23709112812110469"/>
    <m/>
    <m/>
  </r>
  <r>
    <x v="2919"/>
    <n v="2.3108168319927924"/>
    <n v="313.85501099999999"/>
    <n v="0.25138474125231697"/>
    <m/>
    <m/>
  </r>
  <r>
    <x v="2920"/>
    <n v="2.414795962897001"/>
    <n v="328.01501500000001"/>
    <n v="0.27397505292976781"/>
    <m/>
    <m/>
  </r>
  <r>
    <x v="2921"/>
    <n v="2.6586968571677985"/>
    <n v="361.18899499999998"/>
    <n v="0.3292017600545396"/>
    <m/>
    <m/>
  </r>
  <r>
    <x v="2922"/>
    <n v="2.969171919057243"/>
    <n v="403.41699199999999"/>
    <n v="0.40603985486503519"/>
    <m/>
    <m/>
  </r>
  <r>
    <x v="2923"/>
    <n v="3.0287882868382714"/>
    <n v="411.56298800000002"/>
    <n v="0.42229482184261147"/>
    <m/>
    <m/>
  </r>
  <r>
    <x v="2924"/>
    <n v="2.8429770020364793"/>
    <n v="386.35400399999997"/>
    <n v="0.3704364538923744"/>
    <m/>
    <m/>
  </r>
  <r>
    <x v="2925"/>
    <n v="2.7552361847429636"/>
    <n v="374.47000100000002"/>
    <n v="0.34752998692899639"/>
    <m/>
    <m/>
  </r>
  <r>
    <x v="2926"/>
    <n v="2.7975037659175426"/>
    <n v="380.25698899999998"/>
    <n v="0.35806472565376141"/>
    <m/>
    <m/>
  </r>
  <r>
    <x v="2927"/>
    <n v="2.4776953279278744"/>
    <n v="336.81900000000002"/>
    <n v="0.27616445137064405"/>
    <m/>
    <m/>
  </r>
  <r>
    <x v="2928"/>
    <n v="2.2881529967786203"/>
    <n v="311.08401500000002"/>
    <n v="0.23388371666795318"/>
    <m/>
    <m/>
  </r>
  <r>
    <x v="2929"/>
    <n v="2.4869531453529956"/>
    <n v="338.15200800000002"/>
    <n v="0.27449174121512371"/>
    <m/>
    <m/>
  </r>
  <r>
    <x v="2930"/>
    <n v="2.4763937532386602"/>
    <n v="336.75299100000001"/>
    <n v="0.27212836831028675"/>
    <m/>
    <m/>
  </r>
  <r>
    <x v="2931"/>
    <n v="2.4319949569664567"/>
    <n v="330.75100700000002"/>
    <n v="0.26227669673121001"/>
    <m/>
    <m/>
  </r>
  <r>
    <x v="2932"/>
    <n v="2.4636551798054387"/>
    <n v="335.09399400000001"/>
    <n v="0.26907337187469416"/>
    <m/>
    <m/>
  </r>
  <r>
    <x v="2933"/>
    <n v="2.4596805715142422"/>
    <n v="334.58999599999999"/>
    <n v="0.2681732169978111"/>
    <m/>
    <m/>
  </r>
  <r>
    <x v="2934"/>
    <n v="2.3973718539621367"/>
    <n v="326.14898699999998"/>
    <n v="0.25455612852912501"/>
    <m/>
    <m/>
  </r>
  <r>
    <x v="2935"/>
    <n v="2.3667801932507091"/>
    <n v="322.02200299999998"/>
    <n v="0.24803003890648748"/>
    <m/>
    <m/>
  </r>
  <r>
    <x v="2936"/>
    <n v="2.3740452418046485"/>
    <n v="323.04599000000002"/>
    <n v="0.2494635277266696"/>
    <m/>
    <m/>
  </r>
  <r>
    <x v="2937"/>
    <n v="2.3517430932320682"/>
    <n v="320.04599000000002"/>
    <n v="0.24474735772198283"/>
    <m/>
    <m/>
  </r>
  <r>
    <x v="2938"/>
    <n v="2.4114329495478288"/>
    <n v="328.20599399999998"/>
    <n v="0.25714062904456036"/>
    <m/>
    <m/>
  </r>
  <r>
    <x v="2939"/>
    <n v="2.6303329767850538"/>
    <n v="358.04199199999999"/>
    <n v="0.30375256546042562"/>
    <m/>
    <m/>
  </r>
  <r>
    <x v="2940"/>
    <n v="2.7716450023260317"/>
    <n v="377.32101399999999"/>
    <n v="0.33626991829552366"/>
    <m/>
    <m/>
  </r>
  <r>
    <x v="2941"/>
    <n v="2.6624075319306848"/>
    <n v="362.48800699999998"/>
    <n v="0.30972652212427337"/>
    <m/>
    <m/>
  </r>
  <r>
    <x v="2942"/>
    <n v="2.6378758829310303"/>
    <n v="359.18701199999998"/>
    <n v="0.30398259681082124"/>
    <m/>
    <m/>
  </r>
  <r>
    <x v="2943"/>
    <n v="2.6512362006715113"/>
    <n v="361.04599000000002"/>
    <n v="0.30702522479934041"/>
    <m/>
    <m/>
  </r>
  <r>
    <x v="2944"/>
    <n v="2.6666348510801972"/>
    <n v="363.18301400000001"/>
    <n v="0.31055467675140092"/>
    <m/>
    <m/>
  </r>
  <r>
    <x v="2945"/>
    <n v="2.9038369092842875"/>
    <n v="395.53601099999997"/>
    <n v="0.36567272060954897"/>
    <m/>
    <m/>
  </r>
  <r>
    <x v="2946"/>
    <n v="3.0505142015096012"/>
    <n v="415.56298800000002"/>
    <n v="0.40256612688062415"/>
    <m/>
    <m/>
  </r>
  <r>
    <x v="2947"/>
    <n v="3.0648580667392236"/>
    <n v="417.56298800000002"/>
    <n v="0.4063035221963715"/>
    <m/>
    <m/>
  </r>
  <r>
    <x v="2948"/>
    <n v="3.0492294006260274"/>
    <n v="415.47900399999997"/>
    <n v="0.40211185708408947"/>
    <m/>
    <m/>
  </r>
  <r>
    <x v="2949"/>
    <n v="3.3164090933975738"/>
    <n v="451.93798800000002"/>
    <n v="0.47252325636694414"/>
    <m/>
    <m/>
  </r>
  <r>
    <x v="2950"/>
    <n v="3.2591431554142902"/>
    <n v="444.182007"/>
    <n v="0.45604162080361177"/>
    <m/>
    <m/>
  </r>
  <r>
    <x v="2951"/>
    <n v="3.413856679150022"/>
    <n v="465.32101399999999"/>
    <n v="0.49927926123471195"/>
    <m/>
    <m/>
  </r>
  <r>
    <x v="2952"/>
    <n v="3.3372940619789726"/>
    <n v="454.93398999999999"/>
    <n v="0.47682773943467632"/>
    <m/>
    <m/>
  </r>
  <r>
    <x v="2953"/>
    <n v="3.3453187534510733"/>
    <n v="456.07800300000002"/>
    <n v="0.47906375130797479"/>
    <m/>
    <m/>
  </r>
  <r>
    <x v="2954"/>
    <n v="3.4002309311996748"/>
    <n v="463.61599699999999"/>
    <n v="0.49473209384880473"/>
    <m/>
    <m/>
  </r>
  <r>
    <x v="2955"/>
    <n v="3.2167123326841556"/>
    <n v="438.63900799999999"/>
    <n v="0.44117057312208557"/>
    <m/>
    <m/>
  </r>
  <r>
    <x v="2956"/>
    <n v="3.2012049203973185"/>
    <n v="436.57199100000003"/>
    <n v="0.43686483370040968"/>
    <m/>
    <m/>
  </r>
  <r>
    <x v="2957"/>
    <n v="3.2435864733535391"/>
    <n v="442.40100100000001"/>
    <n v="0.44837891608579744"/>
    <m/>
    <m/>
  </r>
  <r>
    <x v="2958"/>
    <n v="3.3354735371648512"/>
    <n v="454.98498499999999"/>
    <n v="0.4737265666457649"/>
    <m/>
    <m/>
  </r>
  <r>
    <x v="2959"/>
    <n v="3.0953926032733388"/>
    <n v="422.27899200000002"/>
    <n v="0.40533743569165093"/>
    <m/>
    <m/>
  </r>
  <r>
    <x v="2960"/>
    <n v="3.1734986205873734"/>
    <n v="432.983002"/>
    <n v="0.4257424431561333"/>
    <m/>
    <m/>
  </r>
  <r>
    <x v="2961"/>
    <n v="3.1265241023325694"/>
    <n v="426.61999500000002"/>
    <n v="0.41308942170573054"/>
    <m/>
    <m/>
  </r>
  <r>
    <x v="2962"/>
    <n v="3.1551010276035134"/>
    <n v="430.56698599999999"/>
    <n v="0.42059069596393556"/>
    <m/>
    <m/>
  </r>
  <r>
    <x v="2963"/>
    <n v="3.1732466824316932"/>
    <n v="433.091003"/>
    <n v="0.42522573769992816"/>
    <m/>
    <m/>
  </r>
  <r>
    <x v="2964"/>
    <n v="3.1646138851674417"/>
    <n v="431.959991"/>
    <n v="0.42286168805928992"/>
    <m/>
    <m/>
  </r>
  <r>
    <x v="2965"/>
    <n v="3.1433556054928604"/>
    <n v="429.10501099999999"/>
    <n v="0.41713082627080522"/>
    <m/>
    <m/>
  </r>
  <r>
    <x v="2966"/>
    <n v="3.3549814472223982"/>
    <n v="458.04800399999999"/>
    <n v="0.47324093290769181"/>
    <m/>
    <m/>
  </r>
  <r>
    <x v="2967"/>
    <n v="3.319332028322683"/>
    <n v="453.23001099999999"/>
    <n v="0.46312858845106319"/>
    <m/>
    <m/>
  </r>
  <r>
    <x v="2968"/>
    <n v="3.2838074290576986"/>
    <n v="448.42800899999997"/>
    <n v="0.45305345424323451"/>
    <m/>
    <m/>
  </r>
  <r>
    <x v="2969"/>
    <n v="3.190188202311159"/>
    <n v="435.69000199999999"/>
    <n v="0.42717001672956895"/>
    <m/>
    <m/>
  </r>
  <r>
    <x v="2970"/>
    <n v="3.1655417154782084"/>
    <n v="432.37100199999998"/>
    <n v="0.42051950590447984"/>
    <m/>
    <m/>
  </r>
  <r>
    <x v="2971"/>
    <n v="3.1500795367419778"/>
    <n v="430.30599999999998"/>
    <n v="0.4163617997640276"/>
    <m/>
    <m/>
  </r>
  <r>
    <x v="2972"/>
    <n v="2.6668583054633181"/>
    <n v="364.33099399999998"/>
    <n v="0.28858785847848362"/>
    <m/>
    <m/>
  </r>
  <r>
    <x v="2973"/>
    <n v="2.7823259284463542"/>
    <n v="380.14898699999998"/>
    <n v="0.31342851833797386"/>
    <m/>
    <m/>
  </r>
  <r>
    <x v="2974"/>
    <n v="3.0753080227837457"/>
    <n v="420.23001099999999"/>
    <n v="0.37939205880996252"/>
    <m/>
    <m/>
  </r>
  <r>
    <x v="2975"/>
    <n v="3.0020393430958583"/>
    <n v="410.26199300000002"/>
    <n v="0.36127109822415748"/>
    <m/>
    <m/>
  </r>
  <r>
    <x v="2976"/>
    <n v="2.7985500908778405"/>
    <n v="382.49200400000001"/>
    <n v="0.31225731581575922"/>
    <m/>
    <m/>
  </r>
  <r>
    <x v="2977"/>
    <n v="2.8657902195551852"/>
    <n v="391.72601300000002"/>
    <n v="0.3271453937423659"/>
    <m/>
    <m/>
  </r>
  <r>
    <x v="2978"/>
    <n v="2.8685993722041725"/>
    <n v="392.15301499999998"/>
    <n v="0.32774768856553366"/>
    <m/>
    <m/>
  </r>
  <r>
    <x v="2979"/>
    <n v="2.8889012705158885"/>
    <n v="394.97198500000002"/>
    <n v="0.33234720362868553"/>
    <m/>
    <m/>
  </r>
  <r>
    <x v="2980"/>
    <n v="2.781213633832706"/>
    <n v="380.28900099999998"/>
    <n v="0.30753318006670505"/>
    <m/>
    <m/>
  </r>
  <r>
    <x v="2981"/>
    <n v="2.7749497285947733"/>
    <n v="379.47399899999999"/>
    <n v="0.30611142912851186"/>
    <m/>
    <m/>
  </r>
  <r>
    <x v="2982"/>
    <n v="2.7277234581849119"/>
    <n v="373.05599999999998"/>
    <n v="0.29558643299512799"/>
    <m/>
    <m/>
  </r>
  <r>
    <x v="2983"/>
    <n v="2.7376003857228111"/>
    <n v="374.44799799999998"/>
    <n v="0.2976915529235124"/>
    <m/>
    <m/>
  </r>
  <r>
    <x v="2984"/>
    <n v="2.7044153015231704"/>
    <n v="369.949005"/>
    <n v="0.29043972415717051"/>
    <m/>
    <m/>
  </r>
  <r>
    <x v="2985"/>
    <n v="2.847696199925124"/>
    <n v="389.59399400000001"/>
    <n v="0.32117664512567112"/>
    <m/>
    <m/>
  </r>
  <r>
    <x v="2986"/>
    <n v="2.8251320341932473"/>
    <n v="386.54901100000001"/>
    <n v="0.31604918785076969"/>
    <m/>
    <m/>
  </r>
  <r>
    <x v="2987"/>
    <n v="2.7290856724300441"/>
    <n v="373.44699100000003"/>
    <n v="0.29445435889495536"/>
    <m/>
    <m/>
  </r>
  <r>
    <x v="2988"/>
    <n v="2.7476512924073559"/>
    <n v="376.02899200000002"/>
    <n v="0.29842505944213205"/>
    <m/>
    <m/>
  </r>
  <r>
    <x v="2989"/>
    <n v="2.7884065613126081"/>
    <n v="381.64898699999998"/>
    <n v="0.30724137684128455"/>
    <m/>
    <m/>
  </r>
  <r>
    <x v="2990"/>
    <n v="2.7735283550771643"/>
    <n v="379.65399200000002"/>
    <n v="0.30392643231060934"/>
    <m/>
    <m/>
  </r>
  <r>
    <x v="2991"/>
    <n v="2.8068877132209225"/>
    <n v="384.26299999999998"/>
    <n v="0.31120045340886721"/>
    <m/>
    <m/>
  </r>
  <r>
    <x v="2992"/>
    <n v="2.9761912405892383"/>
    <n v="407.48800699999998"/>
    <n v="0.34857569574717184"/>
    <m/>
    <m/>
  </r>
  <r>
    <x v="2993"/>
    <n v="3.0403720518523194"/>
    <n v="416.32199100000003"/>
    <n v="0.36356625486383709"/>
    <m/>
    <m/>
  </r>
  <r>
    <x v="2994"/>
    <n v="3.0842191601885358"/>
    <n v="422.37298600000003"/>
    <n v="0.37400810901868958"/>
    <m/>
    <m/>
  </r>
  <r>
    <x v="2995"/>
    <n v="3.0722880982964091"/>
    <n v="420.78500400000001"/>
    <n v="0.37107023775886255"/>
    <m/>
    <m/>
  </r>
  <r>
    <x v="2996"/>
    <n v="3.1957760035899589"/>
    <n v="437.74798600000003"/>
    <n v="0.40075660001375324"/>
    <m/>
    <m/>
  </r>
  <r>
    <x v="2997"/>
    <n v="3.0712565686521609"/>
    <n v="420.73599200000001"/>
    <n v="0.36948259615673623"/>
    <m/>
    <m/>
  </r>
  <r>
    <x v="2998"/>
    <n v="3.1017107451686341"/>
    <n v="424.95498700000002"/>
    <n v="0.37676517038798291"/>
    <m/>
    <m/>
  </r>
  <r>
    <x v="2999"/>
    <n v="3.0983718101669404"/>
    <n v="424.54400600000002"/>
    <n v="0.37590920325256294"/>
    <m/>
    <m/>
  </r>
  <r>
    <x v="3000"/>
    <n v="3.153544111531049"/>
    <n v="432.15200800000002"/>
    <n v="0.38925033959433325"/>
    <m/>
    <m/>
  </r>
  <r>
    <x v="3001"/>
    <n v="3.1936530520675954"/>
    <n v="437.69699100000003"/>
    <n v="0.39900915262514225"/>
    <m/>
    <m/>
  </r>
  <r>
    <x v="3002"/>
    <n v="3.1745259951071478"/>
    <n v="435.12298600000003"/>
    <n v="0.39418277027433768"/>
    <m/>
    <m/>
  </r>
  <r>
    <x v="3003"/>
    <n v="3.0929656134715509"/>
    <n v="423.989014"/>
    <n v="0.37388340460872949"/>
    <m/>
    <m/>
  </r>
  <r>
    <x v="3004"/>
    <n v="3.0755748067724755"/>
    <n v="421.65100100000001"/>
    <n v="0.36963488121647342"/>
    <m/>
    <m/>
  </r>
  <r>
    <x v="3005"/>
    <n v="2.9971199964266897"/>
    <n v="410.93899499999998"/>
    <n v="0.35073505051978848"/>
    <m/>
    <m/>
  </r>
  <r>
    <x v="3006"/>
    <n v="3.0214523857119091"/>
    <n v="414.32101399999999"/>
    <n v="0.35630257812299559"/>
    <m/>
    <m/>
  </r>
  <r>
    <x v="3007"/>
    <n v="3.0185765536836886"/>
    <n v="413.97198500000002"/>
    <n v="0.35558193469241905"/>
    <m/>
    <m/>
  </r>
  <r>
    <x v="3008"/>
    <n v="3.024719432673145"/>
    <n v="414.85998499999999"/>
    <n v="0.35698662094996897"/>
    <m/>
    <m/>
  </r>
  <r>
    <x v="3009"/>
    <n v="3.040942276971748"/>
    <n v="417.131012"/>
    <n v="0.36077295881041688"/>
    <m/>
    <m/>
  </r>
  <r>
    <x v="3010"/>
    <n v="3.0738373986704106"/>
    <n v="421.69000199999999"/>
    <n v="0.36853429093635159"/>
    <m/>
    <m/>
  </r>
  <r>
    <x v="3011"/>
    <n v="3.0352252530896875"/>
    <n v="416.43798800000002"/>
    <n v="0.35914713305849377"/>
    <m/>
    <m/>
  </r>
  <r>
    <x v="3012"/>
    <n v="3.037749136400167"/>
    <n v="416.82998700000002"/>
    <n v="0.35970154322108266"/>
    <m/>
    <m/>
  </r>
  <r>
    <x v="3013"/>
    <n v="3.0387350536349755"/>
    <n v="417.010986"/>
    <n v="0.35989213285683669"/>
    <m/>
    <m/>
  </r>
  <r>
    <x v="3014"/>
    <n v="3.064702267185297"/>
    <n v="420.62100199999998"/>
    <n v="0.36599935468436456"/>
    <m/>
    <m/>
  </r>
  <r>
    <x v="3015"/>
    <n v="2.9837045127730173"/>
    <n v="409.54800399999999"/>
    <n v="0.34661187101669416"/>
    <m/>
    <m/>
  </r>
  <r>
    <x v="3016"/>
    <n v="3.0107572272624417"/>
    <n v="413.307007"/>
    <n v="0.35277104874136939"/>
    <m/>
    <m/>
  </r>
  <r>
    <x v="3017"/>
    <n v="3.0452542458315124"/>
    <n v="418.08898900000003"/>
    <n v="0.36081208836392736"/>
    <m/>
    <m/>
  </r>
  <r>
    <x v="3018"/>
    <n v="3.0445709835549102"/>
    <n v="418.04098499999998"/>
    <n v="0.36060719628699844"/>
    <m/>
    <m/>
  </r>
  <r>
    <x v="3019"/>
    <n v="3.0322451722788002"/>
    <n v="416.39401199999998"/>
    <n v="0.35764476314704713"/>
    <m/>
    <m/>
  </r>
  <r>
    <x v="3020"/>
    <n v="3.0889703470715353"/>
    <n v="424.23098800000002"/>
    <n v="0.37084907079136453"/>
    <m/>
    <m/>
  </r>
  <r>
    <x v="3021"/>
    <n v="3.0324685439295846"/>
    <n v="416.51599099999999"/>
    <n v="0.3572397425342882"/>
    <m/>
    <m/>
  </r>
  <r>
    <x v="3022"/>
    <n v="3.0197621526700851"/>
    <n v="414.81601000000001"/>
    <n v="0.35420377312749174"/>
    <m/>
    <m/>
  </r>
  <r>
    <x v="3023"/>
    <n v="3.0333543397859475"/>
    <n v="416.72900399999997"/>
    <n v="0.35734977791014139"/>
    <m/>
    <m/>
  </r>
  <r>
    <x v="3024"/>
    <n v="3.0419802942115384"/>
    <n v="417.959991"/>
    <n v="0.359339339664136"/>
    <m/>
    <m/>
  </r>
  <r>
    <x v="3025"/>
    <n v="3.0669985630524383"/>
    <n v="421.44400000000002"/>
    <n v="0.3651194209680842"/>
    <m/>
    <m/>
  </r>
  <r>
    <x v="3026"/>
    <n v="3.0854775923715239"/>
    <n v="424.02999899999998"/>
    <n v="0.36947515782473939"/>
    <m/>
    <m/>
  </r>
  <r>
    <x v="3027"/>
    <n v="3.0806508072595946"/>
    <n v="423.41299400000003"/>
    <n v="0.36827528095693479"/>
    <m/>
    <m/>
  </r>
  <r>
    <x v="3028"/>
    <n v="3.0754541033325422"/>
    <n v="422.74499500000002"/>
    <n v="0.36698906252717661"/>
    <m/>
    <m/>
  </r>
  <r>
    <x v="3029"/>
    <n v="3.0576901314752538"/>
    <n v="420.34899899999999"/>
    <n v="0.36270633752940279"/>
    <m/>
    <m/>
  </r>
  <r>
    <x v="3030"/>
    <n v="3.0728747693397889"/>
    <n v="422.483002"/>
    <n v="0.36617781982193082"/>
    <m/>
    <m/>
  </r>
  <r>
    <x v="3031"/>
    <n v="3.0922227342103166"/>
    <n v="425.19000199999999"/>
    <n v="0.37074481397055065"/>
    <m/>
    <m/>
  </r>
  <r>
    <x v="3032"/>
    <n v="3.0812974076027313"/>
    <n v="423.73400900000001"/>
    <n v="0.36808113790213964"/>
    <m/>
    <m/>
  </r>
  <r>
    <x v="3033"/>
    <n v="3.084943854877225"/>
    <n v="424.28201300000001"/>
    <n v="0.36890835084715357"/>
    <m/>
    <m/>
  </r>
  <r>
    <x v="3034"/>
    <n v="3.1240857714066648"/>
    <n v="429.71301299999999"/>
    <n v="0.37822472330003337"/>
    <m/>
    <m/>
  </r>
  <r>
    <x v="3035"/>
    <n v="3.1155880274778598"/>
    <n v="428.591003"/>
    <n v="0.37603264835995176"/>
    <m/>
    <m/>
  </r>
  <r>
    <x v="3036"/>
    <n v="3.1655250461413398"/>
    <n v="435.50900300000001"/>
    <n v="0.38804058971124672"/>
    <m/>
    <m/>
  </r>
  <r>
    <x v="3037"/>
    <n v="3.2079079405926745"/>
    <n v="441.38900799999999"/>
    <n v="0.3983839777757"/>
    <m/>
    <m/>
  </r>
  <r>
    <x v="3038"/>
    <n v="3.2659470602555074"/>
    <n v="449.42498799999998"/>
    <n v="0.41275031659563638"/>
    <m/>
    <m/>
  </r>
  <r>
    <x v="3039"/>
    <n v="3.2387946273073962"/>
    <n v="445.73700000000002"/>
    <n v="0.40583889598919409"/>
    <m/>
    <m/>
  </r>
  <r>
    <x v="3040"/>
    <n v="3.3524129952397428"/>
    <n v="461.425995"/>
    <n v="0.43415765368483666"/>
    <m/>
    <m/>
  </r>
  <r>
    <x v="3041"/>
    <n v="3.3859163851265732"/>
    <n v="466.08898900000003"/>
    <n v="0.44278265855412413"/>
    <m/>
    <m/>
  </r>
  <r>
    <x v="3042"/>
    <n v="3.2301034001164854"/>
    <n v="444.68701199999998"/>
    <n v="0.40198283066841012"/>
    <m/>
    <m/>
  </r>
  <r>
    <x v="3043"/>
    <n v="3.2611508836898775"/>
    <n v="449.010986"/>
    <n v="0.40966165281656097"/>
    <m/>
    <m/>
  </r>
  <r>
    <x v="3044"/>
    <n v="3.3049861793341333"/>
    <n v="455.09698500000002"/>
    <n v="0.42062458649629025"/>
    <m/>
    <m/>
  </r>
  <r>
    <x v="3045"/>
    <n v="3.2289108037933771"/>
    <n v="444.66900600000002"/>
    <n v="0.40111695941218195"/>
    <m/>
    <m/>
  </r>
  <r>
    <x v="3046"/>
    <n v="3.2694656990424011"/>
    <n v="450.30398600000001"/>
    <n v="0.41114395647950391"/>
    <m/>
    <m/>
  </r>
  <r>
    <x v="3047"/>
    <n v="3.2431057317353522"/>
    <n v="446.72198500000002"/>
    <n v="0.40446607606776575"/>
    <m/>
    <m/>
  </r>
  <r>
    <x v="3048"/>
    <n v="3.2518523380988538"/>
    <n v="447.97601300000002"/>
    <n v="0.40659929016223639"/>
    <m/>
    <m/>
  </r>
  <r>
    <x v="3049"/>
    <n v="3.335877407229431"/>
    <n v="459.60299700000002"/>
    <n v="0.42756068051844431"/>
    <m/>
    <m/>
  </r>
  <r>
    <x v="3050"/>
    <n v="3.3418976979061354"/>
    <n v="460.483002"/>
    <n v="0.42895052536060613"/>
    <m/>
    <m/>
  </r>
  <r>
    <x v="3051"/>
    <n v="3.271962789519216"/>
    <n v="450.89498900000001"/>
    <n v="0.4109485009729813"/>
    <m/>
    <m/>
  </r>
  <r>
    <x v="3052"/>
    <n v="3.2849027353114808"/>
    <n v="452.72799700000002"/>
    <n v="0.4141495726244005"/>
    <m/>
    <m/>
  </r>
  <r>
    <x v="3053"/>
    <n v="3.2993268096809953"/>
    <n v="454.76599099999999"/>
    <n v="0.41773685991716264"/>
    <m/>
    <m/>
  </r>
  <r>
    <x v="3054"/>
    <n v="3.3055225192342093"/>
    <n v="455.67001299999998"/>
    <n v="0.41925579958175568"/>
    <m/>
    <m/>
  </r>
  <r>
    <x v="3055"/>
    <n v="3.2942304807296714"/>
    <n v="454.16299400000003"/>
    <n v="0.4162424927678226"/>
    <m/>
    <m/>
  </r>
  <r>
    <x v="3056"/>
    <n v="3.2911137876235097"/>
    <n v="453.78298999999998"/>
    <n v="0.41540536013722301"/>
    <m/>
    <m/>
  </r>
  <r>
    <x v="3057"/>
    <n v="3.2968149997169491"/>
    <n v="454.618988"/>
    <n v="0.41679489876868642"/>
    <m/>
    <m/>
  </r>
  <r>
    <x v="3058"/>
    <n v="3.1811456919598946"/>
    <n v="438.71499599999999"/>
    <n v="0.38750207351482141"/>
    <m/>
    <m/>
  </r>
  <r>
    <x v="3059"/>
    <n v="3.2095122026947576"/>
    <n v="442.675995"/>
    <n v="0.39436583728186514"/>
    <m/>
    <m/>
  </r>
  <r>
    <x v="3060"/>
    <n v="3.2198813107083217"/>
    <n v="444.15499899999998"/>
    <n v="0.39677213291027169"/>
    <m/>
    <m/>
  </r>
  <r>
    <x v="3061"/>
    <n v="3.2327630024054299"/>
    <n v="445.98098800000002"/>
    <n v="0.39989917900141453"/>
    <m/>
    <m/>
  </r>
  <r>
    <x v="3062"/>
    <n v="3.2586287144350989"/>
    <n v="449.59899899999999"/>
    <n v="0.4062500366304107"/>
    <m/>
    <m/>
  </r>
  <r>
    <x v="3063"/>
    <n v="3.2856987697190889"/>
    <n v="453.38400300000001"/>
    <n v="0.41295041045856101"/>
    <m/>
    <m/>
  </r>
  <r>
    <x v="3064"/>
    <n v="3.4308268981545229"/>
    <n v="473.46398900000003"/>
    <n v="0.44937658932316599"/>
    <m/>
    <m/>
  </r>
  <r>
    <x v="3065"/>
    <n v="3.850069215781295"/>
    <n v="531.385986"/>
    <n v="0.55893645753279053"/>
    <m/>
    <m/>
  </r>
  <r>
    <x v="3066"/>
    <n v="3.8897341636025295"/>
    <n v="536.919983"/>
    <n v="0.57038524440163407"/>
    <m/>
    <m/>
  </r>
  <r>
    <x v="3067"/>
    <n v="3.896927528776998"/>
    <n v="537.97198500000002"/>
    <n v="0.57242666582230228"/>
    <m/>
    <m/>
  </r>
  <r>
    <x v="3068"/>
    <n v="4.1226133604636273"/>
    <n v="569.19397000000004"/>
    <n v="0.63865333550957437"/>
    <m/>
    <m/>
  </r>
  <r>
    <x v="3069"/>
    <n v="4.240506094967774"/>
    <n v="585.53698699999995"/>
    <n v="0.67493859514122956"/>
    <m/>
    <m/>
  </r>
  <r>
    <x v="3070"/>
    <n v="4.1753112971067878"/>
    <n v="576.59698500000002"/>
    <n v="0.65410721849246656"/>
    <m/>
    <m/>
  </r>
  <r>
    <x v="3071"/>
    <n v="4.21140006513538"/>
    <n v="581.64502000000005"/>
    <n v="0.66533529946280279"/>
    <m/>
    <m/>
  </r>
  <r>
    <x v="3072"/>
    <n v="4.1601574483721961"/>
    <n v="574.63000499999998"/>
    <n v="0.64906687275319919"/>
    <m/>
    <m/>
  </r>
  <r>
    <x v="3073"/>
    <n v="4.1802576182107192"/>
    <n v="577.46997099999999"/>
    <n v="0.65526081909094902"/>
    <m/>
    <m/>
  </r>
  <r>
    <x v="3074"/>
    <n v="5.0982382619900939"/>
    <n v="704.37597700000003"/>
    <n v="0.94271300648869816"/>
    <m/>
    <m/>
  </r>
  <r>
    <x v="3075"/>
    <n v="4.9615128689500931"/>
    <n v="685.55902100000003"/>
    <n v="0.89204301662488117"/>
    <m/>
    <m/>
  </r>
  <r>
    <x v="3076"/>
    <n v="5.0254380415625146"/>
    <n v="694.46899399999995"/>
    <n v="0.91492050386906421"/>
    <m/>
    <m/>
  </r>
  <r>
    <x v="3077"/>
    <n v="5.5446214173205073"/>
    <n v="766.30798300000004"/>
    <n v="1.1038317660601662"/>
    <m/>
    <m/>
  </r>
  <r>
    <x v="3078"/>
    <n v="5.4181507655451773"/>
    <n v="748.908997"/>
    <n v="1.0533502707930888"/>
    <m/>
    <m/>
  </r>
  <r>
    <x v="3079"/>
    <n v="5.3330522604662844"/>
    <n v="737.22601299999997"/>
    <n v="1.0198972967829103"/>
    <m/>
    <m/>
  </r>
  <r>
    <x v="3080"/>
    <n v="4.822045733213522"/>
    <n v="666.65197799999999"/>
    <n v="0.82434842441514478"/>
    <m/>
    <m/>
  </r>
  <r>
    <x v="3081"/>
    <n v="4.3114206341740475"/>
    <n v="596.11602800000003"/>
    <n v="0.64968409216299616"/>
    <m/>
    <m/>
  </r>
  <r>
    <x v="3082"/>
    <n v="4.5124079548938978"/>
    <n v="623.97699"/>
    <n v="0.71017264173037808"/>
    <m/>
    <m/>
  </r>
  <r>
    <x v="3083"/>
    <n v="4.8106738773899806"/>
    <n v="665.29901099999995"/>
    <n v="0.80396030345292979"/>
    <m/>
    <m/>
  </r>
  <r>
    <x v="3084"/>
    <n v="4.7376806081904377"/>
    <n v="655.27502400000003"/>
    <n v="0.77928433117535045"/>
    <m/>
    <m/>
  </r>
  <r>
    <x v="3085"/>
    <n v="4.6773526014794795"/>
    <n v="647.00097700000003"/>
    <n v="0.75934754178738906"/>
    <m/>
    <m/>
  </r>
  <r>
    <x v="3086"/>
    <n v="4.6254441241145097"/>
    <n v="639.89001499999995"/>
    <n v="0.74240482866583002"/>
    <m/>
    <m/>
  </r>
  <r>
    <x v="3087"/>
    <n v="4.8666542209254997"/>
    <n v="673.33697500000005"/>
    <n v="0.81973775843728158"/>
    <m/>
    <m/>
  </r>
  <r>
    <x v="3088"/>
    <n v="4.8875032441049173"/>
    <n v="676.296021"/>
    <n v="0.82666283286382936"/>
    <m/>
    <m/>
  </r>
  <r>
    <x v="3089"/>
    <n v="4.8460074513494407"/>
    <n v="670.62701400000003"/>
    <n v="0.81223847733483501"/>
    <m/>
    <m/>
  </r>
  <r>
    <x v="3090"/>
    <n v="4.8939092969340017"/>
    <n v="677.33099400000003"/>
    <n v="0.82819740282878218"/>
    <m/>
    <m/>
  </r>
  <r>
    <x v="3091"/>
    <n v="4.6277633109345269"/>
    <n v="640.56201199999998"/>
    <n v="0.73802954179954394"/>
    <m/>
    <m/>
  </r>
  <r>
    <x v="3092"/>
    <n v="4.8147704446150881"/>
    <n v="666.52301"/>
    <n v="0.79758177443826306"/>
    <m/>
    <m/>
  </r>
  <r>
    <x v="3093"/>
    <n v="4.6780040937966341"/>
    <n v="647.658997"/>
    <n v="0.75200129707195462"/>
    <m/>
    <m/>
  </r>
  <r>
    <x v="3094"/>
    <n v="4.7994745631658047"/>
    <n v="664.55102499999998"/>
    <n v="0.79096040700365655"/>
    <m/>
    <m/>
  </r>
  <r>
    <x v="3095"/>
    <n v="4.7261436905454479"/>
    <n v="654.46801800000003"/>
    <n v="0.76669895291173507"/>
    <m/>
    <m/>
  </r>
  <r>
    <x v="3096"/>
    <n v="4.7516890562578418"/>
    <n v="658.07800299999997"/>
    <n v="0.77489478849916016"/>
    <m/>
    <m/>
  </r>
  <r>
    <x v="3097"/>
    <n v="4.7885409890633444"/>
    <n v="663.25500499999998"/>
    <n v="0.78682046658034266"/>
    <m/>
    <m/>
  </r>
  <r>
    <x v="3098"/>
    <n v="4.8591225086904251"/>
    <n v="673.10601799999995"/>
    <n v="0.80972584275782133"/>
    <m/>
    <m/>
  </r>
  <r>
    <x v="3099"/>
    <n v="4.8568434270912899"/>
    <n v="672.864014"/>
    <n v="0.80886985782937448"/>
    <m/>
    <m/>
  </r>
  <r>
    <x v="3100"/>
    <n v="4.8045032023157921"/>
    <n v="665.68499799999995"/>
    <n v="0.79134181352729838"/>
    <m/>
    <m/>
  </r>
  <r>
    <x v="3101"/>
    <n v="4.7991206922535925"/>
    <n v="665.012024"/>
    <n v="0.78947462549705294"/>
    <m/>
    <m/>
  </r>
  <r>
    <x v="3102"/>
    <n v="4.6947488845813456"/>
    <n v="650.61901899999998"/>
    <n v="0.75504546693395924"/>
    <m/>
    <m/>
  </r>
  <r>
    <x v="3103"/>
    <n v="4.719325305666251"/>
    <n v="654.09698500000002"/>
    <n v="0.76267785495201246"/>
    <m/>
    <m/>
  </r>
  <r>
    <x v="3104"/>
    <n v="4.7021235631999057"/>
    <n v="651.783997"/>
    <n v="0.7570277656031833"/>
    <m/>
    <m/>
  </r>
  <r>
    <x v="3105"/>
    <n v="4.7201303581072311"/>
    <n v="654.35199"/>
    <n v="0.76273493323506625"/>
    <m/>
    <m/>
  </r>
  <r>
    <x v="3106"/>
    <n v="4.7245387185256567"/>
    <n v="655.03497300000004"/>
    <n v="0.7640685730135669"/>
    <m/>
    <m/>
  </r>
  <r>
    <x v="3107"/>
    <n v="4.7381333014931366"/>
    <n v="656.99200399999995"/>
    <n v="0.76837411372526931"/>
    <m/>
    <m/>
  </r>
  <r>
    <x v="3108"/>
    <n v="4.3719054947452953"/>
    <n v="606.271973"/>
    <n v="0.6493609484443007"/>
    <m/>
    <m/>
  </r>
  <r>
    <x v="3109"/>
    <n v="3.9474503760853241"/>
    <n v="547.46502699999996"/>
    <n v="0.52320959391929012"/>
    <m/>
    <m/>
  </r>
  <r>
    <x v="3110"/>
    <n v="4.0831918751775715"/>
    <n v="566.35497999999995"/>
    <n v="0.55912630563152366"/>
    <m/>
    <m/>
  </r>
  <r>
    <x v="3111"/>
    <n v="4.1687648946069178"/>
    <n v="578.28900099999998"/>
    <n v="0.58249252622174219"/>
    <m/>
    <m/>
  </r>
  <r>
    <x v="3112"/>
    <n v="4.1449136786628502"/>
    <n v="575.04303000000004"/>
    <n v="0.57575854233600965"/>
    <m/>
    <m/>
  </r>
  <r>
    <x v="3113"/>
    <n v="4.2598411337578037"/>
    <n v="591.05401600000005"/>
    <n v="0.60746981175656856"/>
    <m/>
    <m/>
  </r>
  <r>
    <x v="3114"/>
    <n v="4.2359345384569806"/>
    <n v="587.80102499999998"/>
    <n v="0.60057988146884678"/>
    <m/>
    <m/>
  </r>
  <r>
    <x v="3115"/>
    <n v="4.2664655441275805"/>
    <n v="592.103027"/>
    <n v="0.60916477662168167"/>
    <m/>
    <m/>
  </r>
  <r>
    <x v="3116"/>
    <n v="4.2445081604490493"/>
    <n v="589.11999500000002"/>
    <n v="0.60282278639330678"/>
    <m/>
    <m/>
  </r>
  <r>
    <x v="3117"/>
    <n v="4.2327989721829544"/>
    <n v="587.55902100000003"/>
    <n v="0.59942536381458"/>
    <m/>
    <m/>
  </r>
  <r>
    <x v="3118"/>
    <n v="4.085987556027467"/>
    <n v="567.23999000000003"/>
    <n v="0.55764471263145388"/>
    <m/>
    <m/>
  </r>
  <r>
    <x v="3119"/>
    <n v="4.1589900768362451"/>
    <n v="577.43902600000001"/>
    <n v="0.57750225851259329"/>
    <m/>
    <m/>
  </r>
  <r>
    <x v="3120"/>
    <n v="4.1281247710919571"/>
    <n v="573.216003"/>
    <n v="0.56886276592451235"/>
    <m/>
    <m/>
  </r>
  <r>
    <x v="3121"/>
    <n v="4.1356068745330719"/>
    <n v="574.317993"/>
    <n v="0.57085681790280718"/>
    <m/>
    <m/>
  </r>
  <r>
    <x v="3122"/>
    <n v="4.1445993024706942"/>
    <n v="575.63000499999998"/>
    <n v="0.5732710207063354"/>
    <m/>
    <m/>
  </r>
  <r>
    <x v="3123"/>
    <n v="4.2242141513801883"/>
    <n v="586.75299099999995"/>
    <n v="0.59508247697040195"/>
    <m/>
    <m/>
  </r>
  <r>
    <x v="3124"/>
    <n v="4.1997251498253574"/>
    <n v="583.41497800000002"/>
    <n v="0.58811264509359484"/>
    <m/>
    <m/>
  </r>
  <r>
    <x v="3125"/>
    <n v="4.1759974316571489"/>
    <n v="580.182007"/>
    <n v="0.58139787821348687"/>
    <m/>
    <m/>
  </r>
  <r>
    <x v="3126"/>
    <n v="4.1581177768749917"/>
    <n v="577.760986"/>
    <n v="0.57635063772263262"/>
    <m/>
    <m/>
  </r>
  <r>
    <x v="3127"/>
    <n v="4.1712615031771696"/>
    <n v="579.65100099999995"/>
    <n v="0.57992518056197317"/>
    <m/>
    <m/>
  </r>
  <r>
    <x v="3128"/>
    <n v="4.1309175740032238"/>
    <n v="574.10699499999998"/>
    <n v="0.56850394217172462"/>
    <m/>
    <m/>
  </r>
  <r>
    <x v="3129"/>
    <n v="4.1548950288766919"/>
    <n v="577.50299099999995"/>
    <n v="0.57503503913293019"/>
    <m/>
    <m/>
  </r>
  <r>
    <x v="3130"/>
    <n v="4.1398306966694349"/>
    <n v="575.47198500000002"/>
    <n v="0.57079721499390634"/>
    <m/>
    <m/>
  </r>
  <r>
    <x v="3131"/>
    <n v="4.1165848511920595"/>
    <n v="572.30297900000005"/>
    <n v="0.56431970775284623"/>
    <m/>
    <m/>
  </r>
  <r>
    <x v="3132"/>
    <n v="4.1393909292545699"/>
    <n v="575.53698699999995"/>
    <n v="0.57050442466930296"/>
    <m/>
    <m/>
  </r>
  <r>
    <x v="3133"/>
    <n v="4.3898820065255837"/>
    <n v="610.43597399999999"/>
    <n v="0.63924659961906471"/>
    <m/>
    <m/>
  </r>
  <r>
    <x v="3134"/>
    <n v="4.4189369329957229"/>
    <n v="614.54400599999997"/>
    <n v="0.64763125761497509"/>
    <m/>
    <m/>
  </r>
  <r>
    <x v="3135"/>
    <n v="4.5030814793592091"/>
    <n v="626.31597899999997"/>
    <n v="0.67221527419555938"/>
    <m/>
    <m/>
  </r>
  <r>
    <x v="3136"/>
    <n v="4.4777530593612846"/>
    <n v="622.86102300000005"/>
    <n v="0.66457406221719051"/>
    <m/>
    <m/>
  </r>
  <r>
    <x v="3137"/>
    <n v="4.3721959345827495"/>
    <n v="608.24298099999999"/>
    <n v="0.63301476915491173"/>
    <m/>
    <m/>
  </r>
  <r>
    <x v="3138"/>
    <n v="4.378889469264629"/>
    <n v="609.24102800000003"/>
    <n v="0.63487730181474411"/>
    <m/>
    <m/>
  </r>
  <r>
    <x v="3139"/>
    <n v="4.388778808179044"/>
    <n v="610.68402100000003"/>
    <n v="0.63766892632390282"/>
    <m/>
    <m/>
  </r>
  <r>
    <x v="3140"/>
    <n v="4.3629417727192328"/>
    <n v="607.15502900000001"/>
    <n v="0.63008582540198321"/>
    <m/>
    <m/>
  </r>
  <r>
    <x v="3141"/>
    <n v="4.3611561010353475"/>
    <n v="606.97302200000001"/>
    <n v="0.62949502941055757"/>
    <m/>
    <m/>
  </r>
  <r>
    <x v="3142"/>
    <n v="4.3768696269944058"/>
    <n v="609.22699"/>
    <n v="0.6338045907050901"/>
    <m/>
    <m/>
  </r>
  <r>
    <x v="3143"/>
    <n v="4.3698179853622072"/>
    <n v="608.31201199999998"/>
    <n v="0.63168703393315884"/>
    <m/>
    <m/>
  </r>
  <r>
    <x v="3144"/>
    <n v="4.28916681663791"/>
    <n v="597.14898700000003"/>
    <n v="0.60829717509138181"/>
    <m/>
    <m/>
  </r>
  <r>
    <x v="3145"/>
    <n v="4.2825855546396561"/>
    <n v="596.29797399999995"/>
    <n v="0.60635816959114175"/>
    <m/>
    <m/>
  </r>
  <r>
    <x v="3146"/>
    <n v="4.3291046860415783"/>
    <n v="602.84198000000004"/>
    <n v="0.6194573376751219"/>
    <m/>
    <m/>
  </r>
  <r>
    <x v="3147"/>
    <n v="4.3659716674167148"/>
    <n v="608.04303000000004"/>
    <n v="0.62978280570639789"/>
    <m/>
    <m/>
  </r>
  <r>
    <x v="3148"/>
    <n v="4.3520185581317401"/>
    <n v="606.16601600000001"/>
    <n v="0.62568281212804633"/>
    <m/>
    <m/>
  </r>
  <r>
    <x v="3149"/>
    <n v="4.3412197768267786"/>
    <n v="604.728027"/>
    <n v="0.62250356714993293"/>
    <m/>
    <m/>
  </r>
  <r>
    <x v="3150"/>
    <n v="4.3476698546478696"/>
    <n v="605.692993"/>
    <n v="0.62427895896349794"/>
    <m/>
    <m/>
  </r>
  <r>
    <x v="3151"/>
    <n v="4.376200526225575"/>
    <n v="609.73498500000005"/>
    <n v="0.63239698159522195"/>
    <m/>
    <m/>
  </r>
  <r>
    <x v="3152"/>
    <n v="4.3929282622837507"/>
    <n v="612.13299600000005"/>
    <n v="0.63700376761504907"/>
    <m/>
    <m/>
  </r>
  <r>
    <x v="3153"/>
    <n v="4.3786064758784278"/>
    <n v="610.203979"/>
    <n v="0.63277483748043428"/>
    <m/>
    <m/>
  </r>
  <r>
    <x v="3154"/>
    <n v="4.3946773073503778"/>
    <n v="612.510986"/>
    <n v="0.63734382726854699"/>
    <m/>
    <m/>
  </r>
  <r>
    <x v="3155"/>
    <n v="4.3978541970521459"/>
    <n v="613.02099599999997"/>
    <n v="0.63818922520746646"/>
    <m/>
    <m/>
  </r>
  <r>
    <x v="3156"/>
    <n v="4.4267793318135729"/>
    <n v="617.12097200000005"/>
    <n v="0.64650703756030936"/>
    <m/>
    <m/>
  </r>
  <r>
    <x v="3157"/>
    <n v="4.4397271935597944"/>
    <n v="618.99401899999998"/>
    <n v="0.65005649422290901"/>
    <m/>
    <m/>
  </r>
  <r>
    <x v="3158"/>
    <n v="4.5975595857267724"/>
    <n v="641.07202099999995"/>
    <n v="0.69619255666184443"/>
    <m/>
    <m/>
  </r>
  <r>
    <x v="3159"/>
    <n v="4.5620656409774423"/>
    <n v="636.19201699999996"/>
    <n v="0.68536141612896129"/>
    <m/>
    <m/>
  </r>
  <r>
    <x v="3160"/>
    <n v="4.5658242776233076"/>
    <n v="636.78601100000003"/>
    <n v="0.68640892522721875"/>
    <m/>
    <m/>
  </r>
  <r>
    <x v="3161"/>
    <n v="4.5910731916923009"/>
    <n v="640.37799099999995"/>
    <n v="0.6939178699628924"/>
    <m/>
    <m/>
  </r>
  <r>
    <x v="3162"/>
    <n v="4.5820763485430129"/>
    <n v="639.192993"/>
    <n v="0.69095111622509786"/>
    <m/>
    <m/>
  </r>
  <r>
    <x v="3163"/>
    <n v="4.5727375994021902"/>
    <n v="637.96002199999998"/>
    <n v="0.68805264488544082"/>
    <m/>
    <m/>
  </r>
  <r>
    <x v="3164"/>
    <n v="4.518920080400874"/>
    <n v="630.52002000000005"/>
    <n v="0.67177689913784344"/>
    <m/>
    <m/>
  </r>
  <r>
    <x v="3165"/>
    <n v="4.5208394719496905"/>
    <n v="630.85699499999998"/>
    <n v="0.67226743864636607"/>
    <m/>
    <m/>
  </r>
  <r>
    <x v="3166"/>
    <n v="4.5344656044112801"/>
    <n v="632.82800299999997"/>
    <n v="0.67623936010306462"/>
    <m/>
    <m/>
  </r>
  <r>
    <x v="3167"/>
    <n v="4.6839285085804008"/>
    <n v="653.760986"/>
    <n v="0.7205614352739067"/>
    <m/>
    <m/>
  </r>
  <r>
    <x v="3168"/>
    <n v="4.7108283053597662"/>
    <n v="657.58801300000005"/>
    <n v="0.72875094099866089"/>
    <m/>
    <m/>
  </r>
  <r>
    <x v="3169"/>
    <n v="4.8586843529231549"/>
    <n v="678.30401600000005"/>
    <n v="0.77440440784326647"/>
    <m/>
    <m/>
  </r>
  <r>
    <x v="3170"/>
    <n v="4.9298302841227697"/>
    <n v="688.31298800000002"/>
    <n v="0.79698868935116884"/>
    <m/>
    <m/>
  </r>
  <r>
    <x v="3171"/>
    <n v="4.9388710928380819"/>
    <n v="689.65100099999995"/>
    <n v="0.79981655022477816"/>
    <m/>
    <m/>
  </r>
  <r>
    <x v="3172"/>
    <n v="5.0193861607183345"/>
    <n v="700.97198500000002"/>
    <n v="0.82559903413616809"/>
    <m/>
    <m/>
  </r>
  <r>
    <x v="3173"/>
    <n v="5.2251662242794437"/>
    <n v="729.79303000000004"/>
    <n v="0.89318683547267164"/>
    <m/>
    <m/>
  </r>
  <r>
    <x v="3174"/>
    <n v="5.3035913178870615"/>
    <n v="740.828979"/>
    <n v="0.9198890703696182"/>
    <m/>
    <m/>
  </r>
  <r>
    <x v="3175"/>
    <n v="4.9298980315353802"/>
    <n v="688.70001200000002"/>
    <n v="0.79016334343063366"/>
    <m/>
    <m/>
  </r>
  <r>
    <x v="3176"/>
    <n v="5.0333799929266245"/>
    <n v="703.23498500000005"/>
    <n v="0.8232373674939838"/>
    <m/>
    <m/>
  </r>
  <r>
    <x v="3177"/>
    <n v="5.032084208181578"/>
    <n v="703.13098100000002"/>
    <n v="0.82251935290490941"/>
    <m/>
    <m/>
  </r>
  <r>
    <x v="3178"/>
    <n v="5.07959394290656"/>
    <n v="709.84802200000001"/>
    <n v="0.83795088354251335"/>
    <m/>
    <m/>
  </r>
  <r>
    <x v="3179"/>
    <n v="5.1750838140014546"/>
    <n v="723.27301"/>
    <n v="0.86935207380681712"/>
    <m/>
    <m/>
  </r>
  <r>
    <x v="3180"/>
    <n v="5.1191554753030779"/>
    <n v="715.533997"/>
    <n v="0.85046012396379445"/>
    <m/>
    <m/>
  </r>
  <r>
    <x v="3181"/>
    <n v="5.1248675918545299"/>
    <n v="716.41101100000003"/>
    <n v="0.85225648249374764"/>
    <m/>
    <m/>
  </r>
  <r>
    <x v="3182"/>
    <n v="5.0428449246625009"/>
    <n v="705.02099599999997"/>
    <n v="0.82468110937692962"/>
    <m/>
    <m/>
  </r>
  <r>
    <x v="3183"/>
    <n v="5.0894760192116557"/>
    <n v="711.61901899999998"/>
    <n v="0.83983262999774666"/>
    <m/>
    <m/>
  </r>
  <r>
    <x v="3184"/>
    <n v="5.3218698954389625"/>
    <n v="744.19799799999998"/>
    <n v="0.9164196882311908"/>
    <m/>
    <m/>
  </r>
  <r>
    <x v="3185"/>
    <n v="5.2982578731466123"/>
    <n v="740.97699"/>
    <n v="0.90817951573239686"/>
    <m/>
    <m/>
  </r>
  <r>
    <x v="3186"/>
    <n v="5.3735118930672874"/>
    <n v="751.58502199999998"/>
    <n v="0.93386693493892059"/>
    <m/>
    <m/>
  </r>
  <r>
    <x v="3187"/>
    <n v="5.2847377122359527"/>
    <n v="739.24798599999997"/>
    <n v="0.90268784422594084"/>
    <m/>
    <m/>
  </r>
  <r>
    <x v="3188"/>
    <n v="5.3706328689812235"/>
    <n v="751.34698500000002"/>
    <n v="0.93192032832705696"/>
    <m/>
    <m/>
  </r>
  <r>
    <x v="3189"/>
    <n v="5.3217844803244505"/>
    <n v="744.59399399999995"/>
    <n v="0.91485879183447738"/>
    <m/>
    <m/>
  </r>
  <r>
    <x v="3190"/>
    <n v="5.3001572963177441"/>
    <n v="741.64898700000003"/>
    <n v="0.90720673104847149"/>
    <m/>
    <m/>
  </r>
  <r>
    <x v="3191"/>
    <n v="5.2578789503281298"/>
    <n v="735.81298800000002"/>
    <n v="0.89241435543191916"/>
    <m/>
    <m/>
  </r>
  <r>
    <x v="3192"/>
    <n v="5.255809803448205"/>
    <n v="735.60400400000003"/>
    <n v="0.89160569459064809"/>
    <m/>
    <m/>
  </r>
  <r>
    <x v="3193"/>
    <n v="5.3272883138324953"/>
    <n v="745.69097899999997"/>
    <n v="0.91574804873869031"/>
    <m/>
    <m/>
  </r>
  <r>
    <x v="3194"/>
    <n v="5.4058651638900876"/>
    <n v="756.77398700000003"/>
    <n v="0.94265003521174029"/>
    <m/>
    <m/>
  </r>
  <r>
    <x v="3195"/>
    <n v="5.556462785051024"/>
    <n v="777.94397000000004"/>
    <n v="0.9950524810053466"/>
    <m/>
    <m/>
  </r>
  <r>
    <x v="3196"/>
    <n v="5.418433752884388"/>
    <n v="758.70001200000002"/>
    <n v="0.94527789713533106"/>
    <m/>
    <m/>
  </r>
  <r>
    <x v="3197"/>
    <n v="5.4572821865508985"/>
    <n v="764.22399900000005"/>
    <n v="0.9587183045224591"/>
    <m/>
    <m/>
  </r>
  <r>
    <x v="3198"/>
    <n v="5.4845850217019398"/>
    <n v="768.13201900000001"/>
    <n v="0.96819585679978792"/>
    <m/>
    <m/>
  </r>
  <r>
    <x v="3199"/>
    <n v="5.5031010363989559"/>
    <n v="770.80999799999995"/>
    <n v="0.97461696805192233"/>
    <m/>
    <m/>
  </r>
  <r>
    <x v="3200"/>
    <n v="5.5166594904570747"/>
    <n v="772.79400599999997"/>
    <n v="0.97930273473149321"/>
    <m/>
    <m/>
  </r>
  <r>
    <x v="3201"/>
    <n v="5.5681050434741204"/>
    <n v="780.08697500000005"/>
    <n v="0.99721106838061946"/>
    <m/>
    <m/>
  </r>
  <r>
    <x v="3202"/>
    <n v="5.5708421940525037"/>
    <n v="780.55602999999996"/>
    <n v="0.99807251724232837"/>
    <m/>
    <m/>
  </r>
  <r>
    <x v="3203"/>
    <n v="5.576831965856945"/>
    <n v="781.48101799999995"/>
    <n v="1.0000995690442809"/>
    <m/>
    <m/>
  </r>
  <r>
    <x v="3204"/>
    <n v="5.5520128877372139"/>
    <n v="778.08801300000005"/>
    <n v="0.99107977341165465"/>
    <m/>
    <m/>
  </r>
  <r>
    <x v="3205"/>
    <n v="5.6000502594506685"/>
    <n v="784.90698199999997"/>
    <n v="1.0081097430933814"/>
    <m/>
    <m/>
  </r>
  <r>
    <x v="3206"/>
    <n v="5.6551247539299379"/>
    <n v="792.71398899999997"/>
    <n v="1.0275710622989653"/>
    <m/>
    <m/>
  </r>
  <r>
    <x v="3207"/>
    <n v="5.712718881824177"/>
    <n v="800.87597700000003"/>
    <n v="1.0483765207404965"/>
    <m/>
    <m/>
  </r>
  <r>
    <x v="3208"/>
    <n v="5.9503206068585417"/>
    <n v="834.28100600000005"/>
    <n v="1.1354487203749182"/>
    <m/>
    <m/>
  </r>
  <r>
    <x v="3209"/>
    <n v="6.1654357115312015"/>
    <n v="864.53997800000002"/>
    <n v="1.2174007617716536"/>
    <m/>
    <m/>
  </r>
  <r>
    <x v="3210"/>
    <n v="6.5743274035440979"/>
    <n v="921.98400900000001"/>
    <n v="1.3787124651927158"/>
    <m/>
    <m/>
  </r>
  <r>
    <x v="3211"/>
    <n v="6.6535521918004399"/>
    <n v="933.19799799999998"/>
    <n v="1.4112682038441184"/>
    <m/>
    <m/>
  </r>
  <r>
    <x v="3212"/>
    <n v="6.957363143184736"/>
    <n v="975.921021"/>
    <n v="1.539965803792372"/>
    <m/>
    <m/>
  </r>
  <r>
    <x v="3213"/>
    <n v="6.9393237215819905"/>
    <n v="973.49700900000005"/>
    <n v="1.5317974146916"/>
    <m/>
    <m/>
  </r>
  <r>
    <x v="3214"/>
    <n v="6.8511969881008481"/>
    <n v="961.237976"/>
    <n v="1.4927130226751586"/>
    <m/>
    <m/>
  </r>
  <r>
    <x v="3215"/>
    <n v="7.4390550838567275"/>
    <n v="1043.839966"/>
    <n v="1.7480400823426072"/>
    <m/>
    <m/>
  </r>
  <r>
    <x v="3216"/>
    <n v="8.2283290043385175"/>
    <n v="1154.7299800000001"/>
    <n v="2.1187170362098979"/>
    <m/>
    <m/>
  </r>
  <r>
    <x v="3217"/>
    <n v="7.2204085517982248"/>
    <n v="1013.380005"/>
    <n v="1.599466390342642"/>
    <m/>
    <m/>
  </r>
  <r>
    <x v="3218"/>
    <n v="6.4276226061399679"/>
    <n v="902.20098900000005"/>
    <n v="1.2480814165521323"/>
    <m/>
    <m/>
  </r>
  <r>
    <x v="3219"/>
    <n v="6.4313843930098358"/>
    <n v="902.82800299999997"/>
    <n v="1.2490956029794245"/>
    <m/>
    <m/>
  </r>
  <r>
    <x v="3220"/>
    <n v="6.4652287377556465"/>
    <n v="907.67901600000005"/>
    <n v="1.2620915857995203"/>
    <m/>
    <m/>
  </r>
  <r>
    <x v="3221"/>
    <n v="5.5392983720071944"/>
    <n v="777.75701900000001"/>
    <n v="0.90047843092622737"/>
    <m/>
    <m/>
  </r>
  <r>
    <x v="3222"/>
    <n v="5.7314944705783848"/>
    <n v="804.83398399999999"/>
    <n v="0.96285116207496535"/>
    <m/>
    <m/>
  </r>
  <r>
    <x v="3223"/>
    <n v="5.8672099817939642"/>
    <n v="823.98400900000001"/>
    <n v="1.0083294987421223"/>
    <m/>
    <m/>
  </r>
  <r>
    <x v="3224"/>
    <n v="6.4642269472933052"/>
    <n v="907.93798800000002"/>
    <n v="1.2129558927076751"/>
    <m/>
    <m/>
  </r>
  <r>
    <x v="3225"/>
    <n v="6.3117598856669321"/>
    <n v="886.61798099999999"/>
    <n v="1.1555999214111954"/>
    <m/>
    <m/>
  </r>
  <r>
    <x v="3226"/>
    <n v="6.3997149280068442"/>
    <n v="899.07299799999998"/>
    <n v="1.187665175418074"/>
    <m/>
    <m/>
  </r>
  <r>
    <x v="3227"/>
    <n v="6.3702129300920607"/>
    <n v="895.02600099999995"/>
    <n v="1.17657491916843"/>
    <m/>
    <m/>
  </r>
  <r>
    <x v="3228"/>
    <n v="6.5544253919244113"/>
    <n v="921.012024"/>
    <n v="1.2441778631612705"/>
    <m/>
    <m/>
  </r>
  <r>
    <x v="3229"/>
    <n v="6.352174391856078"/>
    <n v="892.68701199999998"/>
    <n v="1.1672551267096674"/>
    <m/>
    <m/>
  </r>
  <r>
    <x v="3230"/>
    <n v="6.4144746516139648"/>
    <n v="901.54199200000005"/>
    <n v="1.1900094772944179"/>
    <m/>
    <m/>
  </r>
  <r>
    <x v="3231"/>
    <n v="6.5278997041294948"/>
    <n v="917.58599900000002"/>
    <n v="1.2319477335987674"/>
    <m/>
    <m/>
  </r>
  <r>
    <x v="3232"/>
    <n v="6.5425761766055812"/>
    <n v="919.75"/>
    <n v="1.2373397512628195"/>
    <m/>
    <m/>
  </r>
  <r>
    <x v="3233"/>
    <n v="6.5463540971427863"/>
    <n v="920.38201900000001"/>
    <n v="1.2383258714118479"/>
    <m/>
    <m/>
  </r>
  <r>
    <x v="3234"/>
    <n v="6.9013384610547899"/>
    <n v="970.40301499999998"/>
    <n v="1.3724618703134857"/>
    <m/>
    <m/>
  </r>
  <r>
    <x v="3235"/>
    <n v="7.0329751202947648"/>
    <n v="989.02301"/>
    <n v="1.4246489491512397"/>
    <m/>
    <m/>
  </r>
  <r>
    <x v="3236"/>
    <n v="7.1941364040817897"/>
    <n v="1011.799988"/>
    <n v="1.4897633091395501"/>
    <m/>
    <m/>
  </r>
  <r>
    <x v="3237"/>
    <n v="7.3220863170125057"/>
    <n v="1029.910034"/>
    <n v="1.5425712373554263"/>
    <m/>
    <m/>
  </r>
  <r>
    <x v="3238"/>
    <n v="7.3798528317585692"/>
    <n v="1038.150024"/>
    <n v="1.5663508540572937"/>
    <m/>
    <m/>
  </r>
  <r>
    <x v="3239"/>
    <n v="7.5439281346497733"/>
    <n v="1061.349976"/>
    <n v="1.6358048261287075"/>
    <m/>
    <m/>
  </r>
  <r>
    <x v="3240"/>
    <n v="7.5553241198781596"/>
    <n v="1063.0699460000001"/>
    <n v="1.6405514338365887"/>
    <m/>
    <m/>
  </r>
  <r>
    <x v="3241"/>
    <n v="7.0664360404709905"/>
    <n v="994.38299600000005"/>
    <n v="1.4280684110866368"/>
    <m/>
    <m/>
  </r>
  <r>
    <x v="3242"/>
    <n v="7.0251005269219862"/>
    <n v="988.67401099999995"/>
    <n v="1.4111930753863768"/>
    <m/>
    <m/>
  </r>
  <r>
    <x v="3243"/>
    <n v="7.0383115755933954"/>
    <n v="990.64202899999998"/>
    <n v="1.4159943248453719"/>
    <m/>
    <m/>
  </r>
  <r>
    <x v="3244"/>
    <n v="7.1363317724388793"/>
    <n v="1004.549988"/>
    <n v="1.4552610218850537"/>
    <m/>
    <m/>
  </r>
  <r>
    <x v="3245"/>
    <n v="7.1563599147745851"/>
    <n v="1007.47998"/>
    <n v="1.4632550043900909"/>
    <m/>
    <m/>
  </r>
  <r>
    <x v="3246"/>
    <n v="7.2973245164704235"/>
    <n v="1027.4399410000001"/>
    <n v="1.5207195778377391"/>
    <m/>
    <m/>
  </r>
  <r>
    <x v="3247"/>
    <n v="7.4298082469504871"/>
    <n v="1046.209961"/>
    <n v="1.5757494235802387"/>
    <m/>
    <m/>
  </r>
  <r>
    <x v="3248"/>
    <n v="7.9195360856022878"/>
    <n v="1115.3000489999999"/>
    <n v="1.7826270350941349"/>
    <m/>
    <m/>
  </r>
  <r>
    <x v="3249"/>
    <n v="7.9338599242980408"/>
    <n v="1117.4399410000001"/>
    <n v="1.7888621897130181"/>
    <m/>
    <m/>
  </r>
  <r>
    <x v="3250"/>
    <n v="8.2828020052187021"/>
    <n v="1166.719971"/>
    <n v="1.9459834866567562"/>
    <m/>
    <m/>
  </r>
  <r>
    <x v="3251"/>
    <n v="8.3312947019397594"/>
    <n v="1173.6800539999999"/>
    <n v="1.9685348582305398"/>
    <m/>
    <m/>
  </r>
  <r>
    <x v="3252"/>
    <n v="8.3750205565343467"/>
    <n v="1179.969971"/>
    <n v="1.9884870000630561"/>
    <m/>
    <m/>
  </r>
  <r>
    <x v="3253"/>
    <n v="8.3741028466333471"/>
    <n v="1179.969971"/>
    <n v="1.987814282922072"/>
    <m/>
    <m/>
  </r>
  <r>
    <x v="3254"/>
    <n v="8.6749483259548175"/>
    <n v="1222.5"/>
    <n v="2.1303875833528596"/>
    <m/>
    <m/>
  </r>
  <r>
    <x v="3255"/>
    <n v="8.8762619903672721"/>
    <n v="1251.01001"/>
    <n v="2.2289988343062435"/>
    <m/>
    <m/>
  </r>
  <r>
    <x v="3256"/>
    <n v="9.0453963025977941"/>
    <n v="1274.98999"/>
    <n v="2.3136687720095148"/>
    <m/>
    <m/>
  </r>
  <r>
    <x v="3257"/>
    <n v="9.0290841632497134"/>
    <n v="1272.829956"/>
    <n v="2.3044998654002722"/>
    <m/>
    <m/>
  </r>
  <r>
    <x v="3258"/>
    <n v="8.6785216390319881"/>
    <n v="1223.540039"/>
    <n v="2.1252978787860837"/>
    <m/>
    <m/>
  </r>
  <r>
    <x v="3259"/>
    <n v="8.1560649256794093"/>
    <n v="1150"/>
    <n v="1.8691844656772125"/>
    <m/>
    <m/>
  </r>
  <r>
    <x v="3260"/>
    <n v="8.4280902620106666"/>
    <n v="1188.48999"/>
    <n v="1.9936308729516286"/>
    <m/>
    <m/>
  </r>
  <r>
    <x v="3261"/>
    <n v="7.9183230364948125"/>
    <n v="1116.719971"/>
    <n v="1.752255241488581"/>
    <m/>
    <m/>
  </r>
  <r>
    <x v="3262"/>
    <n v="8.7341159539061"/>
    <n v="1231.920044"/>
    <n v="2.1125553449884151"/>
    <m/>
    <m/>
  </r>
  <r>
    <x v="3263"/>
    <n v="8.790431895465435"/>
    <n v="1240"/>
    <n v="2.1395430492545113"/>
    <m/>
    <m/>
  </r>
  <r>
    <x v="3264"/>
    <n v="8.8575794198204445"/>
    <n v="1249.6099850000001"/>
    <n v="2.1719708474894155"/>
    <m/>
    <m/>
  </r>
  <r>
    <x v="3265"/>
    <n v="8.4186475748848757"/>
    <n v="1187.8100589999999"/>
    <n v="1.956476318798003"/>
    <m/>
    <m/>
  </r>
  <r>
    <x v="3266"/>
    <n v="7.7971290597924545"/>
    <n v="1100.2299800000001"/>
    <n v="1.667398337813689"/>
    <m/>
    <m/>
  </r>
  <r>
    <x v="3267"/>
    <n v="7.4703510149541623"/>
    <n v="1054.2299800000001"/>
    <n v="1.5270907352254994"/>
    <m/>
    <m/>
  </r>
  <r>
    <x v="3268"/>
    <n v="7.9393041732266312"/>
    <n v="1120.540039"/>
    <n v="1.7186128975151529"/>
    <m/>
    <m/>
  </r>
  <r>
    <x v="3269"/>
    <n v="7.432654653679422"/>
    <n v="1049.1400149999999"/>
    <n v="1.4990864313637096"/>
    <m/>
    <m/>
  </r>
  <r>
    <x v="3270"/>
    <n v="7.3571144566668183"/>
    <n v="1038.589966"/>
    <n v="1.4684401155281761"/>
    <m/>
    <m/>
  </r>
  <r>
    <x v="3271"/>
    <n v="6.6405030476904106"/>
    <n v="937.52002000000005"/>
    <n v="1.1822357063641495"/>
    <m/>
    <m/>
  </r>
  <r>
    <x v="3272"/>
    <n v="7.4063380557051328"/>
    <n v="1045.7700199999999"/>
    <n v="1.4544050116392406"/>
    <m/>
    <m/>
  </r>
  <r>
    <x v="3273"/>
    <n v="7.4152977933252631"/>
    <n v="1047.150024"/>
    <n v="1.4577501606310159"/>
    <m/>
    <m/>
  </r>
  <r>
    <x v="3274"/>
    <n v="7.36365145782701"/>
    <n v="1039.969971"/>
    <n v="1.4372728662213532"/>
    <m/>
    <m/>
  </r>
  <r>
    <x v="3275"/>
    <n v="7.2669941852834947"/>
    <n v="1026.4300539999999"/>
    <n v="1.3993740100469938"/>
    <m/>
    <m/>
  </r>
  <r>
    <x v="3276"/>
    <n v="7.5872688813978186"/>
    <n v="1071.790039"/>
    <n v="1.5225403936331507"/>
    <m/>
    <m/>
  </r>
  <r>
    <x v="3277"/>
    <n v="8.0961562485708392"/>
    <n v="1143.8100589999999"/>
    <n v="1.7261603631694831"/>
    <m/>
    <m/>
  </r>
  <r>
    <x v="3278"/>
    <n v="8.0205388224282039"/>
    <n v="1133.25"/>
    <n v="1.6937140969987659"/>
    <m/>
    <m/>
  </r>
  <r>
    <x v="3279"/>
    <n v="7.9597271078297824"/>
    <n v="1124.780029"/>
    <n v="1.667831828282996"/>
    <m/>
    <m/>
  </r>
  <r>
    <x v="3280"/>
    <n v="8.368503717640559"/>
    <n v="1182.6800539999999"/>
    <n v="1.8389176722233478"/>
    <m/>
    <m/>
  </r>
  <r>
    <x v="3281"/>
    <n v="8.3266968562020978"/>
    <n v="1176.900024"/>
    <n v="1.8203271973361459"/>
    <m/>
    <m/>
  </r>
  <r>
    <x v="3282"/>
    <n v="8.3981467499325326"/>
    <n v="1187.130005"/>
    <n v="1.8509050806379097"/>
    <m/>
    <m/>
  </r>
  <r>
    <x v="3283"/>
    <n v="8.5236875938903847"/>
    <n v="1205.01001"/>
    <n v="1.9060149132589748"/>
    <m/>
    <m/>
  </r>
  <r>
    <x v="3284"/>
    <n v="8.4899394362945362"/>
    <n v="1200.369995"/>
    <n v="1.8906964434364792"/>
    <m/>
    <m/>
  </r>
  <r>
    <x v="3285"/>
    <n v="8.2691645564171701"/>
    <n v="1169.280029"/>
    <n v="1.7921503811375883"/>
    <m/>
    <m/>
  </r>
  <r>
    <x v="3286"/>
    <n v="8.4424036093837049"/>
    <n v="1193.910034"/>
    <n v="1.8663515282359187"/>
    <m/>
    <m/>
  </r>
  <r>
    <x v="3287"/>
    <n v="8.5670357742436938"/>
    <n v="1211.670044"/>
    <n v="1.9212270840757502"/>
    <m/>
    <m/>
  </r>
  <r>
    <x v="3288"/>
    <n v="8.5563419235431333"/>
    <n v="1210.290039"/>
    <n v="1.9162023224613605"/>
    <m/>
    <m/>
  </r>
  <r>
    <x v="3289"/>
    <n v="8.6882133773861092"/>
    <n v="1229.079956"/>
    <n v="1.9750324323356414"/>
    <m/>
    <m/>
  </r>
  <r>
    <x v="3290"/>
    <n v="8.6375786691113206"/>
    <n v="1222.0500489999999"/>
    <n v="1.9517789079178496"/>
    <m/>
    <m/>
  </r>
  <r>
    <x v="3291"/>
    <n v="8.8352017517264141"/>
    <n v="1250.150024"/>
    <n v="2.040360506180571"/>
    <m/>
    <m/>
  </r>
  <r>
    <x v="3292"/>
    <n v="8.942622057112958"/>
    <n v="1265.48999"/>
    <n v="2.0897257210017495"/>
    <m/>
    <m/>
  </r>
  <r>
    <x v="3293"/>
    <n v="9.0517848113088473"/>
    <n v="1281.079956"/>
    <n v="2.1404892328770018"/>
    <m/>
    <m/>
  </r>
  <r>
    <x v="3294"/>
    <n v="9.3096951216336929"/>
    <n v="1317.7299800000001"/>
    <n v="2.262196478148518"/>
    <m/>
    <m/>
  </r>
  <r>
    <x v="3295"/>
    <n v="9.2998457409676494"/>
    <n v="1316.4799800000001"/>
    <n v="2.2571407711374571"/>
    <m/>
    <m/>
  </r>
  <r>
    <x v="3296"/>
    <n v="10.041243573617976"/>
    <n v="1421.599976"/>
    <n v="2.616090589717663"/>
    <m/>
    <m/>
  </r>
  <r>
    <x v="3297"/>
    <n v="10.260611682891058"/>
    <n v="1452.8199460000001"/>
    <n v="2.7300711170603802"/>
    <m/>
    <m/>
  </r>
  <r>
    <x v="3298"/>
    <n v="10.522650265771754"/>
    <n v="1490.089966"/>
    <n v="2.8691718862017939"/>
    <m/>
    <m/>
  </r>
  <r>
    <x v="3299"/>
    <n v="10.857421271783712"/>
    <n v="1537.670044"/>
    <n v="3.0513697150743746"/>
    <m/>
    <m/>
  </r>
  <r>
    <x v="3300"/>
    <n v="10.981747026629627"/>
    <n v="1555.4499510000001"/>
    <n v="3.1208787516169547"/>
    <m/>
    <m/>
  </r>
  <r>
    <x v="3301"/>
    <n v="12.165673251179365"/>
    <n v="1723.349976"/>
    <n v="3.7924373286607329"/>
    <m/>
    <m/>
  </r>
  <r>
    <x v="3302"/>
    <n v="12.390258984556636"/>
    <n v="1755.3599850000001"/>
    <n v="3.9319900688052756"/>
    <m/>
    <m/>
  </r>
  <r>
    <x v="3303"/>
    <n v="12.613101310299768"/>
    <n v="1787.130005"/>
    <n v="4.0729405212650107"/>
    <m/>
    <m/>
  </r>
  <r>
    <x v="3304"/>
    <n v="13.045249756265212"/>
    <n v="1848.5699460000001"/>
    <n v="4.3515149770943458"/>
    <m/>
    <m/>
  </r>
  <r>
    <x v="3305"/>
    <n v="12.166616892538245"/>
    <n v="1724.23999"/>
    <n v="3.7648936182048174"/>
    <m/>
    <m/>
  </r>
  <r>
    <x v="3306"/>
    <n v="12.265389893147905"/>
    <n v="1738.4300539999999"/>
    <n v="3.8246553857107104"/>
    <m/>
    <m/>
  </r>
  <r>
    <x v="3307"/>
    <n v="12.235970654795048"/>
    <n v="1734.4499510000001"/>
    <n v="3.8058544483407055"/>
    <m/>
    <m/>
  </r>
  <r>
    <x v="3308"/>
    <n v="12.972663914909718"/>
    <n v="1839.089966"/>
    <n v="4.2636257675306855"/>
    <m/>
    <m/>
  </r>
  <r>
    <x v="3309"/>
    <n v="13.320753959564835"/>
    <n v="1888.650024"/>
    <n v="4.4918985284069715"/>
    <m/>
    <m/>
  </r>
  <r>
    <x v="3310"/>
    <n v="14.017812447897633"/>
    <n v="1987.709961"/>
    <n v="4.9614180929095903"/>
    <m/>
    <m/>
  </r>
  <r>
    <x v="3311"/>
    <n v="15.325506515858041"/>
    <n v="2173.3999020000001"/>
    <n v="5.8849953152433887"/>
    <m/>
    <m/>
  </r>
  <r>
    <x v="3312"/>
    <n v="16.360288919267099"/>
    <n v="2320.419922"/>
    <n v="6.6789122360442041"/>
    <m/>
    <m/>
  </r>
  <r>
    <x v="3313"/>
    <n v="17.227072109448329"/>
    <n v="2443.639893"/>
    <n v="7.3857417682608846"/>
    <m/>
    <m/>
  </r>
  <r>
    <x v="3314"/>
    <n v="16.247873599662242"/>
    <n v="2304.9799800000001"/>
    <n v="6.5453404310400778"/>
    <m/>
    <m/>
  </r>
  <r>
    <x v="3315"/>
    <n v="15.52329915927068"/>
    <n v="2202.419922"/>
    <n v="5.9608506138642214"/>
    <m/>
    <m/>
  </r>
  <r>
    <x v="3316"/>
    <n v="15.33168840440732"/>
    <n v="2175.469971"/>
    <n v="5.8109249654485025"/>
    <m/>
    <m/>
  </r>
  <r>
    <x v="3317"/>
    <n v="16.111685185639558"/>
    <n v="2286.4099120000001"/>
    <n v="6.4014214078556781"/>
    <m/>
    <m/>
  </r>
  <r>
    <x v="3318"/>
    <n v="16.965691749367586"/>
    <n v="2407.8798830000001"/>
    <n v="7.0791976219944068"/>
    <m/>
    <m/>
  </r>
  <r>
    <x v="3319"/>
    <n v="17.532100341126089"/>
    <n v="2488.5500489999999"/>
    <n v="7.5509831162669396"/>
    <m/>
    <m/>
  </r>
  <r>
    <x v="3320"/>
    <n v="18.926623847600208"/>
    <n v="2686.8100589999999"/>
    <n v="8.7490821072970864"/>
    <m/>
    <m/>
  </r>
  <r>
    <x v="3321"/>
    <n v="20.166807268267561"/>
    <n v="2863.1999510000001"/>
    <n v="9.8944851269557272"/>
    <m/>
    <m/>
  </r>
  <r>
    <x v="3322"/>
    <n v="19.241821049360844"/>
    <n v="2732.1599120000001"/>
    <n v="8.9857580367123724"/>
    <m/>
    <m/>
  </r>
  <r>
    <x v="3323"/>
    <n v="19.756956907847417"/>
    <n v="2805.6201169999999"/>
    <n v="9.4657574527387052"/>
    <m/>
    <m/>
  </r>
  <r>
    <x v="3324"/>
    <n v="19.882855983280191"/>
    <n v="2823.8100589999999"/>
    <n v="9.5852539997566808"/>
    <m/>
    <m/>
  </r>
  <r>
    <x v="3325"/>
    <n v="18.724906827531392"/>
    <n v="2659.6298830000001"/>
    <n v="8.4657634519654739"/>
    <m/>
    <m/>
  </r>
  <r>
    <x v="3326"/>
    <n v="19.126816077394754"/>
    <n v="2717.0200199999999"/>
    <n v="8.8281275563762147"/>
    <m/>
    <m/>
  </r>
  <r>
    <x v="3327"/>
    <n v="17.642135177258787"/>
    <n v="2506.3701169999999"/>
    <n v="7.4567072322950576"/>
    <m/>
    <m/>
  </r>
  <r>
    <x v="3328"/>
    <n v="17.346109247370531"/>
    <n v="2464.580078"/>
    <n v="7.2056089756967792"/>
    <m/>
    <m/>
  </r>
  <r>
    <x v="3329"/>
    <n v="17.724044094399947"/>
    <n v="2518.5600589999999"/>
    <n v="7.5187026088670059"/>
    <m/>
    <m/>
  </r>
  <r>
    <x v="3330"/>
    <n v="18.221926027447331"/>
    <n v="2589.6000979999999"/>
    <n v="7.9382759221583816"/>
    <m/>
    <m/>
  </r>
  <r>
    <x v="3331"/>
    <n v="19.149885264068999"/>
    <n v="2721.790039"/>
    <n v="8.7457535670153046"/>
    <m/>
    <m/>
  </r>
  <r>
    <x v="3332"/>
    <n v="18.917838111371914"/>
    <n v="2689.1000979999999"/>
    <n v="8.5327846321914134"/>
    <m/>
    <m/>
  </r>
  <r>
    <x v="3333"/>
    <n v="19.030479586538132"/>
    <n v="2705.4099120000001"/>
    <n v="8.6333682107817857"/>
    <m/>
    <m/>
  </r>
  <r>
    <x v="3334"/>
    <n v="19.30618509324816"/>
    <n v="2744.9099120000001"/>
    <n v="8.8824626344757931"/>
    <m/>
    <m/>
  </r>
  <r>
    <x v="3335"/>
    <n v="17.430327684442801"/>
    <n v="2478.4499510000001"/>
    <n v="7.153801157260081"/>
    <m/>
    <m/>
  </r>
  <r>
    <x v="3336"/>
    <n v="17.948725734332584"/>
    <n v="2552.4499510000001"/>
    <n v="7.5784224633151354"/>
    <m/>
    <m/>
  </r>
  <r>
    <x v="3337"/>
    <n v="18.103818992821335"/>
    <n v="2574.790039"/>
    <n v="7.7084725506800256"/>
    <m/>
    <m/>
  </r>
  <r>
    <x v="3338"/>
    <n v="17.852493662880239"/>
    <n v="2539.320068"/>
    <n v="7.4935544345458016"/>
    <m/>
    <m/>
  </r>
  <r>
    <x v="3339"/>
    <n v="17.439487516321879"/>
    <n v="2480.8400879999999"/>
    <n v="7.1459854060681538"/>
    <m/>
    <m/>
  </r>
  <r>
    <x v="3340"/>
    <n v="18.022455145201135"/>
    <n v="2564.0600589999999"/>
    <n v="7.6210123446123736"/>
    <m/>
    <m/>
  </r>
  <r>
    <x v="3341"/>
    <n v="18.287026148425483"/>
    <n v="2601.98999"/>
    <n v="7.8428966816550449"/>
    <m/>
    <m/>
  </r>
  <r>
    <x v="3342"/>
    <n v="18.331187230890333"/>
    <n v="2608.5600589999999"/>
    <n v="7.8798368678414779"/>
    <m/>
    <m/>
  </r>
  <r>
    <x v="3343"/>
    <n v="17.697557479086928"/>
    <n v="2518.6599120000001"/>
    <n v="7.3342190182270333"/>
    <m/>
    <m/>
  </r>
  <r>
    <x v="3344"/>
    <n v="16.669254829021547"/>
    <n v="2372.5600589999999"/>
    <n v="6.4796037370372543"/>
    <m/>
    <m/>
  </r>
  <r>
    <x v="3345"/>
    <n v="16.42319240352192"/>
    <n v="2337.790039"/>
    <n v="6.2875575736715854"/>
    <m/>
    <m/>
  </r>
  <r>
    <x v="3346"/>
    <n v="16.850179856663566"/>
    <n v="2398.8400879999999"/>
    <n v="6.6137103582168537"/>
    <m/>
    <m/>
  </r>
  <r>
    <x v="3347"/>
    <n v="16.560819671062735"/>
    <n v="2357.8999020000001"/>
    <n v="6.3858009672099083"/>
    <m/>
    <m/>
  </r>
  <r>
    <x v="3348"/>
    <n v="15.684339990105807"/>
    <n v="2233.3400879999999"/>
    <n v="5.7091847551740527"/>
    <m/>
    <m/>
  </r>
  <r>
    <x v="3349"/>
    <n v="15.648005199219254"/>
    <n v="2228.4099120000001"/>
    <n v="5.6807011041898265"/>
    <m/>
    <m/>
  </r>
  <r>
    <x v="3350"/>
    <n v="16.2814331286827"/>
    <n v="2318.8798830000001"/>
    <n v="6.13987642842139"/>
    <m/>
    <m/>
  </r>
  <r>
    <x v="3351"/>
    <n v="15.960602879584656"/>
    <n v="2273.429932"/>
    <n v="5.897197521500197"/>
    <m/>
    <m/>
  </r>
  <r>
    <x v="3352"/>
    <n v="19.778260377076826"/>
    <n v="2817.6000979999999"/>
    <n v="8.7172900580389214"/>
    <m/>
    <m/>
  </r>
  <r>
    <x v="3353"/>
    <n v="18.724508808991811"/>
    <n v="2667.76001"/>
    <n v="7.7874775209177072"/>
    <m/>
    <m/>
  </r>
  <r>
    <x v="3354"/>
    <n v="19.333660174760666"/>
    <n v="2754.860107"/>
    <n v="8.291201558760962"/>
    <m/>
    <m/>
  </r>
  <r>
    <x v="3355"/>
    <n v="18.079932012970829"/>
    <n v="2576.4799800000001"/>
    <n v="7.2150239463002181"/>
    <m/>
    <m/>
  </r>
  <r>
    <x v="3356"/>
    <n v="17.747998724655808"/>
    <n v="2529.4499510000001"/>
    <n v="6.9492713514568694"/>
    <m/>
    <m/>
  </r>
  <r>
    <x v="3357"/>
    <n v="18.744494304621533"/>
    <n v="2671.780029"/>
    <n v="7.7287106043991143"/>
    <m/>
    <m/>
  </r>
  <r>
    <x v="3358"/>
    <n v="19.704992792223113"/>
    <n v="2809.01001"/>
    <n v="8.5197586110751065"/>
    <m/>
    <m/>
  </r>
  <r>
    <x v="3359"/>
    <n v="20.168030888030763"/>
    <n v="2875.3400879999999"/>
    <n v="8.9169731022311982"/>
    <m/>
    <m/>
  </r>
  <r>
    <x v="3360"/>
    <n v="19.064274513706167"/>
    <n v="2718.26001"/>
    <n v="7.9400101704602806"/>
    <m/>
    <m/>
  </r>
  <r>
    <x v="3361"/>
    <n v="19.008964749974851"/>
    <n v="2710.669922"/>
    <n v="7.8929978623950952"/>
    <m/>
    <m/>
  </r>
  <r>
    <x v="3362"/>
    <n v="19.666344504688354"/>
    <n v="2804.7299800000001"/>
    <n v="8.437913178315485"/>
    <m/>
    <m/>
  </r>
  <r>
    <x v="3363"/>
    <n v="20.303246763785967"/>
    <n v="2895.889893"/>
    <n v="8.983372666966412"/>
    <m/>
    <m/>
  </r>
  <r>
    <x v="3364"/>
    <n v="23.686908970194953"/>
    <n v="3378.9399410000001"/>
    <n v="11.973360487656075"/>
    <m/>
    <m/>
  </r>
  <r>
    <x v="3365"/>
    <n v="23.971666614030081"/>
    <n v="3419.9399410000001"/>
    <n v="12.259780250233316"/>
    <m/>
    <m/>
  </r>
  <r>
    <x v="3366"/>
    <n v="23.426140880821816"/>
    <n v="3342.469971"/>
    <n v="11.700391441926051"/>
    <m/>
    <m/>
  </r>
  <r>
    <x v="3367"/>
    <n v="23.695519361443779"/>
    <n v="3381.280029"/>
    <n v="11.96805183007597"/>
    <m/>
    <m/>
  </r>
  <r>
    <x v="3368"/>
    <n v="25.579988994660756"/>
    <n v="3650.6201169999999"/>
    <n v="13.870001579776314"/>
    <m/>
    <m/>
  </r>
  <r>
    <x v="3369"/>
    <n v="30.302361884171528"/>
    <n v="4325.1298829999996"/>
    <n v="18.984349827632794"/>
    <m/>
    <m/>
  </r>
  <r>
    <x v="3370"/>
    <n v="29.295983896377525"/>
    <n v="4181.9301759999998"/>
    <n v="17.721251279125678"/>
    <m/>
    <m/>
  </r>
  <r>
    <x v="3371"/>
    <n v="30.656412092432859"/>
    <n v="4376.6298829999996"/>
    <n v="19.364799449794976"/>
    <m/>
    <m/>
  </r>
  <r>
    <x v="3372"/>
    <n v="30.338336495166402"/>
    <n v="4331.6899409999996"/>
    <n v="18.960700535230288"/>
    <m/>
    <m/>
  </r>
  <r>
    <x v="3373"/>
    <n v="29.137128820266781"/>
    <n v="4160.6201170000004"/>
    <n v="17.457170346123888"/>
    <m/>
    <m/>
  </r>
  <r>
    <x v="3374"/>
    <n v="28.021526013769325"/>
    <n v="4001.73999"/>
    <n v="16.114606671224784"/>
    <m/>
    <m/>
  </r>
  <r>
    <x v="3375"/>
    <n v="28.709992960292077"/>
    <n v="4100.5200199999999"/>
    <n v="16.904438321106838"/>
    <m/>
    <m/>
  </r>
  <r>
    <x v="3376"/>
    <n v="29.06384727975032"/>
    <n v="4151.5200199999999"/>
    <n v="17.319072731395725"/>
    <m/>
    <m/>
  </r>
  <r>
    <x v="3377"/>
    <n v="30.342637941566633"/>
    <n v="4334.6801759999998"/>
    <n v="18.840883254363739"/>
    <m/>
    <m/>
  </r>
  <r>
    <x v="3378"/>
    <n v="30.597694613359884"/>
    <n v="4371.6000979999999"/>
    <n v="19.15534861417574"/>
    <m/>
    <m/>
  </r>
  <r>
    <x v="3379"/>
    <n v="30.67173635890753"/>
    <n v="4382.6601559999999"/>
    <n v="19.24117362889778"/>
    <m/>
    <m/>
  </r>
  <r>
    <x v="3380"/>
    <n v="32.042278134323723"/>
    <n v="4579.0200199999999"/>
    <n v="20.958228187035449"/>
    <m/>
    <m/>
  </r>
  <r>
    <x v="3381"/>
    <n v="31.942779085710082"/>
    <n v="4565.2998049999997"/>
    <n v="20.825585169903373"/>
    <m/>
    <m/>
  </r>
  <r>
    <x v="3382"/>
    <n v="32.905263143122355"/>
    <n v="4703.3901370000003"/>
    <n v="22.077966158743475"/>
    <m/>
    <m/>
  </r>
  <r>
    <x v="3383"/>
    <n v="34.220959295238913"/>
    <n v="4892.0097660000001"/>
    <n v="23.840671583698192"/>
    <m/>
    <m/>
  </r>
  <r>
    <x v="3384"/>
    <n v="30.612033224755134"/>
    <n v="4376.5297849999997"/>
    <n v="18.803253426124822"/>
    <m/>
    <m/>
  </r>
  <r>
    <x v="3385"/>
    <n v="32.151271225205932"/>
    <n v="4597.1201170000004"/>
    <n v="20.691722111705896"/>
    <m/>
    <m/>
  </r>
  <r>
    <x v="3386"/>
    <n v="32.16704516429197"/>
    <n v="4599.8798829999996"/>
    <n v="20.709557086260926"/>
    <m/>
    <m/>
  </r>
  <r>
    <x v="3387"/>
    <n v="29.568748056710458"/>
    <n v="4228.75"/>
    <n v="17.361853545096395"/>
    <m/>
    <m/>
  </r>
  <r>
    <x v="3388"/>
    <n v="29.093769363895255"/>
    <n v="4161.2700199999999"/>
    <n v="16.798060660823747"/>
    <m/>
    <m/>
  </r>
  <r>
    <x v="3389"/>
    <n v="28.877665205835775"/>
    <n v="4130.8100590000004"/>
    <n v="16.546541487139002"/>
    <m/>
    <m/>
  </r>
  <r>
    <x v="3390"/>
    <n v="27.139613653408631"/>
    <n v="3882.5900879999999"/>
    <n v="14.553043213327152"/>
    <m/>
    <m/>
  </r>
  <r>
    <x v="3391"/>
    <n v="22.051387502584323"/>
    <n v="3154.9499510000001"/>
    <n v="9.0950520655119895"/>
    <m/>
    <m/>
  </r>
  <r>
    <x v="3392"/>
    <n v="25.421078334474128"/>
    <n v="3637.5200199999999"/>
    <n v="11.873281776045854"/>
    <m/>
    <m/>
  </r>
  <r>
    <x v="3393"/>
    <n v="28.40647218693567"/>
    <n v="4065.1999510000001"/>
    <n v="14.656782854671935"/>
    <m/>
    <m/>
  </r>
  <r>
    <x v="3394"/>
    <n v="27.423682920754715"/>
    <n v="3924.969971"/>
    <n v="13.640984636913137"/>
    <m/>
    <m/>
  </r>
  <r>
    <x v="3395"/>
    <n v="27.287814485653207"/>
    <n v="3905.9499510000001"/>
    <n v="13.504208713172027"/>
    <m/>
    <m/>
  </r>
  <r>
    <x v="3396"/>
    <n v="25.364650100438745"/>
    <n v="3631.040039"/>
    <n v="11.599352852204824"/>
    <m/>
    <m/>
  </r>
  <r>
    <x v="3397"/>
    <n v="25.359495551346296"/>
    <n v="3630.6999510000001"/>
    <n v="11.593256634851777"/>
    <m/>
    <m/>
  </r>
  <r>
    <x v="3398"/>
    <n v="27.419329739169896"/>
    <n v="3926.070068"/>
    <n v="13.47177178373833"/>
    <m/>
    <m/>
  </r>
  <r>
    <x v="3399"/>
    <n v="27.180879276906285"/>
    <n v="3892.3500979999999"/>
    <n v="13.235881350771956"/>
    <m/>
    <m/>
  </r>
  <r>
    <x v="3400"/>
    <n v="29.330455113031384"/>
    <n v="4200.669922"/>
    <n v="15.327550402913385"/>
    <m/>
    <m/>
  </r>
  <r>
    <x v="3401"/>
    <n v="29.146159554817491"/>
    <n v="4174.7299800000001"/>
    <n v="15.133127787799433"/>
    <m/>
    <m/>
  </r>
  <r>
    <x v="3402"/>
    <n v="29.061577452439995"/>
    <n v="4163.0698240000002"/>
    <n v="15.043502099368784"/>
    <m/>
    <m/>
  </r>
  <r>
    <x v="3403"/>
    <n v="30.777028282085283"/>
    <n v="4409.3198240000002"/>
    <n v="16.813469137238524"/>
    <m/>
    <m/>
  </r>
  <r>
    <x v="3404"/>
    <n v="30.13275323370511"/>
    <n v="4317.4799800000001"/>
    <n v="16.107615212393128"/>
    <m/>
    <m/>
  </r>
  <r>
    <x v="3405"/>
    <n v="29.514572835360664"/>
    <n v="4229.3598629999997"/>
    <n v="15.44487140352008"/>
    <m/>
    <m/>
  </r>
  <r>
    <x v="3406"/>
    <n v="30.20240758588994"/>
    <n v="4328.4101559999999"/>
    <n v="16.162827895416058"/>
    <m/>
    <m/>
  </r>
  <r>
    <x v="3407"/>
    <n v="30.494887335353233"/>
    <n v="4370.8100590000004"/>
    <n v="16.473905592305901"/>
    <m/>
    <m/>
  </r>
  <r>
    <x v="3408"/>
    <n v="33.290122761840024"/>
    <n v="4772.0200199999999"/>
    <n v="19.487013039911336"/>
    <m/>
    <m/>
  </r>
  <r>
    <x v="3409"/>
    <n v="33.356012951715535"/>
    <n v="4781.9902339999999"/>
    <n v="19.561821599144192"/>
    <m/>
    <m/>
  </r>
  <r>
    <x v="3410"/>
    <n v="33.662620729062716"/>
    <n v="4826.4799800000001"/>
    <n v="19.919071114121486"/>
    <m/>
    <m/>
  </r>
  <r>
    <x v="3411"/>
    <n v="37.985156330038393"/>
    <n v="5446.9101559999999"/>
    <n v="25.031606899950877"/>
    <m/>
    <m/>
  </r>
  <r>
    <x v="3412"/>
    <n v="39.377514480746562"/>
    <n v="5647.2099609999996"/>
    <n v="26.863488220263971"/>
    <m/>
    <m/>
  </r>
  <r>
    <x v="3413"/>
    <n v="39.919615263487898"/>
    <n v="5725.5898440000001"/>
    <n v="27.593266709030765"/>
    <m/>
    <m/>
  </r>
  <r>
    <x v="3414"/>
    <n v="39.078207393908272"/>
    <n v="5605.5097660000001"/>
    <n v="26.426919653760446"/>
    <m/>
    <m/>
  </r>
  <r>
    <x v="3415"/>
    <n v="38.970633117303855"/>
    <n v="5590.6899409999996"/>
    <n v="26.278291722910627"/>
    <m/>
    <m/>
  </r>
  <r>
    <x v="3416"/>
    <n v="39.787530869908935"/>
    <n v="5708.5200199999999"/>
    <n v="27.376713449055554"/>
    <m/>
    <m/>
  </r>
  <r>
    <x v="3417"/>
    <n v="41.894074122677502"/>
    <n v="6011.4501950000003"/>
    <n v="30.272015029228175"/>
    <m/>
    <m/>
  </r>
  <r>
    <x v="3418"/>
    <n v="41.324205258077754"/>
    <n v="5930.3198240000002"/>
    <n v="29.437930459712707"/>
    <m/>
    <m/>
  </r>
  <r>
    <x v="3419"/>
    <n v="38.507314255778084"/>
    <n v="5526.6401370000003"/>
    <n v="25.421589514883063"/>
    <m/>
    <m/>
  </r>
  <r>
    <x v="3420"/>
    <n v="40.064596233655202"/>
    <n v="5750.7998049999997"/>
    <n v="27.474473915653633"/>
    <m/>
    <m/>
  </r>
  <r>
    <x v="3421"/>
    <n v="41.133063839260551"/>
    <n v="5904.830078"/>
    <n v="28.936437679823307"/>
    <m/>
    <m/>
  </r>
  <r>
    <x v="3422"/>
    <n v="40.265445826458887"/>
    <n v="5780.8999020000001"/>
    <n v="27.712424408337846"/>
    <m/>
    <m/>
  </r>
  <r>
    <x v="3423"/>
    <n v="42.695745380098749"/>
    <n v="6130.5297849999997"/>
    <n v="31.046596442504185"/>
    <m/>
    <m/>
  </r>
  <r>
    <x v="3424"/>
    <n v="45.043615322165692"/>
    <n v="6468.3999020000001"/>
    <n v="34.457039049638247"/>
    <m/>
    <m/>
  </r>
  <r>
    <x v="3425"/>
    <n v="47.119715944453432"/>
    <n v="6767.3100590000004"/>
    <n v="37.628865636187228"/>
    <m/>
    <m/>
  </r>
  <r>
    <x v="3426"/>
    <n v="49.28083359266455"/>
    <n v="7078.5"/>
    <n v="41.07562066595279"/>
    <m/>
    <m/>
  </r>
  <r>
    <x v="3427"/>
    <n v="50.175146808379829"/>
    <n v="7207.7597660000001"/>
    <n v="42.561369474275374"/>
    <m/>
    <m/>
  </r>
  <r>
    <x v="3428"/>
    <n v="48.882092797619336"/>
    <n v="7022.7597660000001"/>
    <n v="40.353256710149715"/>
    <m/>
    <m/>
  </r>
  <r>
    <x v="3429"/>
    <n v="49.723089152497316"/>
    <n v="7144.3798829999996"/>
    <n v="41.736804462098974"/>
    <m/>
    <m/>
  </r>
  <r>
    <x v="3430"/>
    <n v="51.911627921566087"/>
    <n v="7459.6899409999996"/>
    <n v="45.405444768415926"/>
    <m/>
    <m/>
  </r>
  <r>
    <x v="3431"/>
    <n v="49.706617934756679"/>
    <n v="7143.580078"/>
    <n v="41.54318936581727"/>
    <m/>
    <m/>
  </r>
  <r>
    <x v="3432"/>
    <n v="46.045815085622579"/>
    <n v="6618.1401370000003"/>
    <n v="35.419805510264489"/>
    <m/>
    <m/>
  </r>
  <r>
    <x v="3433"/>
    <n v="45.632800916899917"/>
    <n v="6559.4902339999999"/>
    <n v="34.771964901988518"/>
    <m/>
    <m/>
  </r>
  <r>
    <x v="3434"/>
    <n v="46.158204583588649"/>
    <n v="6635.75"/>
    <n v="35.568435324437878"/>
    <m/>
    <m/>
  </r>
  <r>
    <x v="3435"/>
    <n v="50.880669490759729"/>
    <n v="7315.5400390000004"/>
    <n v="42.841371475561168"/>
    <m/>
    <m/>
  </r>
  <r>
    <x v="3436"/>
    <n v="54.742319578962721"/>
    <n v="7871.6899409999996"/>
    <n v="49.338486348835495"/>
    <m/>
    <m/>
  </r>
  <r>
    <x v="3437"/>
    <n v="53.605099219872095"/>
    <n v="7708.9902339999999"/>
    <n v="47.28292900689636"/>
    <m/>
    <m/>
  </r>
  <r>
    <x v="3438"/>
    <n v="57.017176997900869"/>
    <n v="8200.6396480000003"/>
    <n v="53.283190483212032"/>
    <m/>
    <m/>
  </r>
  <r>
    <x v="3439"/>
    <n v="56.111575989598265"/>
    <n v="8071.2597660000001"/>
    <n v="51.584453444672157"/>
    <m/>
    <m/>
  </r>
  <r>
    <x v="3440"/>
    <n v="57.372430972158547"/>
    <n v="8253.5498050000006"/>
    <n v="53.896286003862492"/>
    <m/>
    <m/>
  </r>
  <r>
    <x v="3441"/>
    <n v="57.367121575757423"/>
    <n v="8253.6904300000006"/>
    <n v="53.873467225409911"/>
    <m/>
    <m/>
  </r>
  <r>
    <x v="3442"/>
    <n v="68.233360882309228"/>
    <n v="9818.3496090000008"/>
    <n v="74.255883810579164"/>
    <m/>
    <m/>
  </r>
  <r>
    <x v="3443"/>
    <n v="69.896540198674714"/>
    <n v="10058.79981"/>
    <n v="77.866557779763923"/>
    <m/>
    <m/>
  </r>
  <r>
    <x v="3444"/>
    <n v="68.70652641614879"/>
    <n v="9888.6103519999997"/>
    <n v="75.206181375666191"/>
    <m/>
    <m/>
  </r>
  <r>
    <x v="3445"/>
    <n v="71.095464785462298"/>
    <n v="10233.599609999999"/>
    <n v="80.426460261176317"/>
    <m/>
    <m/>
  </r>
  <r>
    <x v="3446"/>
    <n v="76.241369779173525"/>
    <n v="10975.599609999999"/>
    <n v="92.058056547008547"/>
    <m/>
    <m/>
  </r>
  <r>
    <x v="3447"/>
    <n v="80.966644886249227"/>
    <n v="11657.200199999999"/>
    <n v="103.4321854312103"/>
    <m/>
    <m/>
  </r>
  <r>
    <x v="3448"/>
    <n v="82.759765423098628"/>
    <n v="11916.700199999999"/>
    <n v="108.00061582073388"/>
    <m/>
    <m/>
  </r>
  <r>
    <x v="3449"/>
    <n v="99.239364909638212"/>
    <n v="14291.5"/>
    <n v="150.99402347031238"/>
    <m/>
    <m/>
  </r>
  <r>
    <x v="3450"/>
    <n v="124.2774375463411"/>
    <n v="17899.699219999999"/>
    <n v="227.15847396224177"/>
    <m/>
    <m/>
  </r>
  <r>
    <x v="3451"/>
    <n v="115.02951660832585"/>
    <n v="16569.400389999999"/>
    <n v="193.32810981489598"/>
    <m/>
    <m/>
  </r>
  <r>
    <x v="3452"/>
    <n v="117.56694546548066"/>
    <n v="16936.800780000001"/>
    <n v="201.78517268545812"/>
    <m/>
    <m/>
  </r>
  <r>
    <x v="3453"/>
    <n v="120.87552773883698"/>
    <n v="17415.400389999999"/>
    <n v="213.11709306545103"/>
    <m/>
    <m/>
  </r>
  <r>
    <x v="3454"/>
    <n v="113.87306255953541"/>
    <n v="16408.199219999999"/>
    <n v="188.40237622690179"/>
    <m/>
    <m/>
  </r>
  <r>
    <x v="3455"/>
    <n v="114.94160554535591"/>
    <n v="16564"/>
    <n v="191.91529877475941"/>
    <m/>
    <m/>
  </r>
  <r>
    <x v="3456"/>
    <n v="122.85807511145661"/>
    <n v="17706.900389999999"/>
    <n v="218.32516264896225"/>
    <m/>
    <m/>
  </r>
  <r>
    <x v="3457"/>
    <n v="132.60683119705888"/>
    <n v="19114.199219999999"/>
    <n v="252.88281578778196"/>
    <m/>
    <m/>
  </r>
  <r>
    <x v="3458"/>
    <n v="123.31521144777909"/>
    <n v="17776.699219999999"/>
    <n v="217.41844082642598"/>
    <m/>
    <m/>
  </r>
  <r>
    <x v="3459"/>
    <n v="115.31139206183872"/>
    <n v="16624.599610000001"/>
    <n v="189.17264435293848"/>
    <m/>
    <m/>
  </r>
  <r>
    <x v="3460"/>
    <n v="109.60051228031615"/>
    <n v="15802.900390000001"/>
    <n v="170.41450921125841"/>
    <m/>
    <m/>
  </r>
  <r>
    <x v="3461"/>
    <n v="95.920806273249212"/>
    <n v="13831.79981"/>
    <n v="127.85895026701067"/>
    <m/>
    <m/>
  </r>
  <r>
    <x v="3462"/>
    <n v="111.63469944939864"/>
    <n v="16099.79981"/>
    <n v="169.67013985175907"/>
    <m/>
    <m/>
  </r>
  <r>
    <x v="3463"/>
    <n v="109.8110290955229"/>
    <n v="15838.5"/>
    <n v="164.10709879644131"/>
    <m/>
    <m/>
  </r>
  <r>
    <x v="3464"/>
    <n v="101.25912868946314"/>
    <n v="14606.5"/>
    <n v="138.52981099640272"/>
    <m/>
    <m/>
  </r>
  <r>
    <x v="3465"/>
    <n v="101.59250254650688"/>
    <n v="14656.200199999999"/>
    <n v="139.4253516611663"/>
    <m/>
    <m/>
  </r>
  <r>
    <x v="3466"/>
    <n v="103.83990938803096"/>
    <n v="14982.099609999999"/>
    <n v="145.52463110249201"/>
    <m/>
    <m/>
  </r>
  <r>
    <x v="3467"/>
    <n v="105.34537966777047"/>
    <n v="15201"/>
    <n v="149.72641503558995"/>
    <m/>
    <m/>
  </r>
  <r>
    <x v="3468"/>
    <n v="108.09281512825852"/>
    <n v="15599.200199999999"/>
    <n v="157.51744945378985"/>
    <m/>
    <m/>
  </r>
  <r>
    <x v="3469"/>
    <n v="120.76087452753399"/>
    <n v="17429.5"/>
    <n v="194.41514700930421"/>
    <m/>
    <m/>
  </r>
  <r>
    <x v="3470"/>
    <n v="105.09651883661502"/>
    <n v="15170.099609999999"/>
    <n v="143.92700879292383"/>
    <m/>
    <m/>
  </r>
  <r>
    <x v="3471"/>
    <n v="101.1044156165545"/>
    <n v="14595.400390000001"/>
    <n v="132.97699136710463"/>
    <m/>
    <m/>
  </r>
  <r>
    <x v="3472"/>
    <n v="103.71051886975867"/>
    <n v="14973.29981"/>
    <n v="139.81565054576669"/>
    <m/>
    <m/>
  </r>
  <r>
    <x v="3473"/>
    <n v="92.844334349749971"/>
    <n v="13405.79981"/>
    <n v="110.50433914668577"/>
    <m/>
    <m/>
  </r>
  <r>
    <x v="3474"/>
    <n v="96.814151490311687"/>
    <n v="13980.599609999999"/>
    <n v="119.93988253539244"/>
    <m/>
    <m/>
  </r>
  <r>
    <x v="3475"/>
    <n v="79.563312732639901"/>
    <n v="11490.5"/>
    <n v="77.160089736552962"/>
    <m/>
    <m/>
  </r>
  <r>
    <x v="3476"/>
    <n v="77.464607001029819"/>
    <n v="11188.599609999999"/>
    <n v="73.080751117640929"/>
    <m/>
    <m/>
  </r>
  <r>
    <x v="3477"/>
    <n v="79.437890805559647"/>
    <n v="11474.900390000001"/>
    <n v="76.794822299875449"/>
    <m/>
    <m/>
  </r>
  <r>
    <x v="3478"/>
    <n v="80.346248719236002"/>
    <n v="11607.400390000001"/>
    <n v="78.541730538079065"/>
    <m/>
    <m/>
  </r>
  <r>
    <x v="3479"/>
    <n v="75.659178479276832"/>
    <n v="10931.400390000001"/>
    <n v="69.353324320390485"/>
    <m/>
    <m/>
  </r>
  <r>
    <x v="3480"/>
    <n v="75.214943212160264"/>
    <n v="10868.400390000001"/>
    <n v="68.530735496602091"/>
    <m/>
    <m/>
  </r>
  <r>
    <x v="3481"/>
    <n v="78.603913481209517"/>
    <n v="11359.400390000001"/>
    <n v="74.697430103913234"/>
    <m/>
    <m/>
  </r>
  <r>
    <x v="3482"/>
    <n v="77.903478888320208"/>
    <n v="11259.400390000001"/>
    <n v="73.357438138972725"/>
    <m/>
    <m/>
  </r>
  <r>
    <x v="3483"/>
    <n v="77.286205805564848"/>
    <n v="11171.400390000001"/>
    <n v="72.186329595597584"/>
    <m/>
    <m/>
  </r>
  <r>
    <x v="3484"/>
    <n v="78.142323945517319"/>
    <n v="11296.400390000001"/>
    <n v="73.759203003674457"/>
    <m/>
    <m/>
  </r>
  <r>
    <x v="3485"/>
    <n v="69.903005030610075"/>
    <n v="10106.29981"/>
    <n v="58.197940106211412"/>
    <m/>
    <m/>
  </r>
  <r>
    <x v="3486"/>
    <n v="70.689214692644512"/>
    <n v="10221.099609999999"/>
    <n v="59.499970224347933"/>
    <m/>
    <m/>
  </r>
  <r>
    <x v="3487"/>
    <n v="63.417299958039564"/>
    <n v="9170.5400389999995"/>
    <n v="47.252620239750442"/>
    <m/>
    <m/>
  </r>
  <r>
    <x v="3488"/>
    <n v="61.061096417212518"/>
    <n v="8830.75"/>
    <n v="43.736163726684623"/>
    <m/>
    <m/>
  </r>
  <r>
    <x v="3489"/>
    <n v="48.088753392789535"/>
    <n v="6955.2700199999999"/>
    <n v="25.143800347329034"/>
    <m/>
    <m/>
  </r>
  <r>
    <x v="3490"/>
    <n v="53.604625272878614"/>
    <n v="7754"/>
    <n v="30.908200194413951"/>
    <m/>
    <m/>
  </r>
  <r>
    <x v="3491"/>
    <n v="52.681573370260836"/>
    <n v="7621.2998049999997"/>
    <n v="29.840187828761561"/>
    <m/>
    <m/>
  </r>
  <r>
    <x v="3492"/>
    <n v="57.128382432703887"/>
    <n v="8265.5898440000001"/>
    <n v="34.873603475461515"/>
    <m/>
    <m/>
  </r>
  <r>
    <x v="3493"/>
    <n v="60.37944768710264"/>
    <n v="8736.9804690000001"/>
    <n v="38.838152308949397"/>
    <m/>
    <m/>
  </r>
  <r>
    <x v="3494"/>
    <n v="61.682757072655683"/>
    <n v="8926.5703130000002"/>
    <n v="40.500336087047131"/>
    <m/>
    <m/>
  </r>
  <r>
    <x v="3495"/>
    <n v="59.408198519697976"/>
    <n v="8598.3095699999994"/>
    <n v="37.508956479867351"/>
    <m/>
    <m/>
  </r>
  <r>
    <x v="3496"/>
    <n v="65.593196216508005"/>
    <n v="9494.6298829999996"/>
    <n v="45.313683172152111"/>
    <m/>
    <m/>
  </r>
  <r>
    <x v="3497"/>
    <n v="70.225850124002449"/>
    <n v="10166.400390000001"/>
    <n v="51.708263423000183"/>
    <m/>
    <m/>
  </r>
  <r>
    <x v="3498"/>
    <n v="70.684318273251932"/>
    <n v="10233.900390000001"/>
    <n v="52.377173329442975"/>
    <m/>
    <m/>
  </r>
  <r>
    <x v="3499"/>
    <n v="78.754367617639886"/>
    <n v="11403.700199999999"/>
    <n v="64.30634304272975"/>
    <m/>
    <m/>
  </r>
  <r>
    <x v="3500"/>
    <n v="73.820709315745162"/>
    <n v="10690.400390000001"/>
    <n v="56.242549127892907"/>
    <m/>
    <m/>
  </r>
  <r>
    <x v="3501"/>
    <n v="69.080710452550136"/>
    <n v="10005"/>
    <n v="49.014082877451088"/>
    <m/>
    <m/>
  </r>
  <r>
    <x v="3502"/>
    <n v="71.117141053531029"/>
    <n v="10301.099609999999"/>
    <n v="51.89766985276114"/>
    <m/>
    <m/>
  </r>
  <r>
    <x v="3503"/>
    <n v="71.562144645204924"/>
    <n v="10366.700199999999"/>
    <n v="52.528366628616013"/>
    <m/>
    <m/>
  </r>
  <r>
    <x v="3504"/>
    <n v="74.031261533660896"/>
    <n v="10725.599609999999"/>
    <n v="56.146458926596523"/>
    <m/>
    <m/>
  </r>
  <r>
    <x v="3505"/>
    <n v="71.761760547273084"/>
    <n v="10397.900390000001"/>
    <n v="52.697728147928963"/>
    <m/>
    <m/>
  </r>
  <r>
    <x v="3506"/>
    <n v="75.570289928849505"/>
    <n v="10951"/>
    <n v="58.284312939995473"/>
    <m/>
    <m/>
  </r>
  <r>
    <x v="3507"/>
    <n v="76.4961695618953"/>
    <n v="11086.400390000001"/>
    <n v="59.705383662880692"/>
    <m/>
    <m/>
  </r>
  <r>
    <x v="3508"/>
    <n v="79.846641242955315"/>
    <n v="11573.29981"/>
    <n v="64.912266868254008"/>
    <m/>
    <m/>
  </r>
  <r>
    <x v="3509"/>
    <n v="74.365220048428483"/>
    <n v="10779.900390000001"/>
    <n v="55.993221145042824"/>
    <m/>
    <m/>
  </r>
  <r>
    <x v="3510"/>
    <n v="68.740594034630661"/>
    <n v="9965.5703130000002"/>
    <n v="47.517443902165532"/>
    <m/>
    <m/>
  </r>
  <r>
    <x v="3511"/>
    <n v="64.798282117694598"/>
    <n v="9395.0097659999992"/>
    <n v="42.062125896206744"/>
    <m/>
    <m/>
  </r>
  <r>
    <x v="3512"/>
    <n v="64.394961442215489"/>
    <n v="9337.5498050000006"/>
    <n v="41.533565082899358"/>
    <m/>
    <m/>
  </r>
  <r>
    <x v="3513"/>
    <n v="63.47482318514286"/>
    <n v="9205.1201170000004"/>
    <n v="40.332197018022612"/>
    <m/>
    <m/>
  </r>
  <r>
    <x v="3514"/>
    <n v="63.397062002128209"/>
    <n v="9194.8496090000008"/>
    <n v="40.228582448651586"/>
    <m/>
    <m/>
  </r>
  <r>
    <x v="3515"/>
    <n v="57.013434931833871"/>
    <n v="8269.8095699999994"/>
    <n v="32.123297165643571"/>
    <m/>
    <m/>
  </r>
  <r>
    <x v="3516"/>
    <n v="57.221209795829999"/>
    <n v="8300.8603519999997"/>
    <n v="32.353575637640645"/>
    <m/>
    <m/>
  </r>
  <r>
    <x v="3517"/>
    <n v="57.473311615862919"/>
    <n v="8338.3496090000008"/>
    <n v="32.634768762926115"/>
    <m/>
    <m/>
  </r>
  <r>
    <x v="3518"/>
    <n v="59.481291113032128"/>
    <n v="8630.6503909999992"/>
    <n v="34.902647805411256"/>
    <m/>
    <m/>
  </r>
  <r>
    <x v="3519"/>
    <n v="61.423492324738838"/>
    <n v="8913.4697269999997"/>
    <n v="37.177520278876862"/>
    <m/>
    <m/>
  </r>
  <r>
    <x v="3520"/>
    <n v="61.525689666230271"/>
    <n v="8929.2802730000003"/>
    <n v="37.296787837705445"/>
    <m/>
    <m/>
  </r>
  <r>
    <x v="3521"/>
    <n v="60.135596698224226"/>
    <n v="8728.4697269999997"/>
    <n v="35.607198871499001"/>
    <m/>
    <m/>
  </r>
  <r>
    <x v="3522"/>
    <n v="61.170141579245744"/>
    <n v="8879.6201170000004"/>
    <n v="36.82794869369971"/>
    <m/>
    <m/>
  </r>
  <r>
    <x v="3523"/>
    <n v="56.547386503305781"/>
    <n v="8209.4003909999992"/>
    <n v="31.250443263990764"/>
    <m/>
    <m/>
  </r>
  <r>
    <x v="3524"/>
    <n v="53.949327667819702"/>
    <n v="7833.0400390000004"/>
    <n v="28.375469873712486"/>
    <m/>
    <m/>
  </r>
  <r>
    <x v="3525"/>
    <n v="54.779637537418203"/>
    <n v="7954.4799800000001"/>
    <n v="29.245412268840642"/>
    <m/>
    <m/>
  </r>
  <r>
    <x v="3526"/>
    <n v="49.342724151313099"/>
    <n v="7165.7001950000003"/>
    <n v="23.437367691654689"/>
    <m/>
    <m/>
  </r>
  <r>
    <x v="3527"/>
    <n v="48.773477403028565"/>
    <n v="7083.7998049999997"/>
    <n v="22.885679979302619"/>
    <m/>
    <m/>
  </r>
  <r>
    <x v="3528"/>
    <n v="51.330990847763317"/>
    <n v="7456.1098629999997"/>
    <n v="25.282759198299381"/>
    <m/>
    <m/>
  </r>
  <r>
    <x v="3529"/>
    <n v="47.179958400648523"/>
    <n v="6853.8398440000001"/>
    <n v="21.1911031296871"/>
    <m/>
    <m/>
  </r>
  <r>
    <x v="3530"/>
    <n v="46.88319134397895"/>
    <n v="6811.4702150000003"/>
    <n v="20.922020710967995"/>
    <m/>
    <m/>
  </r>
  <r>
    <x v="3531"/>
    <n v="45.672758740223429"/>
    <n v="6636.3198240000002"/>
    <n v="19.83932444013713"/>
    <m/>
    <m/>
  </r>
  <r>
    <x v="3532"/>
    <n v="46.592592501660661"/>
    <n v="6770.7299800000001"/>
    <n v="20.631060806970993"/>
    <m/>
    <m/>
  </r>
  <r>
    <x v="3533"/>
    <n v="47.02800922368553"/>
    <n v="6834.7597660000001"/>
    <n v="21.014158529556795"/>
    <m/>
    <m/>
  </r>
  <r>
    <x v="3534"/>
    <n v="47.941640887116314"/>
    <n v="6968.3198240000002"/>
    <n v="21.828057467415221"/>
    <m/>
    <m/>
  </r>
  <r>
    <x v="3535"/>
    <n v="54.270854191254763"/>
    <n v="7889.25"/>
    <n v="27.588211098992758"/>
    <m/>
    <m/>
  </r>
  <r>
    <x v="3536"/>
    <n v="54.31105565255033"/>
    <n v="7895.9599609999996"/>
    <n v="27.625790584061683"/>
    <m/>
    <m/>
  </r>
  <r>
    <x v="3537"/>
    <n v="55.424030199869676"/>
    <n v="8058.669922"/>
    <n v="28.747758182793504"/>
    <m/>
    <m/>
  </r>
  <r>
    <x v="3538"/>
    <n v="54.341300956819822"/>
    <n v="7902.0898440000001"/>
    <n v="27.621269437319661"/>
    <m/>
    <m/>
  </r>
  <r>
    <x v="3539"/>
    <n v="56.13206767173105"/>
    <n v="8163.419922"/>
    <n v="29.438226794756737"/>
    <m/>
    <m/>
  </r>
  <r>
    <x v="3540"/>
    <n v="57.025721586278443"/>
    <n v="8294.3095699999994"/>
    <n v="30.371952765654935"/>
    <m/>
    <m/>
  </r>
  <r>
    <x v="3541"/>
    <n v="60.810473606110328"/>
    <n v="8845.8300780000009"/>
    <n v="34.399377571394957"/>
    <m/>
    <m/>
  </r>
  <r>
    <x v="3542"/>
    <n v="61.388354535753891"/>
    <n v="8930.8798829999996"/>
    <n v="35.04063979346013"/>
    <m/>
    <m/>
  </r>
  <r>
    <x v="3543"/>
    <n v="66.649954355481938"/>
    <n v="9697.5"/>
    <n v="41.04241883923693"/>
    <m/>
    <m/>
  </r>
  <r>
    <x v="3544"/>
    <n v="60.789817315725898"/>
    <n v="8845.7402340000008"/>
    <n v="33.821152403280855"/>
    <m/>
    <m/>
  </r>
  <r>
    <x v="3545"/>
    <n v="63.777185073229241"/>
    <n v="9281.5097659999992"/>
    <n v="37.140842094321435"/>
    <m/>
    <m/>
  </r>
  <r>
    <x v="3546"/>
    <n v="61.747273809501841"/>
    <n v="8987.0498050000006"/>
    <n v="34.772447210626481"/>
    <m/>
    <m/>
  </r>
  <r>
    <x v="3547"/>
    <n v="63.481841719678712"/>
    <n v="9240.5498050000006"/>
    <n v="36.712932009186893"/>
    <m/>
    <m/>
  </r>
  <r>
    <x v="3548"/>
    <n v="62.64009694707098"/>
    <n v="9119.0097659999992"/>
    <n v="35.735073985408533"/>
    <m/>
    <m/>
  </r>
  <r>
    <x v="3549"/>
    <n v="63.436132531517629"/>
    <n v="9235.9199219999991"/>
    <n v="36.638955514943348"/>
    <m/>
    <m/>
  </r>
  <r>
    <x v="3550"/>
    <n v="66.917141594400661"/>
    <n v="9743.8603519999997"/>
    <n v="40.65517883210493"/>
    <m/>
    <m/>
  </r>
  <r>
    <x v="3551"/>
    <n v="66.613875238180725"/>
    <n v="9700.7597659999992"/>
    <n v="40.281881589084641"/>
    <m/>
    <m/>
  </r>
  <r>
    <x v="3552"/>
    <n v="64.356443476688113"/>
    <n v="9373.0097659999992"/>
    <n v="37.538287255265651"/>
    <m/>
    <m/>
  </r>
  <r>
    <x v="3553"/>
    <n v="63.400769072356738"/>
    <n v="9234.8203130000002"/>
    <n v="36.419081159978802"/>
    <m/>
    <m/>
  </r>
  <r>
    <x v="3554"/>
    <n v="64.014038776496974"/>
    <n v="9325.1796880000002"/>
    <n v="37.119213561579102"/>
    <m/>
    <m/>
  </r>
  <r>
    <x v="3555"/>
    <n v="62.076833622101063"/>
    <n v="9043.9404300000006"/>
    <n v="34.868439951288416"/>
    <m/>
    <m/>
  </r>
  <r>
    <x v="3556"/>
    <n v="57.935740817885502"/>
    <n v="8441.4902340000008"/>
    <n v="30.212750844036449"/>
    <m/>
    <m/>
  </r>
  <r>
    <x v="3557"/>
    <n v="59.818412632154804"/>
    <n v="8716.7900389999995"/>
    <n v="32.164826814147524"/>
    <m/>
    <m/>
  </r>
  <r>
    <x v="3558"/>
    <n v="58.395688184571469"/>
    <n v="8510.3798829999996"/>
    <n v="30.631155762698075"/>
    <m/>
    <m/>
  </r>
  <r>
    <x v="3559"/>
    <n v="57.418227896364165"/>
    <n v="8368.8300780000009"/>
    <n v="29.602183948307463"/>
    <m/>
    <m/>
  </r>
  <r>
    <x v="3560"/>
    <n v="55.528937631023567"/>
    <n v="8094.3198240000002"/>
    <n v="27.650826739283808"/>
    <m/>
    <m/>
  </r>
  <r>
    <x v="3561"/>
    <n v="56.597270330018219"/>
    <n v="8250.9697269999997"/>
    <n v="28.711364498324269"/>
    <m/>
    <m/>
  </r>
  <r>
    <x v="3562"/>
    <n v="57.743344873999426"/>
    <n v="8418.9902340000008"/>
    <n v="29.863474525630732"/>
    <m/>
    <m/>
  </r>
  <r>
    <x v="3563"/>
    <n v="55.15039774072774"/>
    <n v="8041.7797849999997"/>
    <n v="27.178214823567501"/>
    <m/>
    <m/>
  </r>
  <r>
    <x v="3564"/>
    <n v="51.826070263944331"/>
    <n v="7557.8198240000002"/>
    <n v="23.898897185356713"/>
    <m/>
    <m/>
  </r>
  <r>
    <x v="3565"/>
    <n v="52.022773848526519"/>
    <n v="7587.3398440000001"/>
    <n v="24.077441779487501"/>
    <m/>
    <m/>
  </r>
  <r>
    <x v="3566"/>
    <n v="51.282215973940914"/>
    <n v="7480.1401370000003"/>
    <n v="23.389156533873731"/>
    <m/>
    <m/>
  </r>
  <r>
    <x v="3567"/>
    <n v="51.224844789885573"/>
    <n v="7472.5898440000001"/>
    <n v="23.325701058259764"/>
    <m/>
    <m/>
  </r>
  <r>
    <x v="3568"/>
    <n v="50.766419758523803"/>
    <n v="7406.5200199999999"/>
    <n v="22.905474850042587"/>
    <m/>
    <m/>
  </r>
  <r>
    <x v="3569"/>
    <n v="51.36150214364784"/>
    <n v="7494.169922"/>
    <n v="23.439675541540165"/>
    <m/>
    <m/>
  </r>
  <r>
    <x v="3570"/>
    <n v="51.679839535570665"/>
    <n v="7541.4501950000003"/>
    <n v="23.727404542147799"/>
    <m/>
    <m/>
  </r>
  <r>
    <x v="3571"/>
    <n v="51.489329401937781"/>
    <n v="7514.4702150000003"/>
    <n v="23.54404955151568"/>
    <m/>
    <m/>
  </r>
  <r>
    <x v="3572"/>
    <n v="52.30088166406675"/>
    <n v="7633.7597660000001"/>
    <n v="24.283337162534501"/>
    <m/>
    <m/>
  </r>
  <r>
    <x v="3573"/>
    <n v="52.433654256322775"/>
    <n v="7653.9799800000001"/>
    <n v="24.403721248299664"/>
    <m/>
    <m/>
  </r>
  <r>
    <x v="3574"/>
    <n v="52.594067328199124"/>
    <n v="7678.2402339999999"/>
    <n v="24.550114273078886"/>
    <m/>
    <m/>
  </r>
  <r>
    <x v="3575"/>
    <n v="52.223152892179819"/>
    <n v="7624.919922"/>
    <n v="24.200955220842946"/>
    <m/>
    <m/>
  </r>
  <r>
    <x v="3576"/>
    <n v="47.300868164885401"/>
    <n v="6906.919922"/>
    <n v="19.631820353744835"/>
    <m/>
    <m/>
  </r>
  <r>
    <x v="3577"/>
    <n v="45.073466271703076"/>
    <n v="6582.3598629999997"/>
    <n v="17.780772852133264"/>
    <m/>
    <m/>
  </r>
  <r>
    <x v="3578"/>
    <n v="43.477073605235262"/>
    <n v="6349.8999020000001"/>
    <n v="16.519300329152408"/>
    <m/>
    <m/>
  </r>
  <r>
    <x v="3579"/>
    <n v="45.700130760804825"/>
    <n v="6675.3500979999999"/>
    <n v="18.206450435961159"/>
    <m/>
    <m/>
  </r>
  <r>
    <x v="3580"/>
    <n v="44.197723939383174"/>
    <n v="6456.580078"/>
    <n v="17.007337206635192"/>
    <m/>
    <m/>
  </r>
  <r>
    <x v="3581"/>
    <n v="46.097110423934666"/>
    <n v="6734.8198240000002"/>
    <n v="18.462507051213052"/>
    <m/>
    <m/>
  </r>
  <r>
    <x v="3582"/>
    <n v="46.332389382099926"/>
    <n v="6769.9399409999996"/>
    <n v="18.648748980682821"/>
    <m/>
    <m/>
  </r>
  <r>
    <x v="3583"/>
    <n v="46.372539353388007"/>
    <n v="6776.5498049999997"/>
    <n v="18.678843268098525"/>
    <m/>
    <m/>
  </r>
  <r>
    <x v="3584"/>
    <n v="46.04720584043968"/>
    <n v="6729.7402339999999"/>
    <n v="18.414559935205066"/>
    <m/>
    <m/>
  </r>
  <r>
    <x v="3585"/>
    <n v="41.622583224242838"/>
    <n v="6083.6899409999996"/>
    <n v="14.873919654737509"/>
    <m/>
    <m/>
  </r>
  <r>
    <x v="3586"/>
    <n v="42.75"/>
    <n v="6249.1801759999998"/>
    <n v="15.674083917223539"/>
    <m/>
    <m/>
  </r>
  <r>
    <x v="3587"/>
    <n v="42.14"/>
    <n v="6093.669922"/>
    <n v="15.224962029022901"/>
    <m/>
    <m/>
  </r>
  <r>
    <x v="3588"/>
    <n v="41.94"/>
    <n v="6157.1298829999996"/>
    <n v="15.078646858616116"/>
    <m/>
    <m/>
  </r>
  <r>
    <x v="3589"/>
    <n v="41.46"/>
    <n v="5903.4399409999996"/>
    <n v="14.731743094758508"/>
    <m/>
    <m/>
  </r>
  <r>
    <x v="3590"/>
    <n v="40.1"/>
    <n v="6218.2998049999997"/>
    <n v="13.763620637686692"/>
    <m/>
    <m/>
  </r>
  <r>
    <x v="3591"/>
    <n v="45.28"/>
    <n v="6614.1801759999998"/>
    <n v="17.3133170832632"/>
    <m/>
    <m/>
  </r>
  <r>
    <x v="3592"/>
    <n v="44.98"/>
    <n v="6529.5898440000001"/>
    <n v="17.081864310981668"/>
    <m/>
    <m/>
  </r>
  <r>
    <x v="3593"/>
    <n v="44.47"/>
    <n v="6639.1401370000003"/>
    <n v="16.690524225480953"/>
    <m/>
    <m/>
  </r>
  <r>
    <x v="3594"/>
    <n v="44.87"/>
    <n v="6673.5"/>
    <n v="16.988756085190101"/>
    <m/>
    <m/>
  </r>
  <r>
    <x v="3595"/>
    <n v="45.76"/>
    <n v="6741.75"/>
    <n v="17.65638845877384"/>
    <m/>
    <m/>
  </r>
  <r>
    <x v="3596"/>
    <n v="43.45"/>
    <n v="6329.9501950000003"/>
    <n v="15.871880510559677"/>
    <m/>
    <m/>
  </r>
  <r>
    <x v="3597"/>
    <n v="43.26"/>
    <n v="6394.7099609999996"/>
    <n v="15.731195010981461"/>
    <m/>
    <m/>
  </r>
  <r>
    <x v="3598"/>
    <n v="42.1"/>
    <n v="6228.8100590000004"/>
    <n v="14.885769044814342"/>
    <m/>
    <m/>
  </r>
  <r>
    <x v="3599"/>
    <n v="42.12"/>
    <n v="6238.0498049999997"/>
    <n v="14.898136550341036"/>
    <m/>
    <m/>
  </r>
  <r>
    <x v="3600"/>
    <n v="45.6"/>
    <n v="6741.75"/>
    <n v="17.353730859717352"/>
    <m/>
    <m/>
  </r>
  <r>
    <x v="3601"/>
    <n v="49.95"/>
    <n v="7321.0400390000004"/>
    <n v="20.662177264731486"/>
    <m/>
    <m/>
  </r>
  <r>
    <x v="3602"/>
    <n v="50.56"/>
    <n v="7370.7797849999997"/>
    <n v="21.164316428493727"/>
    <m/>
    <m/>
  </r>
  <r>
    <x v="3603"/>
    <n v="50.96"/>
    <n v="7466.8598629999997"/>
    <n v="21.496632620183966"/>
    <m/>
    <m/>
  </r>
  <r>
    <x v="3604"/>
    <n v="50.19"/>
    <n v="7354.1298829999996"/>
    <n v="20.844524600371848"/>
    <m/>
    <m/>
  </r>
  <r>
    <x v="3605"/>
    <n v="52.94"/>
    <n v="7711.1098629999997"/>
    <n v="23.12047394727028"/>
    <m/>
    <m/>
  </r>
  <r>
    <x v="3606"/>
    <n v="56.44"/>
    <n v="8424.2695309999999"/>
    <n v="26.174462533092957"/>
    <m/>
    <m/>
  </r>
  <r>
    <x v="3607"/>
    <n v="55.55"/>
    <n v="8181.3901370000003"/>
    <n v="25.345953480489634"/>
    <m/>
    <m/>
  </r>
  <r>
    <x v="3608"/>
    <n v="56.37"/>
    <n v="7951.580078"/>
    <n v="26.091130994389768"/>
    <m/>
    <m/>
  </r>
  <r>
    <x v="3609"/>
    <n v="55.99"/>
    <n v="8165.0097660000001"/>
    <n v="25.736293698883383"/>
    <m/>
    <m/>
  </r>
  <r>
    <x v="3610"/>
    <n v="55.3"/>
    <n v="8180.4799800000001"/>
    <n v="25.092990874376365"/>
    <m/>
    <m/>
  </r>
  <r>
    <x v="3611"/>
    <n v="52.77"/>
    <n v="7780.4399409999996"/>
    <n v="22.794242623398535"/>
    <m/>
    <m/>
  </r>
  <r>
    <x v="3612"/>
    <n v="51.51"/>
    <n v="7624.9101559999999"/>
    <n v="21.703130262956272"/>
    <m/>
    <m/>
  </r>
  <r>
    <x v="3613"/>
    <n v="51.38"/>
    <n v="7567.1499020000001"/>
    <n v="21.591008851341318"/>
    <m/>
    <m/>
  </r>
  <r>
    <x v="3614"/>
    <n v="50.31"/>
    <n v="7434.3901370000003"/>
    <n v="20.689267666440109"/>
    <m/>
    <m/>
  </r>
  <r>
    <x v="3615"/>
    <n v="47.26"/>
    <n v="6951.7998049999997"/>
    <n v="18.174230486078816"/>
    <m/>
    <m/>
  </r>
  <r>
    <x v="3616"/>
    <n v="47.69"/>
    <n v="6753.1201170000004"/>
    <n v="18.502745334677478"/>
    <m/>
    <m/>
  </r>
  <r>
    <x v="3617"/>
    <n v="43.22"/>
    <n v="6305.7998049999997"/>
    <n v="15.032416298022895"/>
    <m/>
    <m/>
  </r>
  <r>
    <x v="3618"/>
    <n v="44.12"/>
    <n v="6568.2299800000001"/>
    <n v="15.656610986852613"/>
    <m/>
    <m/>
  </r>
  <r>
    <x v="3619"/>
    <n v="43.65"/>
    <n v="6184.7099609999996"/>
    <n v="15.321212415602096"/>
    <m/>
    <m/>
  </r>
  <r>
    <x v="3620"/>
    <n v="42.54"/>
    <n v="6297.5698240000002"/>
    <n v="14.5367906016464"/>
    <m/>
    <m/>
  </r>
  <r>
    <x v="3621"/>
    <n v="41.48"/>
    <n v="6199.7099609999996"/>
    <n v="13.810696986588523"/>
    <m/>
    <m/>
  </r>
  <r>
    <x v="3622"/>
    <n v="43.51"/>
    <n v="6308.5200199999999"/>
    <n v="15.160660197893664"/>
    <m/>
    <m/>
  </r>
  <r>
    <x v="3623"/>
    <n v="43.75"/>
    <n v="6334.7299800000001"/>
    <n v="15.326085041682651"/>
    <m/>
    <m/>
  </r>
  <r>
    <x v="3624"/>
    <n v="44.24"/>
    <n v="6580.6298829999996"/>
    <n v="15.6675218988449"/>
    <m/>
    <m/>
  </r>
  <r>
    <x v="3625"/>
    <n v="43.9"/>
    <n v="6308.5297849999997"/>
    <n v="15.421186121208615"/>
    <m/>
    <m/>
  </r>
  <r>
    <x v="3626"/>
    <n v="43.84"/>
    <n v="6488.7597660000001"/>
    <n v="15.377199693674452"/>
    <m/>
    <m/>
  </r>
  <r>
    <x v="3627"/>
    <n v="43.73"/>
    <n v="6376.7099609999996"/>
    <n v="15.298209660771187"/>
    <m/>
    <m/>
  </r>
  <r>
    <x v="3628"/>
    <n v="43.68"/>
    <n v="6534.8798829999996"/>
    <n v="15.261407289982547"/>
    <m/>
    <m/>
  </r>
  <r>
    <x v="3629"/>
    <n v="45.06"/>
    <n v="6719.9599609999996"/>
    <n v="16.223793230358737"/>
    <m/>
    <m/>
  </r>
  <r>
    <x v="3630"/>
    <n v="45.87"/>
    <n v="6884.6401370000003"/>
    <n v="16.801063693787992"/>
    <m/>
    <m/>
  </r>
  <r>
    <x v="3631"/>
    <n v="48.36"/>
    <n v="7096.2797849999997"/>
    <n v="18.62289668478007"/>
    <m/>
    <m/>
  </r>
  <r>
    <x v="3632"/>
    <n v="47.78"/>
    <n v="7047.1601559999999"/>
    <n v="18.17402741731069"/>
    <m/>
    <m/>
  </r>
  <r>
    <x v="3633"/>
    <n v="46.48"/>
    <n v="6978.2299800000001"/>
    <n v="17.183020119000972"/>
    <m/>
    <m/>
  </r>
  <r>
    <x v="3634"/>
    <n v="48.12"/>
    <n v="7037.580078"/>
    <n v="18.393398894873886"/>
    <m/>
    <m/>
  </r>
  <r>
    <x v="3635"/>
    <n v="50.21"/>
    <n v="7361.6601559999999"/>
    <n v="19.98163464144324"/>
    <m/>
    <m/>
  </r>
  <r>
    <x v="3636"/>
    <n v="47.13"/>
    <n v="6792.830078"/>
    <n v="17.528104092402362"/>
    <m/>
    <m/>
  </r>
  <r>
    <x v="3637"/>
    <n v="43.92"/>
    <n v="6529.169922"/>
    <n v="15.13863941868774"/>
    <m/>
    <m/>
  </r>
  <r>
    <x v="3638"/>
    <n v="43.63"/>
    <n v="6467.0698240000002"/>
    <n v="14.936940770432765"/>
    <m/>
    <m/>
  </r>
  <r>
    <x v="3639"/>
    <n v="42.78"/>
    <n v="6329.7001950000003"/>
    <n v="14.349805807304072"/>
    <m/>
    <m/>
  </r>
  <r>
    <x v="3640"/>
    <n v="42.55"/>
    <n v="6321.2001950000003"/>
    <n v="14.193815026850194"/>
    <m/>
    <m/>
  </r>
  <r>
    <x v="3641"/>
    <n v="42.95"/>
    <n v="6351.7998049999997"/>
    <n v="14.458955368172976"/>
    <m/>
    <m/>
  </r>
  <r>
    <x v="3642"/>
    <n v="43.94"/>
    <n v="6517.3100590000004"/>
    <n v="15.123712264019655"/>
    <m/>
    <m/>
  </r>
  <r>
    <x v="3643"/>
    <n v="44.57"/>
    <n v="6512.7099609999996"/>
    <n v="15.555537668972187"/>
    <m/>
    <m/>
  </r>
  <r>
    <x v="3644"/>
    <n v="42.56"/>
    <n v="6281.2001950000003"/>
    <n v="14.147443458718991"/>
    <m/>
    <m/>
  </r>
  <r>
    <x v="3645"/>
    <n v="42.86"/>
    <n v="6371.2998049999997"/>
    <n v="14.345180665065129"/>
    <m/>
    <m/>
  </r>
  <r>
    <x v="3646"/>
    <n v="43.55"/>
    <n v="6398.5400390000004"/>
    <n v="14.805300012639215"/>
    <m/>
    <m/>
  </r>
  <r>
    <x v="3647"/>
    <n v="43.69"/>
    <n v="6519.669922"/>
    <n v="14.898713271042318"/>
    <m/>
    <m/>
  </r>
  <r>
    <x v="3648"/>
    <n v="46.02"/>
    <n v="6734.9501950000003"/>
    <n v="16.485853430791511"/>
    <m/>
    <m/>
  </r>
  <r>
    <x v="3649"/>
    <n v="45.16"/>
    <n v="6595.4101559999999"/>
    <n v="15.864020480416434"/>
    <m/>
    <m/>
  </r>
  <r>
    <x v="3650"/>
    <n v="43.38"/>
    <n v="6446.4702150000003"/>
    <n v="14.611705075602234"/>
    <m/>
    <m/>
  </r>
  <r>
    <x v="3651"/>
    <n v="44.24"/>
    <n v="6495"/>
    <n v="15.189243015114823"/>
    <m/>
    <m/>
  </r>
  <r>
    <x v="3652"/>
    <n v="45.4"/>
    <n v="6676.75"/>
    <n v="15.983880441107916"/>
    <m/>
    <m/>
  </r>
  <r>
    <x v="3653"/>
    <n v="45.57"/>
    <n v="6644.1298829999996"/>
    <n v="16.101664316291469"/>
    <m/>
    <m/>
  </r>
  <r>
    <x v="3654"/>
    <n v="44.68"/>
    <n v="6589.6201170000004"/>
    <n v="15.467189290303256"/>
    <m/>
    <m/>
  </r>
  <r>
    <x v="3655"/>
    <n v="44.48"/>
    <n v="6556.1000979999999"/>
    <n v="15.326891634703529"/>
    <m/>
    <m/>
  </r>
  <r>
    <x v="3656"/>
    <n v="43.9"/>
    <n v="6502.5898440000001"/>
    <n v="14.925400540090113"/>
    <m/>
    <m/>
  </r>
  <r>
    <x v="3657"/>
    <n v="44.79"/>
    <n v="6576.6899409999996"/>
    <n v="15.528725329679864"/>
    <m/>
    <m/>
  </r>
  <r>
    <x v="3658"/>
    <n v="44.63"/>
    <n v="6622.4799800000001"/>
    <n v="15.415943637119026"/>
    <m/>
    <m/>
  </r>
  <r>
    <x v="3659"/>
    <n v="45.29"/>
    <n v="6652.2299800000001"/>
    <n v="15.866219502931026"/>
    <m/>
    <m/>
  </r>
  <r>
    <x v="3660"/>
    <n v="44.96"/>
    <n v="6642.6401370000003"/>
    <n v="15.633141649334258"/>
    <m/>
    <m/>
  </r>
  <r>
    <x v="3661"/>
    <n v="44.69"/>
    <n v="6585.5297849999997"/>
    <n v="15.443536297258833"/>
    <m/>
    <m/>
  </r>
  <r>
    <x v="3662"/>
    <n v="42.21"/>
    <n v="6256.2402339999999"/>
    <n v="13.727871398342968"/>
    <m/>
    <m/>
  </r>
  <r>
    <x v="3663"/>
    <n v="42.25"/>
    <n v="6274.580078"/>
    <n v="13.752250471450303"/>
    <m/>
    <m/>
  </r>
  <r>
    <x v="3664"/>
    <n v="43.61"/>
    <n v="6596.5400390000004"/>
    <n v="14.632369633986219"/>
    <m/>
    <m/>
  </r>
  <r>
    <x v="3665"/>
    <n v="43.88"/>
    <n v="6596.1098629999997"/>
    <n v="14.811789223132068"/>
    <m/>
    <m/>
  </r>
  <r>
    <x v="3666"/>
    <n v="43.88"/>
    <n v="6544.4301759999998"/>
    <n v="14.810023982498628"/>
    <m/>
    <m/>
  </r>
  <r>
    <x v="3667"/>
    <n v="43.65"/>
    <n v="6476.7099609999996"/>
    <n v="14.653021962315378"/>
    <m/>
    <m/>
  </r>
  <r>
    <x v="3668"/>
    <n v="43.61"/>
    <n v="6465.4101559999999"/>
    <n v="14.624423362584665"/>
    <m/>
    <m/>
  </r>
  <r>
    <x v="3669"/>
    <n v="43.68"/>
    <n v="6487.1601559999999"/>
    <n v="14.666126859471957"/>
    <m/>
    <m/>
  </r>
  <r>
    <x v="3670"/>
    <n v="43.68"/>
    <n v="6475.7402339999999"/>
    <n v="14.664378978599665"/>
    <m/>
    <m/>
  </r>
  <r>
    <x v="3671"/>
    <n v="43.85"/>
    <n v="6495.8398440000001"/>
    <n v="14.776763509425939"/>
    <m/>
    <m/>
  </r>
  <r>
    <x v="3672"/>
    <n v="43.78"/>
    <n v="6476.2900390000004"/>
    <n v="14.727830257410691"/>
    <m/>
    <m/>
  </r>
  <r>
    <x v="3673"/>
    <n v="43.68"/>
    <n v="6474.75"/>
    <n v="14.658801952846471"/>
    <m/>
    <m/>
  </r>
  <r>
    <x v="3674"/>
    <n v="42.66"/>
    <n v="6332.6298829999996"/>
    <n v="13.969191920721267"/>
    <m/>
    <m/>
  </r>
  <r>
    <x v="3675"/>
    <n v="42.69"/>
    <n v="6334.2700199999999"/>
    <n v="13.987172003717992"/>
    <m/>
    <m/>
  </r>
  <r>
    <x v="3676"/>
    <n v="43.03"/>
    <n v="6317.6098629999997"/>
    <n v="14.208277197424549"/>
    <m/>
    <m/>
  </r>
  <r>
    <x v="3677"/>
    <n v="43.16"/>
    <n v="6377.7797849999997"/>
    <n v="14.292424268192056"/>
    <m/>
    <m/>
  </r>
  <r>
    <x v="3678"/>
    <n v="43.38"/>
    <n v="6388.4399409999996"/>
    <n v="14.436409460315957"/>
    <m/>
    <m/>
  </r>
  <r>
    <x v="3679"/>
    <n v="43.68"/>
    <n v="6419.6601559999999"/>
    <n v="14.630850896112113"/>
    <m/>
    <m/>
  </r>
  <r>
    <x v="3680"/>
    <n v="43.85"/>
    <n v="6461.0097660000001"/>
    <n v="14.742978475189844"/>
    <m/>
    <m/>
  </r>
  <r>
    <x v="3681"/>
    <n v="44.49"/>
    <n v="6530.1401370000003"/>
    <n v="15.171523908200902"/>
    <m/>
    <m/>
  </r>
  <r>
    <x v="3682"/>
    <n v="43.83"/>
    <n v="6453.7202150000003"/>
    <n v="14.71963656717239"/>
    <m/>
    <m/>
  </r>
  <r>
    <x v="3683"/>
    <n v="43.3"/>
    <n v="6385.6201170000004"/>
    <n v="14.361939912408872"/>
    <m/>
    <m/>
  </r>
  <r>
    <x v="3684"/>
    <n v="43.23"/>
    <n v="6371.2700199999999"/>
    <n v="14.310386405971524"/>
    <m/>
    <m/>
  </r>
  <r>
    <x v="3685"/>
    <n v="42.96"/>
    <n v="6359.4902339999999"/>
    <n v="14.129946531149143"/>
    <m/>
    <m/>
  </r>
  <r>
    <x v="3686"/>
    <n v="36.65"/>
    <n v="5738.3500979999999"/>
    <n v="9.977920991713626"/>
    <m/>
    <m/>
  </r>
  <r>
    <x v="3687"/>
    <n v="37.020000000000003"/>
    <n v="5648.0297849999997"/>
    <n v="10.178171994019488"/>
    <m/>
    <m/>
  </r>
  <r>
    <x v="3688"/>
    <n v="37.17"/>
    <n v="5575.5498049999997"/>
    <n v="10.259430283531014"/>
    <m/>
    <m/>
  </r>
  <r>
    <x v="3689"/>
    <n v="32.979999999999997"/>
    <n v="4871.4902339999999"/>
    <n v="7.9435944556360178"/>
    <m/>
    <m/>
  </r>
  <r>
    <x v="3690"/>
    <n v="28.94"/>
    <n v="4451.8701170000004"/>
    <n v="5.9967231369541807"/>
    <m/>
    <m/>
  </r>
  <r>
    <x v="3691"/>
    <n v="29.96"/>
    <n v="4602.169922"/>
    <n v="6.4186711147045612"/>
    <m/>
    <m/>
  </r>
  <r>
    <x v="3692"/>
    <n v="28.59"/>
    <n v="4347.1098629999997"/>
    <n v="5.8302598642832137"/>
    <m/>
    <m/>
  </r>
  <r>
    <x v="3693"/>
    <n v="24.68"/>
    <n v="3779.1298830000001"/>
    <n v="4.2340401228030098"/>
    <m/>
    <m/>
  </r>
  <r>
    <x v="3694"/>
    <n v="25.34"/>
    <n v="3820.719971"/>
    <n v="4.459964484139082"/>
    <m/>
    <m/>
  </r>
  <r>
    <x v="3695"/>
    <n v="29.35"/>
    <n v="4257.419922"/>
    <n v="5.8708241258728231"/>
    <m/>
    <m/>
  </r>
  <r>
    <x v="3696"/>
    <n v="28.59"/>
    <n v="4278.8466799999997"/>
    <n v="5.5661180070821157"/>
    <m/>
    <m/>
  </r>
  <r>
    <x v="3697"/>
    <n v="26.92"/>
    <n v="4017.2685550000001"/>
    <n v="4.9152756158542381"/>
    <m/>
    <m/>
  </r>
  <r>
    <x v="3698"/>
    <n v="26.03"/>
    <n v="3894.1308589999999"/>
    <n v="4.5886275531390828"/>
    <m/>
    <m/>
  </r>
  <r>
    <x v="3699"/>
    <n v="26.3"/>
    <n v="3956.8937989999999"/>
    <n v="4.6832617716057543"/>
    <m/>
    <m/>
  </r>
  <r>
    <x v="3700"/>
    <n v="24.65"/>
    <n v="3521.101807"/>
    <n v="4.0946520052342876"/>
    <m/>
    <m/>
  </r>
  <r>
    <x v="3701"/>
    <n v="22.57"/>
    <n v="3419.9372560000002"/>
    <n v="3.4032219316562742"/>
    <m/>
    <m/>
  </r>
  <r>
    <x v="3702"/>
    <n v="23.1"/>
    <n v="3502.6560060000002"/>
    <n v="3.5617804800398676"/>
    <m/>
    <m/>
  </r>
  <r>
    <x v="3703"/>
    <n v="22.74"/>
    <n v="3424.588135"/>
    <n v="3.4503526901679331"/>
    <m/>
    <m/>
  </r>
  <r>
    <x v="3704"/>
    <n v="23.42"/>
    <n v="3486.9501949999999"/>
    <n v="3.6562704379247841"/>
    <m/>
    <m/>
  </r>
  <r>
    <x v="3705"/>
    <n v="22.03"/>
    <n v="3313.6772460000002"/>
    <n v="3.221879932302349"/>
    <m/>
    <m/>
  </r>
  <r>
    <x v="3706"/>
    <n v="21.53"/>
    <n v="3242.4848630000001"/>
    <n v="3.0752637281023691"/>
    <m/>
    <m/>
  </r>
  <r>
    <x v="3707"/>
    <n v="24.22"/>
    <n v="3545.8647460000002"/>
    <n v="3.8423484709107321"/>
    <m/>
    <m/>
  </r>
  <r>
    <x v="3708"/>
    <n v="23.96"/>
    <n v="3696.0590820000002"/>
    <n v="3.7594056964647362"/>
    <m/>
    <m/>
  </r>
  <r>
    <x v="3709"/>
    <n v="25.3"/>
    <n v="3745.9506839999999"/>
    <n v="4.1794086811863629"/>
    <m/>
    <m/>
  </r>
  <r>
    <x v="3710"/>
    <n v="26.57"/>
    <n v="4134.4414059999999"/>
    <n v="4.598453389317676"/>
    <m/>
    <m/>
  </r>
  <r>
    <x v="3711"/>
    <n v="25.85"/>
    <n v="3896.5437010000001"/>
    <n v="4.3487151508326027"/>
    <m/>
    <m/>
  </r>
  <r>
    <x v="3712"/>
    <n v="27.88"/>
    <n v="4078.5991210000002"/>
    <n v="5.0299253848728602"/>
    <m/>
    <m/>
  </r>
  <r>
    <x v="3713"/>
    <n v="25.78"/>
    <n v="3857.297607"/>
    <n v="4.2711708941393391"/>
    <m/>
    <m/>
  </r>
  <r>
    <x v="3714"/>
    <n v="24.34"/>
    <n v="3654.8334960000002"/>
    <n v="3.7935669778821279"/>
    <m/>
    <m/>
  </r>
  <r>
    <x v="3715"/>
    <n v="26.57"/>
    <n v="3923.9187010000001"/>
    <n v="4.4881556365627411"/>
    <m/>
    <m/>
  </r>
  <r>
    <x v="3716"/>
    <n v="25.07"/>
    <n v="3742.7004390000002"/>
    <n v="3.9799778247920994"/>
    <m/>
    <m/>
  </r>
  <r>
    <x v="3717"/>
    <n v="26.3"/>
    <n v="3943.4094239999999"/>
    <n v="4.3694724641552538"/>
    <m/>
    <m/>
  </r>
  <r>
    <x v="3718"/>
    <n v="25.82"/>
    <n v="3836.741211"/>
    <n v="4.209476675078478"/>
    <m/>
    <m/>
  </r>
  <r>
    <x v="3719"/>
    <n v="25.72"/>
    <n v="3857.717529"/>
    <n v="4.1763725577699455"/>
    <m/>
    <m/>
  </r>
  <r>
    <x v="3720"/>
    <n v="27.37"/>
    <n v="4025.2482909999999"/>
    <n v="4.7105367121456121"/>
    <m/>
    <m/>
  </r>
  <r>
    <x v="3721"/>
    <n v="27.38"/>
    <n v="4030.8479000000002"/>
    <n v="4.7134170258952839"/>
    <m/>
    <m/>
  </r>
  <r>
    <x v="3722"/>
    <n v="27.42"/>
    <n v="4035.2963869999999"/>
    <n v="4.7266255025740476"/>
    <m/>
    <m/>
  </r>
  <r>
    <x v="3723"/>
    <n v="24.77"/>
    <n v="3678.9245609999998"/>
    <n v="3.81256366506712"/>
    <m/>
    <m/>
  </r>
  <r>
    <x v="3724"/>
    <n v="24.96"/>
    <n v="3687.3654790000001"/>
    <n v="3.8705913875530196"/>
    <m/>
    <m/>
  </r>
  <r>
    <x v="3725"/>
    <n v="25.1"/>
    <n v="3706.0522460000002"/>
    <n v="3.9126122568703403"/>
    <m/>
    <m/>
  </r>
  <r>
    <x v="3726"/>
    <n v="24.31"/>
    <n v="3630.6752929999998"/>
    <n v="3.6658833849182164"/>
    <m/>
    <m/>
  </r>
  <r>
    <x v="3727"/>
    <n v="24.43"/>
    <n v="3655.006836"/>
    <n v="3.7016335408386056"/>
    <m/>
    <m/>
  </r>
  <r>
    <x v="3728"/>
    <n v="24.74"/>
    <n v="3678.5639649999998"/>
    <n v="3.795123589875907"/>
    <m/>
    <m/>
  </r>
  <r>
    <x v="3729"/>
    <n v="24.55"/>
    <n v="3657.8393550000001"/>
    <n v="3.7363861248889161"/>
    <m/>
    <m/>
  </r>
  <r>
    <x v="3730"/>
    <n v="24.54"/>
    <n v="3604.5771479999999"/>
    <n v="3.7315628136709367"/>
    <m/>
    <m/>
  </r>
  <r>
    <x v="3731"/>
    <n v="24.17"/>
    <n v="3585.123047"/>
    <n v="3.6186067896281653"/>
    <m/>
    <m/>
  </r>
  <r>
    <x v="3732"/>
    <n v="24.27"/>
    <n v="3600.8654790000001"/>
    <n v="3.648114923075402"/>
    <m/>
    <m/>
  </r>
  <r>
    <x v="3733"/>
    <n v="24.16"/>
    <n v="3599.7658689999998"/>
    <n v="3.6146150619296611"/>
    <m/>
    <m/>
  </r>
  <r>
    <x v="3734"/>
    <n v="23.3"/>
    <n v="3470.4504390000002"/>
    <n v="3.3560829942693173"/>
    <m/>
    <m/>
  </r>
  <r>
    <x v="3735"/>
    <n v="23.23"/>
    <n v="3448.116943"/>
    <n v="3.3355201204518599"/>
    <m/>
    <m/>
  </r>
  <r>
    <x v="3736"/>
    <n v="23.51"/>
    <n v="3486.1816410000001"/>
    <n v="3.4155215946427582"/>
    <m/>
    <m/>
  </r>
  <r>
    <x v="3737"/>
    <n v="23.41"/>
    <n v="3457.7927249999998"/>
    <n v="3.3860620974805982"/>
    <m/>
    <m/>
  </r>
  <r>
    <x v="3738"/>
    <n v="23.62"/>
    <n v="3487.9453130000002"/>
    <n v="3.446400825297796"/>
    <m/>
    <m/>
  </r>
  <r>
    <x v="3739"/>
    <n v="23.4"/>
    <n v="3459.1540530000002"/>
    <n v="3.380991193553847"/>
    <m/>
    <m/>
  </r>
  <r>
    <x v="3740"/>
    <n v="23.45"/>
    <n v="3466.357422"/>
    <n v="3.3950352118558147"/>
    <m/>
    <m/>
  </r>
  <r>
    <x v="3741"/>
    <n v="23.02"/>
    <n v="3413.7678219999998"/>
    <n v="3.2701366827466058"/>
    <m/>
    <m/>
  </r>
  <r>
    <x v="3742"/>
    <n v="23.03"/>
    <n v="3399.4716800000001"/>
    <n v="3.2725877420988239"/>
    <m/>
    <m/>
  </r>
  <r>
    <x v="3743"/>
    <n v="24.93"/>
    <n v="3666.7802729999999"/>
    <n v="3.812117449600573"/>
    <m/>
    <m/>
  </r>
  <r>
    <x v="3744"/>
    <n v="24.87"/>
    <n v="3648.430664"/>
    <n v="3.7924116668201613"/>
    <m/>
    <m/>
  </r>
  <r>
    <x v="3745"/>
    <n v="24.87"/>
    <n v="3653.5285640000002"/>
    <n v="3.7919596944708283"/>
    <m/>
    <m/>
  </r>
  <r>
    <x v="3746"/>
    <n v="24.6"/>
    <n v="3632.070557"/>
    <n v="3.7091831198132788"/>
    <m/>
    <m/>
  </r>
  <r>
    <x v="3747"/>
    <n v="24.59"/>
    <n v="3616.8808589999999"/>
    <n v="3.7057258298431441"/>
    <m/>
    <m/>
  </r>
  <r>
    <x v="3748"/>
    <n v="24.59"/>
    <n v="3620.8107909999999"/>
    <n v="3.7052841885456149"/>
    <m/>
    <m/>
  </r>
  <r>
    <x v="3749"/>
    <n v="27.21"/>
    <n v="3947.094482"/>
    <n v="4.4927184385333279"/>
    <m/>
    <m/>
  </r>
  <r>
    <x v="3750"/>
    <n v="27.24"/>
    <n v="3999.820557"/>
    <n v="4.5020885904234724"/>
    <m/>
    <m/>
  </r>
  <r>
    <x v="3751"/>
    <n v="26.97"/>
    <n v="3954.118164"/>
    <n v="4.4123142243657192"/>
    <m/>
    <m/>
  </r>
  <r>
    <x v="3752"/>
    <n v="27.17"/>
    <n v="4005.5266109999998"/>
    <n v="4.4772209037815545"/>
    <m/>
    <m/>
  </r>
  <r>
    <x v="3753"/>
    <n v="26.41"/>
    <n v="3882.696289"/>
    <n v="4.22523598035544"/>
    <m/>
    <m/>
  </r>
  <r>
    <x v="3754"/>
    <n v="26.11"/>
    <n v="3854.3579100000002"/>
    <n v="4.1287521349859242"/>
    <m/>
    <m/>
  </r>
  <r>
    <x v="3755"/>
    <n v="25.65"/>
    <n v="3851.0473630000001"/>
    <n v="3.9827985971075623"/>
    <m/>
    <m/>
  </r>
  <r>
    <x v="3756"/>
    <n v="26.2"/>
    <n v="3854.7854000000002"/>
    <n v="4.1531058579392131"/>
    <m/>
    <m/>
  </r>
  <r>
    <x v="3757"/>
    <n v="26.42"/>
    <n v="3859.58374"/>
    <n v="4.2223494023910204"/>
    <m/>
    <m/>
  </r>
  <r>
    <x v="3758"/>
    <n v="25.53"/>
    <n v="3761.5571289999998"/>
    <n v="3.9364684448701053"/>
    <m/>
    <m/>
  </r>
  <r>
    <x v="3759"/>
    <n v="26.51"/>
    <n v="3896.375"/>
    <n v="4.2381755139048343"/>
    <m/>
    <m/>
  </r>
  <r>
    <x v="3760"/>
    <n v="26.56"/>
    <n v="3903.9426269999999"/>
    <n v="4.2536555932508584"/>
    <m/>
    <m/>
  </r>
  <r>
    <x v="3761"/>
    <n v="26.75"/>
    <n v="3911.484375"/>
    <n v="4.3139994220933584"/>
    <m/>
    <m/>
  </r>
  <r>
    <x v="3762"/>
    <n v="26.9"/>
    <n v="3901.1315920000002"/>
    <n v="4.3618608238548964"/>
    <m/>
    <m/>
  </r>
  <r>
    <x v="3763"/>
    <n v="26.52"/>
    <n v="3905.2272950000001"/>
    <n v="4.2371108208735961"/>
    <m/>
    <m/>
  </r>
  <r>
    <x v="3764"/>
    <n v="26.56"/>
    <n v="3909.15625"/>
    <n v="4.2493859582771245"/>
    <m/>
    <m/>
  </r>
  <r>
    <x v="3765"/>
    <n v="26.56"/>
    <n v="3906.7172850000002"/>
    <n v="4.2488795246081246"/>
    <m/>
    <m/>
  </r>
  <r>
    <x v="3766"/>
    <n v="26.58"/>
    <n v="3924.3691410000001"/>
    <n v="4.2547713036312045"/>
    <m/>
    <m/>
  </r>
  <r>
    <x v="3767"/>
    <n v="26.98"/>
    <n v="3960.9111330000001"/>
    <n v="4.3823082982192192"/>
    <m/>
    <m/>
  </r>
  <r>
    <x v="3768"/>
    <n v="27.4"/>
    <n v="4032.5073240000002"/>
    <n v="4.5171324303702676"/>
    <m/>
    <m/>
  </r>
  <r>
    <x v="3769"/>
    <n v="27.61"/>
    <n v="4071.1901859999998"/>
    <n v="4.5858265513004257"/>
    <m/>
    <m/>
  </r>
  <r>
    <x v="3770"/>
    <n v="27.74"/>
    <n v="4087.476318"/>
    <n v="4.6284590435806772"/>
    <m/>
    <m/>
  </r>
  <r>
    <x v="3771"/>
    <n v="27.4"/>
    <n v="4029.326904"/>
    <n v="4.5144619729303619"/>
    <m/>
    <m/>
  </r>
  <r>
    <x v="3772"/>
    <n v="27.54"/>
    <n v="4023.9682619999999"/>
    <n v="4.5600516379899689"/>
    <m/>
    <m/>
  </r>
  <r>
    <x v="3773"/>
    <n v="26.92"/>
    <n v="3963.070557"/>
    <n v="4.3531766280490034"/>
    <m/>
    <m/>
  </r>
  <r>
    <x v="3774"/>
    <n v="27.02"/>
    <n v="3985.0808109999998"/>
    <n v="4.3849955501027731"/>
    <m/>
    <m/>
  </r>
  <r>
    <x v="3775"/>
    <n v="27.71"/>
    <n v="4087.0661620000001"/>
    <n v="4.608402365458641"/>
    <m/>
    <m/>
  </r>
  <r>
    <x v="3776"/>
    <n v="27.71"/>
    <n v="4069.1071780000002"/>
    <n v="4.6078531449027578"/>
    <m/>
    <m/>
  </r>
  <r>
    <x v="3777"/>
    <n v="28.2"/>
    <n v="4098.3745120000003"/>
    <n v="4.7702472561319835"/>
    <m/>
    <m/>
  </r>
  <r>
    <x v="3778"/>
    <n v="28.54"/>
    <n v="4158.1831050000001"/>
    <n v="4.8835280501509475"/>
    <m/>
    <m/>
  </r>
  <r>
    <x v="3779"/>
    <n v="33.03"/>
    <n v="4879.8779299999997"/>
    <n v="6.4193460211964934"/>
    <m/>
    <m/>
  </r>
  <r>
    <x v="3780"/>
    <n v="35.619999999999997"/>
    <n v="4973.0219729999999"/>
    <n v="7.4251885887732705"/>
    <m/>
    <m/>
  </r>
  <r>
    <x v="3781"/>
    <n v="33.49"/>
    <n v="4922.798828"/>
    <n v="6.5363886316959938"/>
    <m/>
    <m/>
  </r>
  <r>
    <x v="3782"/>
    <n v="34.729999999999997"/>
    <n v="5036.6811520000001"/>
    <n v="7.0195843134821025"/>
    <m/>
    <m/>
  </r>
  <r>
    <x v="3783"/>
    <n v="36.06"/>
    <n v="5289.7709960000002"/>
    <n v="7.5545185551036536"/>
    <m/>
    <m/>
  </r>
  <r>
    <x v="3784"/>
    <n v="36.130000000000003"/>
    <n v="5204.9584960000002"/>
    <n v="7.5829445268704259"/>
    <m/>
    <m/>
  </r>
  <r>
    <x v="3785"/>
    <n v="37.479999999999997"/>
    <n v="5324.5517579999996"/>
    <n v="8.148647785780657"/>
    <m/>
    <m/>
  </r>
  <r>
    <x v="3786"/>
    <n v="35.14"/>
    <n v="5064.4877930000002"/>
    <n v="7.1303040014550447"/>
    <m/>
    <m/>
  </r>
  <r>
    <x v="3787"/>
    <n v="35.049999999999997"/>
    <n v="5089.5390630000002"/>
    <n v="7.0929345396538066"/>
    <m/>
    <m/>
  </r>
  <r>
    <x v="3788"/>
    <n v="34.69"/>
    <n v="5067.1083980000003"/>
    <n v="6.9447473145272083"/>
    <m/>
    <m/>
  </r>
  <r>
    <x v="3789"/>
    <n v="35.99"/>
    <n v="5235.5595700000003"/>
    <n v="7.4643633281978996"/>
    <m/>
    <m/>
  </r>
  <r>
    <x v="3790"/>
    <n v="36.200000000000003"/>
    <n v="5251.9379879999997"/>
    <n v="7.5505717938920114"/>
    <m/>
    <m/>
  </r>
  <r>
    <x v="3791"/>
    <n v="36.65"/>
    <n v="5298.3857420000004"/>
    <n v="7.7373709571406248"/>
    <m/>
    <m/>
  </r>
  <r>
    <x v="3792"/>
    <n v="37.340000000000003"/>
    <n v="5399.3652339999999"/>
    <n v="8.0248831900282429"/>
    <m/>
    <m/>
  </r>
  <r>
    <x v="3793"/>
    <n v="38.75"/>
    <n v="5572.3623049999997"/>
    <n v="8.6299116304651324"/>
    <m/>
    <m/>
  </r>
  <r>
    <x v="3794"/>
    <n v="37.61"/>
    <n v="5464.8666990000002"/>
    <n v="8.1211707845770409"/>
    <m/>
    <m/>
  </r>
  <r>
    <x v="3795"/>
    <n v="37.99"/>
    <n v="5210.515625"/>
    <n v="8.2842910396892435"/>
    <m/>
    <m/>
  </r>
  <r>
    <x v="3796"/>
    <n v="35.15"/>
    <n v="5279.3481449999999"/>
    <n v="7.0448418962394044"/>
    <m/>
    <m/>
  </r>
  <r>
    <x v="3797"/>
    <n v="35.57"/>
    <n v="5247.3525390000004"/>
    <n v="7.2106179242073809"/>
    <m/>
    <m/>
  </r>
  <r>
    <x v="3798"/>
    <n v="36.19"/>
    <n v="5350.7265630000002"/>
    <n v="7.4610968007968088"/>
    <m/>
    <m/>
  </r>
  <r>
    <x v="3799"/>
    <n v="36.659999999999997"/>
    <n v="5402.6972660000001"/>
    <n v="7.6539792276043412"/>
    <m/>
    <m/>
  </r>
  <r>
    <x v="3800"/>
    <n v="37.299999999999997"/>
    <n v="5505.2836909999996"/>
    <n v="7.9202772377799864"/>
    <m/>
    <m/>
  </r>
  <r>
    <x v="3801"/>
    <n v="39.25"/>
    <n v="5768.2895509999998"/>
    <n v="8.7473601219927222"/>
    <m/>
    <m/>
  </r>
  <r>
    <x v="3802"/>
    <n v="39.75"/>
    <n v="5746.8071289999998"/>
    <n v="8.9670160206177645"/>
    <m/>
    <m/>
  </r>
  <r>
    <x v="3803"/>
    <n v="40.44"/>
    <n v="5829.5014650000003"/>
    <n v="9.2772179737864953"/>
    <m/>
    <m/>
  </r>
  <r>
    <x v="3804"/>
    <n v="40.82"/>
    <n v="5982.4575199999999"/>
    <n v="9.4504408533358202"/>
    <m/>
    <m/>
  </r>
  <r>
    <x v="3805"/>
    <n v="41.95"/>
    <n v="6174.5288090000004"/>
    <n v="9.9724760310130556"/>
    <m/>
    <m/>
  </r>
  <r>
    <x v="3806"/>
    <n v="44.04"/>
    <n v="6378.8491210000002"/>
    <n v="10.964850864825427"/>
    <m/>
    <m/>
  </r>
  <r>
    <x v="3807"/>
    <n v="55.01"/>
    <n v="7814.9150390000004"/>
    <n v="16.421485668784591"/>
    <m/>
    <m/>
  </r>
  <r>
    <x v="3808"/>
    <n v="53.87"/>
    <n v="7994.4160160000001"/>
    <n v="15.738988228049147"/>
    <m/>
    <m/>
  </r>
  <r>
    <x v="3809"/>
    <n v="56.95"/>
    <n v="8205.1679690000001"/>
    <n v="17.536641219817298"/>
    <m/>
    <m/>
  </r>
  <r>
    <x v="3810"/>
    <n v="54.6"/>
    <n v="7884.9091799999997"/>
    <n v="16.087450432127589"/>
    <m/>
    <m/>
  </r>
  <r>
    <x v="3811"/>
    <n v="49.76"/>
    <n v="7343.8955079999996"/>
    <n v="13.233739003220641"/>
    <m/>
    <m/>
  </r>
  <r>
    <x v="3812"/>
    <n v="54.33"/>
    <n v="7978.3090819999998"/>
    <n v="15.65893437045473"/>
    <m/>
    <m/>
  </r>
  <r>
    <x v="3813"/>
    <n v="55.71"/>
    <n v="7963.3276370000003"/>
    <n v="16.452457606301447"/>
    <m/>
    <m/>
  </r>
  <r>
    <x v="3814"/>
    <n v="55.1"/>
    <n v="7680.0664059999999"/>
    <n v="16.090245422407012"/>
    <m/>
    <m/>
  </r>
  <r>
    <x v="3815"/>
    <n v="54.1"/>
    <n v="7881.8466799999997"/>
    <n v="15.504359475971089"/>
    <m/>
    <m/>
  </r>
  <r>
    <x v="3816"/>
    <n v="56.01"/>
    <n v="7987.3715819999998"/>
    <n v="16.597143760454898"/>
    <m/>
    <m/>
  </r>
  <r>
    <x v="3817"/>
    <n v="60.68"/>
    <n v="8719.9619139999995"/>
    <n v="19.355586214069088"/>
    <m/>
    <m/>
  </r>
  <r>
    <x v="3818"/>
    <n v="60.54"/>
    <n v="8659.4873050000006"/>
    <n v="19.263976251259617"/>
    <m/>
    <m/>
  </r>
  <r>
    <x v="3819"/>
    <n v="60.02"/>
    <n v="8319.4726559999999"/>
    <n v="18.930789300414919"/>
    <m/>
    <m/>
  </r>
  <r>
    <x v="3820"/>
    <n v="59.02"/>
    <n v="8574.5019530000009"/>
    <n v="18.297792306696181"/>
    <m/>
    <m/>
  </r>
  <r>
    <x v="3821"/>
    <n v="59.75"/>
    <n v="8208.9951170000004"/>
    <n v="18.743728573646777"/>
    <m/>
    <m/>
  </r>
  <r>
    <x v="3822"/>
    <n v="52.72"/>
    <n v="7707.7709960000002"/>
    <n v="14.331362247800778"/>
    <m/>
    <m/>
  </r>
  <r>
    <x v="3823"/>
    <n v="54.17"/>
    <n v="7824.2314450000003"/>
    <n v="15.11789397074544"/>
    <m/>
    <m/>
  </r>
  <r>
    <x v="3824"/>
    <n v="52.62"/>
    <n v="7822.0234380000002"/>
    <n v="14.251039895944915"/>
    <m/>
    <m/>
  </r>
  <r>
    <x v="3825"/>
    <n v="55.37"/>
    <n v="8043.951172"/>
    <n v="15.738725333901401"/>
    <m/>
    <m/>
  </r>
  <r>
    <x v="3826"/>
    <n v="55.37"/>
    <n v="8000.3295900000003"/>
    <n v="15.733098871201403"/>
    <m/>
    <m/>
  </r>
  <r>
    <x v="3827"/>
    <n v="54.75"/>
    <n v="7927.7143550000001"/>
    <n v="15.378926240800771"/>
    <m/>
    <m/>
  </r>
  <r>
    <x v="3828"/>
    <n v="56.67"/>
    <n v="8145.857422"/>
    <n v="16.455596399707829"/>
    <m/>
    <m/>
  </r>
  <r>
    <x v="3829"/>
    <n v="57.27"/>
    <n v="8230.9238280000009"/>
    <n v="16.802044681626132"/>
    <m/>
    <m/>
  </r>
  <r>
    <x v="3830"/>
    <n v="58.38"/>
    <n v="8693.8330079999996"/>
    <n v="17.451274894784365"/>
    <m/>
    <m/>
  </r>
  <r>
    <x v="3831"/>
    <n v="64.83"/>
    <n v="9320.3525389999995"/>
    <n v="21.299797551289558"/>
    <m/>
    <m/>
  </r>
  <r>
    <x v="3832"/>
    <n v="63.07"/>
    <n v="9081.7626949999994"/>
    <n v="20.140906283105789"/>
    <m/>
    <m/>
  </r>
  <r>
    <x v="3833"/>
    <n v="63.73"/>
    <n v="9273.5214840000008"/>
    <n v="20.559987263952603"/>
    <m/>
    <m/>
  </r>
  <r>
    <x v="3834"/>
    <n v="66.72"/>
    <n v="9527.1601559999999"/>
    <n v="22.486519720185981"/>
    <m/>
    <m/>
  </r>
  <r>
    <x v="3835"/>
    <n v="69.260000000000005"/>
    <n v="10144.556640000001"/>
    <n v="24.195738894906214"/>
    <m/>
    <m/>
  </r>
  <r>
    <x v="3836"/>
    <n v="76.56"/>
    <n v="11011.10254"/>
    <n v="29.285724713419906"/>
    <m/>
    <m/>
  </r>
  <r>
    <x v="3837"/>
    <n v="80.09"/>
    <n v="11790.91699"/>
    <n v="31.982503247542606"/>
    <m/>
    <m/>
  </r>
  <r>
    <x v="3838"/>
    <n v="97.39"/>
    <n v="13016.231449999999"/>
    <n v="45.793933618675631"/>
    <m/>
    <m/>
  </r>
  <r>
    <x v="3839"/>
    <n v="76.39"/>
    <n v="11182.806640000001"/>
    <n v="26.041931254095321"/>
    <m/>
    <m/>
  </r>
  <r>
    <x v="3840"/>
    <n v="86.67"/>
    <n v="12407.33203"/>
    <n v="33.047052472913208"/>
    <m/>
    <m/>
  </r>
  <r>
    <x v="3841"/>
    <n v="71.47"/>
    <n v="10583.134770000001"/>
    <n v="21.447938921693297"/>
    <m/>
    <m/>
  </r>
  <r>
    <x v="3842"/>
    <n v="75.69"/>
    <n v="10801.677729999999"/>
    <n v="23.977900368622908"/>
    <m/>
    <m/>
  </r>
  <r>
    <x v="3843"/>
    <n v="78.33"/>
    <n v="11961.26953"/>
    <n v="25.647499137560416"/>
    <m/>
    <m/>
  </r>
  <r>
    <x v="3844"/>
    <n v="77.77"/>
    <n v="10978.45996"/>
    <n v="25.274753393513137"/>
    <m/>
    <m/>
  </r>
  <r>
    <x v="3845"/>
    <n v="85.76"/>
    <n v="12285.95801"/>
    <n v="30.457259242624751"/>
    <m/>
    <m/>
  </r>
  <r>
    <x v="3846"/>
    <n v="87.93"/>
    <n v="12573.8125"/>
    <n v="31.994776228773716"/>
    <m/>
    <m/>
  </r>
  <r>
    <x v="3847"/>
    <n v="84.51"/>
    <n v="12156.512699999999"/>
    <n v="29.502413306637724"/>
    <m/>
    <m/>
  </r>
  <r>
    <x v="3848"/>
    <n v="80.650000000000006"/>
    <n v="11358.662109999999"/>
    <n v="26.804168986219498"/>
    <m/>
    <m/>
  </r>
  <r>
    <x v="3849"/>
    <n v="80.760000000000005"/>
    <n v="11815.98633"/>
    <n v="26.874083188726395"/>
    <m/>
    <m/>
  </r>
  <r>
    <x v="3850"/>
    <n v="75.209999999999994"/>
    <n v="10895.089840000001"/>
    <n v="23.172107394672153"/>
    <m/>
    <m/>
  </r>
  <r>
    <x v="3851"/>
    <n v="66.91"/>
    <n v="9477.6416019999997"/>
    <n v="18.055515976555391"/>
    <m/>
    <m/>
  </r>
  <r>
    <x v="3852"/>
    <n v="67.59"/>
    <n v="9693.8027340000008"/>
    <n v="18.420313418732608"/>
    <m/>
    <m/>
  </r>
  <r>
    <x v="3853"/>
    <n v="72.959999999999994"/>
    <n v="10666.48242"/>
    <n v="21.3447431931681"/>
    <m/>
    <m/>
  </r>
  <r>
    <x v="3854"/>
    <n v="72.349999999999994"/>
    <n v="10530.73242"/>
    <n v="20.985325968096255"/>
    <m/>
    <m/>
  </r>
  <r>
    <x v="3855"/>
    <n v="70.42"/>
    <n v="10343.106449999999"/>
    <n v="19.858620016512745"/>
    <m/>
    <m/>
  </r>
  <r>
    <x v="3856"/>
    <n v="70.430000000000007"/>
    <n v="9900.7675780000009"/>
    <n v="19.861892683220258"/>
    <m/>
    <m/>
  </r>
  <r>
    <x v="3857"/>
    <n v="66.62"/>
    <n v="9811.9257809999999"/>
    <n v="17.710873232130343"/>
    <m/>
    <m/>
  </r>
  <r>
    <x v="3858"/>
    <n v="67.819999999999993"/>
    <n v="9911.8417969999991"/>
    <n v="18.346724507072665"/>
    <m/>
    <m/>
  </r>
  <r>
    <x v="3859"/>
    <n v="68.31"/>
    <n v="9870.3037110000005"/>
    <n v="18.609616823925709"/>
    <m/>
    <m/>
  </r>
  <r>
    <x v="3860"/>
    <n v="64.97"/>
    <n v="9519.1455079999996"/>
    <n v="16.78378969227267"/>
    <m/>
    <m/>
  </r>
  <r>
    <x v="3861"/>
    <n v="66.36"/>
    <n v="9607.4238280000009"/>
    <n v="17.499865076888636"/>
    <m/>
    <m/>
  </r>
  <r>
    <x v="3862"/>
    <n v="68.95"/>
    <n v="10085.627930000001"/>
    <n v="18.863639899803616"/>
    <m/>
    <m/>
  </r>
  <r>
    <x v="3863"/>
    <n v="71.25"/>
    <n v="10399.668949999999"/>
    <n v="20.119729724301568"/>
    <m/>
    <m/>
  </r>
  <r>
    <x v="3864"/>
    <n v="72.33"/>
    <n v="10518.17481"/>
    <n v="20.727204691954348"/>
    <m/>
    <m/>
  </r>
  <r>
    <x v="3865"/>
    <n v="81.349999999999994"/>
    <n v="11805.653319999999"/>
    <n v="25.887568977919489"/>
    <m/>
    <m/>
  </r>
  <r>
    <x v="3866"/>
    <n v="80.760000000000005"/>
    <n v="11478.168949999999"/>
    <n v="25.509023503438161"/>
    <m/>
    <m/>
  </r>
  <r>
    <x v="3867"/>
    <n v="81.17"/>
    <n v="11941.96875"/>
    <n v="25.764959444111412"/>
    <m/>
    <m/>
  </r>
  <r>
    <x v="3868"/>
    <n v="79.790000000000006"/>
    <n v="11966.407230000001"/>
    <n v="24.885914781566768"/>
    <m/>
    <m/>
  </r>
  <r>
    <x v="3869"/>
    <n v="81.56"/>
    <n v="11862.936519999999"/>
    <n v="25.986917333012151"/>
    <m/>
    <m/>
  </r>
  <r>
    <x v="3870"/>
    <n v="78.89"/>
    <n v="11382.61621"/>
    <n v="24.276786994482102"/>
    <m/>
    <m/>
  </r>
  <r>
    <x v="3871"/>
    <n v="74.77"/>
    <n v="10895.83008"/>
    <n v="21.738504148516419"/>
    <m/>
    <m/>
  </r>
  <r>
    <x v="3872"/>
    <n v="69.28"/>
    <n v="10051.704100000001"/>
    <n v="18.543987100241498"/>
    <m/>
    <m/>
  </r>
  <r>
    <x v="3873"/>
    <n v="69.12"/>
    <n v="10311.545899999999"/>
    <n v="18.456133751351469"/>
    <m/>
    <m/>
  </r>
  <r>
    <x v="3874"/>
    <n v="71.72"/>
    <n v="10374.33887"/>
    <n v="19.84225099260502"/>
    <m/>
    <m/>
  </r>
  <r>
    <x v="3875"/>
    <n v="73.17"/>
    <n v="10916.05371"/>
    <n v="20.637192647298235"/>
    <m/>
    <m/>
  </r>
  <r>
    <x v="3876"/>
    <n v="73.3"/>
    <n v="10763.23242"/>
    <n v="20.708055964597921"/>
    <m/>
    <m/>
  </r>
  <r>
    <x v="3877"/>
    <n v="68.959999999999994"/>
    <n v="10138.04981"/>
    <n v="18.253684825869335"/>
    <m/>
    <m/>
  </r>
  <r>
    <x v="3878"/>
    <n v="69.41"/>
    <n v="10131.05566"/>
    <n v="18.489710640315828"/>
    <m/>
    <m/>
  </r>
  <r>
    <x v="3879"/>
    <n v="71.27"/>
    <n v="10407.964840000001"/>
    <n v="19.478337302692012"/>
    <m/>
    <m/>
  </r>
  <r>
    <x v="3880"/>
    <n v="70.680000000000007"/>
    <n v="10370.820309999999"/>
    <n v="19.148991172376309"/>
    <m/>
    <m/>
  </r>
  <r>
    <x v="3881"/>
    <n v="69.540000000000006"/>
    <n v="10185.5"/>
    <n v="18.529073257095945"/>
    <m/>
    <m/>
  </r>
  <r>
    <x v="3882"/>
    <n v="65.8"/>
    <n v="9754.4228519999997"/>
    <n v="16.534041440265224"/>
    <m/>
    <m/>
  </r>
  <r>
    <x v="3883"/>
    <n v="64.62"/>
    <n v="9510.2001949999994"/>
    <n v="15.93912736695196"/>
    <m/>
    <m/>
  </r>
  <r>
    <x v="3884"/>
    <n v="65.150000000000006"/>
    <n v="9598.1738280000009"/>
    <n v="16.198655525936463"/>
    <m/>
    <m/>
  </r>
  <r>
    <x v="3885"/>
    <n v="72.92"/>
    <n v="10623.54004"/>
    <n v="20.052901452279439"/>
    <m/>
    <m/>
  </r>
  <r>
    <x v="3886"/>
    <n v="73.180000000000007"/>
    <n v="10594.49316"/>
    <n v="20.193493840806074"/>
    <m/>
    <m/>
  </r>
  <r>
    <x v="3887"/>
    <n v="71.75"/>
    <n v="10575.5332"/>
    <n v="19.401984876136591"/>
    <m/>
    <m/>
  </r>
  <r>
    <x v="3888"/>
    <n v="70.67"/>
    <n v="10353.302729999999"/>
    <n v="18.815654566904819"/>
    <m/>
    <m/>
  </r>
  <r>
    <x v="3889"/>
    <n v="70.05"/>
    <n v="10334.974609999999"/>
    <n v="18.478900239260202"/>
    <m/>
    <m/>
  </r>
  <r>
    <x v="3890"/>
    <n v="67.98"/>
    <n v="10115.97559"/>
    <n v="17.384713240570871"/>
    <m/>
    <m/>
  </r>
  <r>
    <x v="3891"/>
    <n v="68.41"/>
    <n v="10178.372069999999"/>
    <n v="17.60254532926044"/>
    <m/>
    <m/>
  </r>
  <r>
    <x v="3892"/>
    <n v="70.290000000000006"/>
    <n v="10410.12695"/>
    <n v="18.567816042589747"/>
    <m/>
    <m/>
  </r>
  <r>
    <x v="3893"/>
    <n v="69.41"/>
    <n v="10360.54688"/>
    <n v="18.100736732934731"/>
    <m/>
    <m/>
  </r>
  <r>
    <x v="3894"/>
    <n v="68.55"/>
    <n v="10276.793949999999"/>
    <n v="17.64588469675757"/>
    <m/>
    <m/>
  </r>
  <r>
    <x v="3895"/>
    <n v="69.61"/>
    <n v="10241.27246"/>
    <n v="18.189439129384088"/>
    <m/>
    <m/>
  </r>
  <r>
    <x v="3896"/>
    <n v="68.98"/>
    <n v="10198.24805"/>
    <n v="17.858066320377382"/>
    <m/>
    <m/>
  </r>
  <r>
    <x v="3897"/>
    <n v="68.55"/>
    <n v="10266.41504"/>
    <n v="17.633321232571568"/>
    <m/>
    <m/>
  </r>
  <r>
    <x v="3898"/>
    <n v="68.819999999999993"/>
    <n v="10181.641600000001"/>
    <n v="17.770108985409017"/>
    <m/>
    <m/>
  </r>
  <r>
    <x v="3899"/>
    <n v="66.39"/>
    <n v="9729.3242190000001"/>
    <n v="16.509297504065067"/>
    <m/>
    <m/>
  </r>
  <r>
    <x v="3900"/>
    <n v="56.48"/>
    <n v="8620.5664059999999"/>
    <n v="11.579249226205299"/>
    <m/>
    <m/>
  </r>
  <r>
    <x v="3901"/>
    <n v="56.31"/>
    <n v="8486.9931639999995"/>
    <n v="11.508172428613479"/>
    <m/>
    <m/>
  </r>
  <r>
    <x v="3902"/>
    <n v="54.8"/>
    <n v="8118.9677730000003"/>
    <n v="10.889671822371124"/>
    <m/>
    <m/>
  </r>
  <r>
    <x v="3903"/>
    <n v="53.83"/>
    <n v="8251.8457030000009"/>
    <n v="10.502909676700387"/>
    <m/>
    <m/>
  </r>
  <r>
    <x v="3904"/>
    <n v="55.83"/>
    <n v="8293.8681639999995"/>
    <n v="11.279326252362955"/>
    <m/>
    <m/>
  </r>
  <r>
    <x v="3905"/>
    <n v="55.77"/>
    <n v="8343.2763670000004"/>
    <n v="11.253741311782399"/>
    <m/>
    <m/>
  </r>
  <r>
    <x v="3906"/>
    <n v="55.41"/>
    <n v="8393.0419920000004"/>
    <n v="11.107129750614479"/>
    <m/>
    <m/>
  </r>
  <r>
    <x v="3907"/>
    <n v="54.67"/>
    <n v="8259.9921880000002"/>
    <n v="10.809170165758573"/>
    <m/>
    <m/>
  </r>
  <r>
    <x v="3908"/>
    <n v="55.07"/>
    <n v="8205.9394530000009"/>
    <n v="10.966036432113661"/>
    <m/>
    <m/>
  </r>
  <r>
    <x v="3909"/>
    <n v="55.29"/>
    <n v="8245.6230469999991"/>
    <n v="11.049701622713505"/>
    <m/>
    <m/>
  </r>
  <r>
    <x v="3910"/>
    <n v="54.77"/>
    <n v="8228.7832030000009"/>
    <n v="10.840565602645029"/>
    <m/>
    <m/>
  </r>
  <r>
    <x v="3911"/>
    <n v="57.9"/>
    <n v="8595.7402340000008"/>
    <n v="12.078160864410611"/>
    <m/>
    <m/>
  </r>
  <r>
    <x v="3912"/>
    <n v="57.62"/>
    <n v="8586.4736329999996"/>
    <n v="11.959917198356809"/>
    <m/>
    <m/>
  </r>
  <r>
    <x v="3913"/>
    <n v="56.03"/>
    <n v="8321.7568360000005"/>
    <n v="11.298512594245469"/>
    <m/>
    <m/>
  </r>
  <r>
    <x v="3914"/>
    <n v="56.03"/>
    <n v="8374.6865230000003"/>
    <n v="11.294473470470937"/>
    <m/>
    <m/>
  </r>
  <r>
    <x v="3915"/>
    <n v="54.8"/>
    <n v="8205.3691409999992"/>
    <n v="10.797302083117696"/>
    <m/>
    <m/>
  </r>
  <r>
    <x v="3916"/>
    <n v="53.23"/>
    <n v="8047.5268550000001"/>
    <n v="10.177411486043635"/>
    <m/>
    <m/>
  </r>
  <r>
    <x v="3917"/>
    <n v="53.99"/>
    <n v="8103.9111329999996"/>
    <n v="10.466783228460315"/>
    <m/>
    <m/>
  </r>
  <r>
    <x v="3918"/>
    <n v="53.25"/>
    <n v="7973.2075199999999"/>
    <n v="10.178649486328313"/>
    <m/>
    <m/>
  </r>
  <r>
    <x v="3919"/>
    <n v="54.97"/>
    <n v="8243.7207030000009"/>
    <n v="10.832325949745838"/>
    <m/>
    <m/>
  </r>
  <r>
    <x v="3920"/>
    <n v="54.82"/>
    <n v="8078.203125"/>
    <n v="10.771924359174994"/>
    <m/>
    <m/>
  </r>
  <r>
    <x v="3921"/>
    <n v="50"/>
    <n v="7514.671875"/>
    <n v="8.8766424934278678"/>
    <m/>
    <m/>
  </r>
  <r>
    <x v="3922"/>
    <n v="49.97"/>
    <n v="7493.4887699999999"/>
    <n v="8.86493389068856"/>
    <m/>
    <m/>
  </r>
  <r>
    <x v="3923"/>
    <n v="58.07"/>
    <n v="8660.7001949999994"/>
    <n v="11.737497829833154"/>
    <m/>
    <m/>
  </r>
  <r>
    <x v="3924"/>
    <n v="63.49"/>
    <n v="9256.1484380000002"/>
    <n v="13.923571984561814"/>
    <m/>
    <m/>
  </r>
  <r>
    <x v="3925"/>
    <n v="62.08"/>
    <n v="9427.6875"/>
    <n v="13.303550755068454"/>
    <m/>
    <m/>
  </r>
  <r>
    <x v="3926"/>
    <n v="61.76"/>
    <n v="9205.7265630000002"/>
    <n v="13.164831600893814"/>
    <m/>
    <m/>
  </r>
  <r>
    <x v="3927"/>
    <n v="62"/>
    <n v="9199.5849610000005"/>
    <n v="13.265567791574801"/>
    <m/>
    <m/>
  </r>
  <r>
    <x v="3928"/>
    <n v="61.56"/>
    <n v="9261.1044920000004"/>
    <n v="13.075723787816401"/>
    <m/>
    <m/>
  </r>
  <r>
    <x v="3929"/>
    <n v="63.75"/>
    <n v="9412.6123050000006"/>
    <n v="14.001055759420449"/>
    <m/>
    <m/>
  </r>
  <r>
    <x v="3930"/>
    <n v="62.81"/>
    <n v="9342.5273440000001"/>
    <n v="13.586542468696749"/>
    <m/>
    <m/>
  </r>
  <r>
    <x v="3931"/>
    <n v="62.38"/>
    <n v="9360.8798829999996"/>
    <n v="13.398917296226957"/>
    <m/>
    <m/>
  </r>
  <r>
    <x v="3932"/>
    <n v="61.45"/>
    <n v="9267.5615230000003"/>
    <n v="12.997849197913885"/>
    <m/>
    <m/>
  </r>
  <r>
    <x v="3933"/>
    <n v="58.9"/>
    <n v="8804.8808590000008"/>
    <n v="11.917681250487338"/>
    <m/>
    <m/>
  </r>
  <r>
    <x v="3934"/>
    <n v="58.24"/>
    <n v="8757.7880860000005"/>
    <n v="11.646430703910509"/>
    <m/>
    <m/>
  </r>
  <r>
    <x v="3935"/>
    <n v="58.8"/>
    <n v="8815.6621090000008"/>
    <n v="11.868985833570122"/>
    <m/>
    <m/>
  </r>
  <r>
    <x v="3936"/>
    <n v="58.51"/>
    <n v="8808.2626949999994"/>
    <n v="11.75051023304737"/>
    <m/>
    <m/>
  </r>
  <r>
    <x v="3937"/>
    <n v="57.78"/>
    <n v="8708.0947269999997"/>
    <n v="11.455934298214851"/>
    <m/>
    <m/>
  </r>
  <r>
    <x v="3938"/>
    <n v="56.54"/>
    <n v="8491.9921880000002"/>
    <n v="10.962922565023048"/>
    <m/>
    <m/>
  </r>
  <r>
    <x v="3939"/>
    <n v="54.63"/>
    <n v="8309.2861329999996"/>
    <n v="10.218582594166891"/>
    <m/>
    <m/>
  </r>
  <r>
    <x v="3940"/>
    <n v="53.92"/>
    <n v="8206.1455079999996"/>
    <n v="9.9517843500649974"/>
    <m/>
    <m/>
  </r>
  <r>
    <x v="3941"/>
    <n v="53.92"/>
    <n v="8027.2680659999996"/>
    <n v="9.9505983154917708"/>
    <m/>
    <m/>
  </r>
  <r>
    <x v="3942"/>
    <n v="50.39"/>
    <n v="7642.75"/>
    <n v="8.6466889114887309"/>
    <m/>
    <m/>
  </r>
  <r>
    <x v="3943"/>
    <n v="48.67"/>
    <n v="7296.5776370000003"/>
    <n v="8.0554408139809954"/>
    <m/>
    <m/>
  </r>
  <r>
    <x v="3944"/>
    <n v="47.58"/>
    <n v="7146.1337890000004"/>
    <n v="7.6918751538418988"/>
    <m/>
    <m/>
  </r>
  <r>
    <x v="3945"/>
    <n v="47.15"/>
    <n v="7218.3710940000001"/>
    <n v="7.5519457508750936"/>
    <m/>
    <m/>
  </r>
  <r>
    <x v="3946"/>
    <n v="50.46"/>
    <n v="7531.6635740000002"/>
    <n v="8.6112349650988875"/>
    <m/>
    <m/>
  </r>
  <r>
    <x v="3947"/>
    <n v="51.62"/>
    <n v="7761.2436520000001"/>
    <n v="9.0050070313661621"/>
    <m/>
    <m/>
  </r>
  <r>
    <x v="3948"/>
    <n v="48.56"/>
    <n v="7321.9882809999999"/>
    <n v="7.9345475718262577"/>
    <m/>
    <m/>
  </r>
  <r>
    <x v="3949"/>
    <n v="48.59"/>
    <n v="7320.1455079999996"/>
    <n v="7.9434045859844247"/>
    <m/>
    <m/>
  </r>
  <r>
    <x v="3950"/>
    <n v="47.77"/>
    <n v="7252.0346680000002"/>
    <n v="7.6743856492878644"/>
    <m/>
    <m/>
  </r>
  <r>
    <x v="3951"/>
    <n v="49.1"/>
    <n v="7448.3076170000004"/>
    <n v="8.1007566271597327"/>
    <m/>
    <m/>
  </r>
  <r>
    <x v="3952"/>
    <n v="49.38"/>
    <n v="7546.9965819999998"/>
    <n v="8.1921717050894767"/>
    <m/>
    <m/>
  </r>
  <r>
    <x v="3953"/>
    <n v="48.46"/>
    <n v="7400.8994140000004"/>
    <n v="7.8840950921983062"/>
    <m/>
    <m/>
  </r>
  <r>
    <x v="3954"/>
    <n v="47.77"/>
    <n v="7278.1196289999998"/>
    <n v="7.6586661171923875"/>
    <m/>
    <m/>
  </r>
  <r>
    <x v="3955"/>
    <n v="47.46"/>
    <n v="7217.4272460000002"/>
    <n v="7.558364485917318"/>
    <m/>
    <m/>
  </r>
  <r>
    <x v="3956"/>
    <n v="48.03"/>
    <n v="7243.1342770000001"/>
    <n v="7.7389956922528924"/>
    <m/>
    <m/>
  </r>
  <r>
    <x v="3957"/>
    <n v="47.99"/>
    <n v="7269.6845700000003"/>
    <n v="7.7251846400906565"/>
    <m/>
    <m/>
  </r>
  <r>
    <x v="3958"/>
    <n v="45.3"/>
    <n v="6932.4804690000001"/>
    <n v="6.8566876838875741"/>
    <m/>
    <m/>
  </r>
  <r>
    <x v="3959"/>
    <n v="43.46"/>
    <n v="6640.5151370000003"/>
    <n v="6.2989256273180487"/>
    <m/>
    <m/>
  </r>
  <r>
    <x v="3960"/>
    <n v="47.12"/>
    <n v="7276.8027339999999"/>
    <n v="7.3589812038697753"/>
    <m/>
    <m/>
  </r>
  <r>
    <x v="3961"/>
    <n v="47.31"/>
    <n v="7202.8442379999997"/>
    <n v="7.4174437243981997"/>
    <m/>
    <m/>
  </r>
  <r>
    <x v="3962"/>
    <n v="47.71"/>
    <n v="7218.8164059999999"/>
    <n v="7.5419718558169988"/>
    <m/>
    <m/>
  </r>
  <r>
    <x v="3963"/>
    <n v="49.05"/>
    <n v="7355.6284180000002"/>
    <n v="7.9627772103574816"/>
    <m/>
    <m/>
  </r>
  <r>
    <x v="3964"/>
    <n v="47.86"/>
    <n v="7322.5322269999997"/>
    <n v="7.5755050583751729"/>
    <m/>
    <m/>
  </r>
  <r>
    <x v="3965"/>
    <n v="48.03"/>
    <n v="7238.966797"/>
    <n v="7.6275034639877175"/>
    <m/>
    <m/>
  </r>
  <r>
    <x v="3966"/>
    <n v="47.8"/>
    <n v="7290.0883789999998"/>
    <n v="7.5535518876964112"/>
    <m/>
    <m/>
  </r>
  <r>
    <x v="3967"/>
    <n v="47.93"/>
    <n v="7292.9951170000004"/>
    <n v="7.59192313356077"/>
    <m/>
    <m/>
  </r>
  <r>
    <x v="3968"/>
    <n v="47.42"/>
    <n v="7193.5991210000002"/>
    <n v="7.4294736168802133"/>
    <m/>
    <m/>
  </r>
  <r>
    <x v="3969"/>
    <n v="45.66"/>
    <n v="6985.4702150000003"/>
    <n v="6.8763423792259966"/>
    <m/>
    <m/>
  </r>
  <r>
    <x v="3970"/>
    <n v="48.57"/>
    <n v="7344.8842770000001"/>
    <n v="7.7519035773966714"/>
    <m/>
    <m/>
  </r>
  <r>
    <x v="3971"/>
    <n v="50.1"/>
    <n v="7769.2192379999997"/>
    <n v="8.2373420330091172"/>
    <m/>
    <m/>
  </r>
  <r>
    <x v="3972"/>
    <n v="54.45"/>
    <n v="8163.6923829999996"/>
    <n v="9.6666264861504203"/>
    <m/>
    <m/>
  </r>
  <r>
    <x v="3973"/>
    <n v="53.37"/>
    <n v="8079.8627930000002"/>
    <n v="9.2820506568594627"/>
    <m/>
    <m/>
  </r>
  <r>
    <x v="3974"/>
    <n v="51.89"/>
    <n v="7879.0712890000004"/>
    <n v="8.7662059061928552"/>
    <m/>
    <m/>
  </r>
  <r>
    <x v="3975"/>
    <n v="53.52"/>
    <n v="8166.5541990000002"/>
    <n v="9.3158342327453241"/>
    <m/>
    <m/>
  </r>
  <r>
    <x v="3976"/>
    <n v="53.99"/>
    <n v="8144.1943359999996"/>
    <n v="9.4760643196725738"/>
    <m/>
    <m/>
  </r>
  <r>
    <x v="3977"/>
    <n v="57.67"/>
    <n v="8827.7646480000003"/>
    <n v="10.766572718164273"/>
    <m/>
    <m/>
  </r>
  <r>
    <x v="3978"/>
    <n v="58.49"/>
    <n v="8807.0107420000004"/>
    <n v="11.07142925110578"/>
    <m/>
    <m/>
  </r>
  <r>
    <x v="3979"/>
    <n v="57.86"/>
    <n v="8723.7861329999996"/>
    <n v="10.831635880921374"/>
    <m/>
    <m/>
  </r>
  <r>
    <x v="3980"/>
    <n v="58.78"/>
    <n v="8929.0380860000005"/>
    <n v="11.174759691386212"/>
    <m/>
    <m/>
  </r>
  <r>
    <x v="3981"/>
    <n v="57.52"/>
    <n v="8745.8945309999999"/>
    <n v="10.690580615729756"/>
    <m/>
    <m/>
  </r>
  <r>
    <x v="3982"/>
    <n v="57.14"/>
    <n v="8680.8759769999997"/>
    <n v="10.548070911051527"/>
    <m/>
    <m/>
  </r>
  <r>
    <x v="3983"/>
    <n v="55.11"/>
    <n v="8406.515625"/>
    <n v="9.7974252214039197"/>
    <m/>
    <m/>
  </r>
  <r>
    <x v="3984"/>
    <n v="55.87"/>
    <n v="8445.4345699999994"/>
    <n v="10.06645013479295"/>
    <m/>
    <m/>
  </r>
  <r>
    <x v="3985"/>
    <n v="59.31"/>
    <n v="8909.8193360000005"/>
    <n v="11.302021287024987"/>
    <m/>
    <m/>
  </r>
  <r>
    <x v="3986"/>
    <n v="59.95"/>
    <n v="9358.5898440000001"/>
    <n v="11.544560072249711"/>
    <m/>
    <m/>
  </r>
  <r>
    <x v="3987"/>
    <n v="62.23"/>
    <n v="9316.6298829999996"/>
    <n v="12.421197892028569"/>
    <m/>
    <m/>
  </r>
  <r>
    <x v="3988"/>
    <n v="63.57"/>
    <n v="9508.9931639999995"/>
    <n v="12.954585676624925"/>
    <m/>
    <m/>
  </r>
  <r>
    <x v="3989"/>
    <n v="61.68"/>
    <n v="9350.5292969999991"/>
    <n v="12.182827869504083"/>
    <m/>
    <m/>
  </r>
  <r>
    <x v="3990"/>
    <n v="61.49"/>
    <n v="9293.5214840000008"/>
    <n v="12.103443109895162"/>
    <m/>
    <m/>
  </r>
  <r>
    <x v="3991"/>
    <n v="60.48"/>
    <n v="9180.9628909999992"/>
    <n v="11.704439394108356"/>
    <m/>
    <m/>
  </r>
  <r>
    <x v="3992"/>
    <n v="64.239999999999995"/>
    <n v="9613.4238280000009"/>
    <n v="13.158184932867725"/>
    <m/>
    <m/>
  </r>
  <r>
    <x v="3993"/>
    <n v="64.69"/>
    <n v="9729.8017579999996"/>
    <n v="13.34094047497878"/>
    <m/>
    <m/>
  </r>
  <r>
    <x v="3994"/>
    <n v="64.38"/>
    <n v="9795.9433590000008"/>
    <n v="13.211503915330391"/>
    <m/>
    <m/>
  </r>
  <r>
    <x v="3995"/>
    <n v="65.040000000000006"/>
    <n v="9856.6113280000009"/>
    <n v="13.477563000843142"/>
    <m/>
    <m/>
  </r>
  <r>
    <x v="3996"/>
    <n v="68.13"/>
    <n v="10208.23633"/>
    <n v="14.756421297840388"/>
    <m/>
    <m/>
  </r>
  <r>
    <x v="3997"/>
    <n v="68.989999999999995"/>
    <n v="10326.054690000001"/>
    <n v="15.127156707927922"/>
    <m/>
    <m/>
  </r>
  <r>
    <x v="3998"/>
    <n v="67.489999999999995"/>
    <n v="10214.37988"/>
    <n v="14.46763447890619"/>
    <m/>
    <m/>
  </r>
  <r>
    <x v="3999"/>
    <n v="68.709999999999994"/>
    <n v="10312.11621"/>
    <n v="14.988903601429566"/>
    <m/>
    <m/>
  </r>
  <r>
    <x v="4000"/>
    <n v="67.06"/>
    <n v="10141.996090000001"/>
    <n v="14.262216385080706"/>
    <m/>
    <m/>
  </r>
  <r>
    <x v="4001"/>
    <n v="66.92"/>
    <n v="9633.3867190000001"/>
    <n v="14.200973774505071"/>
    <m/>
    <m/>
  </r>
  <r>
    <x v="4002"/>
    <n v="62.86"/>
    <n v="9608.4755860000005"/>
    <n v="12.476355980058274"/>
    <m/>
    <m/>
  </r>
  <r>
    <x v="4003"/>
    <n v="63.66"/>
    <n v="9686.4414059999999"/>
    <n v="12.792396760632736"/>
    <m/>
    <m/>
  </r>
  <r>
    <x v="4004"/>
    <n v="62.76"/>
    <n v="9650.1748050000006"/>
    <n v="12.426245162034991"/>
    <m/>
    <m/>
  </r>
  <r>
    <x v="4005"/>
    <n v="60.78"/>
    <n v="9341.7050780000009"/>
    <n v="11.640792487044342"/>
    <m/>
    <m/>
  </r>
  <r>
    <x v="4006"/>
    <n v="57.24"/>
    <n v="8820.5224610000005"/>
    <n v="10.283581064116376"/>
    <m/>
    <m/>
  </r>
  <r>
    <x v="4007"/>
    <n v="57.63"/>
    <n v="8784.4941409999992"/>
    <n v="10.422471441915867"/>
    <m/>
    <m/>
  </r>
  <r>
    <x v="4008"/>
    <n v="56.04"/>
    <n v="8672.4550780000009"/>
    <n v="9.8461901097554723"/>
    <m/>
    <m/>
  </r>
  <r>
    <x v="4009"/>
    <n v="57.81"/>
    <n v="8869.6699219999991"/>
    <n v="10.464423434551376"/>
    <m/>
    <m/>
  </r>
  <r>
    <x v="4010"/>
    <n v="56.51"/>
    <n v="8787.7861329999996"/>
    <n v="9.9925958100486003"/>
    <m/>
    <m/>
  </r>
  <r>
    <x v="4011"/>
    <n v="56.43"/>
    <n v="8755.2460940000001"/>
    <n v="9.9631156745908758"/>
    <m/>
    <m/>
  </r>
  <r>
    <x v="4012"/>
    <n v="59.21"/>
    <n v="9078.7626949999994"/>
    <n v="10.94346862786773"/>
    <m/>
    <m/>
  </r>
  <r>
    <x v="4013"/>
    <n v="59.07"/>
    <n v="9122.5458980000003"/>
    <n v="10.890419666629715"/>
    <m/>
    <m/>
  </r>
  <r>
    <x v="4014"/>
    <n v="50.51"/>
    <n v="7923.6445309999999"/>
    <n v="7.7313320441894211"/>
    <m/>
    <m/>
  </r>
  <r>
    <x v="4015"/>
    <n v="51.44"/>
    <n v="7909.7294920000004"/>
    <n v="8.0150783044404488"/>
    <m/>
    <m/>
  </r>
  <r>
    <x v="4016"/>
    <n v="50.55"/>
    <n v="7911.4301759999998"/>
    <n v="7.7368070040985701"/>
    <m/>
    <m/>
  </r>
  <r>
    <x v="4017"/>
    <n v="38.630000000000003"/>
    <n v="4970.7880859999996"/>
    <n v="4.0875467243337882"/>
    <m/>
    <m/>
  </r>
  <r>
    <x v="4018"/>
    <n v="34.340000000000003"/>
    <n v="5563.7070309999999"/>
    <n v="3.17929433936182"/>
    <m/>
    <m/>
  </r>
  <r>
    <x v="4019"/>
    <n v="31.66"/>
    <n v="5014.4799800000001"/>
    <n v="2.6820912091740094"/>
    <m/>
    <m/>
  </r>
  <r>
    <x v="4020"/>
    <n v="34.61"/>
    <n v="5225.6293949999999"/>
    <n v="3.1815331615458025"/>
    <m/>
    <m/>
  </r>
  <r>
    <x v="4021"/>
    <n v="34.24"/>
    <n v="5238.4384769999997"/>
    <n v="3.1131374090386554"/>
    <m/>
    <m/>
  </r>
  <r>
    <x v="4022"/>
    <n v="40.130000000000003"/>
    <n v="6191.1928710000002"/>
    <n v="4.1836889406334006"/>
    <m/>
    <m/>
  </r>
  <r>
    <x v="4023"/>
    <n v="39.880000000000003"/>
    <n v="6198.7783200000003"/>
    <n v="4.1310698489861313"/>
    <m/>
    <m/>
  </r>
  <r>
    <x v="4024"/>
    <n v="40.409999999999997"/>
    <n v="6416.3149409999996"/>
    <n v="4.2393565317667194"/>
    <m/>
    <m/>
  </r>
  <r>
    <x v="4025"/>
    <n v="43.18"/>
    <n v="6734.8037109999996"/>
    <n v="4.8199756726321574"/>
    <m/>
    <m/>
  </r>
  <r>
    <x v="4026"/>
    <n v="42.64"/>
    <n v="6681.0629879999997"/>
    <n v="4.6988604003029044"/>
    <m/>
    <m/>
  </r>
  <r>
    <x v="4027"/>
    <n v="42.86"/>
    <n v="6716.4404299999997"/>
    <n v="4.7467819229503423"/>
    <m/>
    <m/>
  </r>
  <r>
    <x v="4028"/>
    <n v="42.77"/>
    <n v="6469.7983400000003"/>
    <n v="4.7262834313516793"/>
    <m/>
    <m/>
  </r>
  <r>
    <x v="4029"/>
    <n v="40.840000000000003"/>
    <n v="6429.841797"/>
    <n v="4.2981984033922549"/>
    <m/>
    <m/>
  </r>
  <r>
    <x v="4030"/>
    <n v="41.45"/>
    <n v="6438.6445309999999"/>
    <n v="4.4260695290848826"/>
    <m/>
    <m/>
  </r>
  <r>
    <x v="4031"/>
    <n v="39.74"/>
    <n v="6606.7763670000004"/>
    <n v="4.0603947823453561"/>
    <m/>
    <m/>
  </r>
  <r>
    <x v="4032"/>
    <n v="43.97"/>
    <n v="6793.6245120000003"/>
    <n v="4.9241999004530603"/>
    <m/>
    <m/>
  </r>
  <r>
    <x v="4033"/>
    <n v="43.57"/>
    <n v="6733.3872069999998"/>
    <n v="4.8340317284239163"/>
    <m/>
    <m/>
  </r>
  <r>
    <x v="4034"/>
    <n v="47"/>
    <n v="7271.78125"/>
    <n v="5.5931391020020627"/>
    <m/>
    <m/>
  </r>
  <r>
    <x v="4035"/>
    <n v="47.04"/>
    <n v="7176.4145509999998"/>
    <n v="5.6019916245762582"/>
    <m/>
    <m/>
  </r>
  <r>
    <x v="4036"/>
    <n v="47.01"/>
    <n v="7334.0986329999996"/>
    <n v="5.5941794440524273"/>
    <m/>
    <m/>
  </r>
  <r>
    <x v="4037"/>
    <n v="46.74"/>
    <n v="7302.0893550000001"/>
    <n v="5.5292605200992613"/>
    <m/>
    <m/>
  </r>
  <r>
    <x v="4038"/>
    <n v="43.49"/>
    <n v="6845.0375979999999"/>
    <n v="4.7580529528086286"/>
    <m/>
    <m/>
  </r>
  <r>
    <x v="4039"/>
    <n v="44.4"/>
    <n v="6842.4277339999999"/>
    <n v="4.9565805012957043"/>
    <m/>
    <m/>
  </r>
  <r>
    <x v="4040"/>
    <n v="43.06"/>
    <n v="6642.1098629999997"/>
    <n v="4.6568444561400337"/>
    <m/>
    <m/>
  </r>
  <r>
    <x v="4041"/>
    <n v="45.41"/>
    <n v="7116.8041990000002"/>
    <n v="5.1645235652989596"/>
    <m/>
    <m/>
  </r>
  <r>
    <x v="4042"/>
    <n v="45.33"/>
    <n v="7096.1845700000003"/>
    <n v="5.1457132799966283"/>
    <m/>
    <m/>
  </r>
  <r>
    <x v="4043"/>
    <n v="43.43"/>
    <n v="6881.9584960000002"/>
    <n v="4.7126643730157003"/>
    <m/>
    <m/>
  </r>
  <r>
    <x v="4044"/>
    <n v="43.98"/>
    <n v="6880.3232420000004"/>
    <n v="4.8314514027299458"/>
    <m/>
    <m/>
  </r>
  <r>
    <x v="4045"/>
    <n v="45.6"/>
    <n v="7117.2075199999999"/>
    <n v="5.1867654800805258"/>
    <m/>
    <m/>
  </r>
  <r>
    <x v="4046"/>
    <n v="48.59"/>
    <n v="7429.7246089999999"/>
    <n v="5.8662605120476696"/>
    <m/>
    <m/>
  </r>
  <r>
    <x v="4047"/>
    <n v="48.4"/>
    <n v="7550.9008789999998"/>
    <n v="5.8196895296165376"/>
    <m/>
    <m/>
  </r>
  <r>
    <x v="4048"/>
    <n v="49.57"/>
    <n v="7795.6010740000002"/>
    <n v="6.0988736085279607"/>
    <m/>
    <m/>
  </r>
  <r>
    <x v="4049"/>
    <n v="49.57"/>
    <n v="7807.0585940000001"/>
    <n v="6.0981467564677665"/>
    <m/>
    <m/>
  </r>
  <r>
    <x v="4050"/>
    <n v="56.26"/>
    <n v="8801.0380860000005"/>
    <n v="7.743243664222109"/>
    <m/>
    <m/>
  </r>
  <r>
    <x v="4051"/>
    <n v="56.9"/>
    <n v="8658.5537110000005"/>
    <n v="7.9184703358136641"/>
    <m/>
    <m/>
  </r>
  <r>
    <x v="4052"/>
    <n v="56.32"/>
    <n v="8864.7666019999997"/>
    <n v="7.7561148370524613"/>
    <m/>
    <m/>
  </r>
  <r>
    <x v="4053"/>
    <n v="56.96"/>
    <n v="8912.6542969999991"/>
    <n v="7.9295544111013738"/>
    <m/>
    <m/>
  </r>
  <r>
    <x v="4054"/>
    <n v="57.29"/>
    <n v="9003.0703130000002"/>
    <n v="8.0204788025219091"/>
    <m/>
    <m/>
  </r>
  <r>
    <x v="4055"/>
    <n v="59.57"/>
    <n v="9268.7617190000001"/>
    <n v="8.6578372083835191"/>
    <m/>
    <m/>
  </r>
  <r>
    <x v="4056"/>
    <n v="63.85"/>
    <n v="9951.5185550000006"/>
    <n v="9.9007579454163483"/>
    <m/>
    <m/>
  </r>
  <r>
    <x v="4057"/>
    <n v="64"/>
    <n v="9842.6660159999992"/>
    <n v="9.9460912794272467"/>
    <m/>
    <m/>
  </r>
  <r>
    <x v="4058"/>
    <n v="56.12"/>
    <n v="8601.7958980000003"/>
    <n v="7.4941862348539985"/>
    <m/>
    <m/>
  </r>
  <r>
    <x v="4059"/>
    <n v="56.63"/>
    <n v="8804.4775389999995"/>
    <n v="7.629486230991076"/>
    <m/>
    <m/>
  </r>
  <r>
    <x v="4060"/>
    <n v="59.15"/>
    <n v="9269.9873050000006"/>
    <n v="8.3075108835635803"/>
    <m/>
    <m/>
  </r>
  <r>
    <x v="4061"/>
    <n v="62.18"/>
    <n v="9733.7216800000006"/>
    <n v="9.1575354529642947"/>
    <m/>
    <m/>
  </r>
  <r>
    <x v="4062"/>
    <n v="59.96"/>
    <n v="9328.1972659999992"/>
    <n v="8.502622723006823"/>
    <m/>
    <m/>
  </r>
  <r>
    <x v="4063"/>
    <n v="62.3"/>
    <n v="9726.5751949999994"/>
    <n v="9.1629928619580117"/>
    <m/>
    <m/>
  </r>
  <r>
    <x v="4064"/>
    <n v="61.88"/>
    <n v="9729.0380860000005"/>
    <n v="9.0383695868410268"/>
    <m/>
    <m/>
  </r>
  <r>
    <x v="4065"/>
    <n v="61.11"/>
    <n v="9522.9814449999994"/>
    <n v="8.8123824191514117"/>
    <m/>
    <m/>
  </r>
  <r>
    <x v="4066"/>
    <n v="58.07"/>
    <n v="9081.7617190000001"/>
    <n v="7.9346687884572598"/>
    <m/>
    <m/>
  </r>
  <r>
    <x v="4067"/>
    <n v="58.65"/>
    <n v="9182.5771480000003"/>
    <n v="8.0922063400294508"/>
    <m/>
    <m/>
  </r>
  <r>
    <x v="4068"/>
    <n v="56.12"/>
    <n v="8835.0527340000008"/>
    <n v="7.390530997610461"/>
    <m/>
    <m/>
  </r>
  <r>
    <x v="4069"/>
    <n v="58.62"/>
    <n v="9181.0175780000009"/>
    <n v="8.0480295925032603"/>
    <m/>
    <m/>
  </r>
  <r>
    <x v="4070"/>
    <n v="60.59"/>
    <n v="9525.7509769999997"/>
    <n v="8.5879346121172659"/>
    <m/>
    <m/>
  </r>
  <r>
    <x v="4071"/>
    <n v="60.03"/>
    <n v="9439.1240230000003"/>
    <n v="8.4281829381017666"/>
    <m/>
    <m/>
  </r>
  <r>
    <x v="4072"/>
    <n v="61.16"/>
    <n v="10167.26856"/>
    <n v="8.7423594059243239"/>
    <m/>
    <m/>
  </r>
  <r>
    <x v="4073"/>
    <n v="60.72"/>
    <n v="9529.8037110000005"/>
    <n v="8.615543155659136"/>
    <m/>
    <m/>
  </r>
  <r>
    <x v="4074"/>
    <n v="61.19"/>
    <n v="9656.7177730000003"/>
    <n v="8.7478768030637575"/>
    <m/>
    <m/>
  </r>
  <r>
    <x v="4075"/>
    <n v="62.72"/>
    <n v="9800.6367190000001"/>
    <n v="9.1842474330199426"/>
    <m/>
    <m/>
  </r>
  <r>
    <x v="4076"/>
    <n v="62.13"/>
    <n v="9665.5332030000009"/>
    <n v="9.0103830954143458"/>
    <m/>
    <m/>
  </r>
  <r>
    <x v="4077"/>
    <n v="61.98"/>
    <n v="9771.4892579999996"/>
    <n v="8.9636701096531421"/>
    <m/>
    <m/>
  </r>
  <r>
    <x v="4078"/>
    <n v="62.15"/>
    <n v="9795.7001949999994"/>
    <n v="9.0117674485222583"/>
    <m/>
    <m/>
  </r>
  <r>
    <x v="4079"/>
    <n v="62.94"/>
    <n v="9870.0947269999997"/>
    <n v="9.2397665831917966"/>
    <m/>
    <m/>
  </r>
  <r>
    <x v="4080"/>
    <n v="58.99"/>
    <n v="9321.78125"/>
    <n v="8.0790617082999585"/>
    <m/>
    <m/>
  </r>
  <r>
    <x v="4081"/>
    <n v="60.02"/>
    <n v="9480.84375"/>
    <n v="8.360195549711138"/>
    <m/>
    <m/>
  </r>
  <r>
    <x v="4082"/>
    <n v="59.9"/>
    <n v="9450.7021480000003"/>
    <n v="8.3237891615404358"/>
    <m/>
    <m/>
  </r>
  <r>
    <x v="4083"/>
    <n v="60.44"/>
    <n v="9538.0244139999995"/>
    <n v="8.4728575977302345"/>
    <m/>
    <m/>
  </r>
  <r>
    <x v="4084"/>
    <n v="59.19"/>
    <n v="9480.2548829999996"/>
    <n v="8.1214239348430244"/>
    <m/>
    <m/>
  </r>
  <r>
    <x v="4085"/>
    <n v="59.71"/>
    <n v="9411.8408199999994"/>
    <n v="8.2631368007404014"/>
    <m/>
    <m/>
  </r>
  <r>
    <x v="4086"/>
    <n v="59.11"/>
    <n v="9288.0185550000006"/>
    <n v="8.0961064219202825"/>
    <m/>
    <m/>
  </r>
  <r>
    <x v="4087"/>
    <n v="60.84"/>
    <n v="9648.7177730000003"/>
    <n v="8.5669477765619941"/>
    <m/>
    <m/>
  </r>
  <r>
    <x v="4088"/>
    <n v="61.37"/>
    <n v="9629.6582030000009"/>
    <n v="8.7151687695470184"/>
    <m/>
    <m/>
  </r>
  <r>
    <x v="4089"/>
    <n v="59.03"/>
    <n v="9313.6103519999997"/>
    <n v="8.0496013699629358"/>
    <m/>
    <m/>
  </r>
  <r>
    <x v="4090"/>
    <n v="58.81"/>
    <n v="9264.8134769999997"/>
    <n v="7.9886487678594484"/>
    <m/>
    <m/>
  </r>
  <r>
    <x v="4091"/>
    <n v="58.06"/>
    <n v="9162.9179690000001"/>
    <n v="7.7839635716528779"/>
    <m/>
    <m/>
  </r>
  <r>
    <x v="4092"/>
    <n v="57.93"/>
    <n v="9190.8544920000004"/>
    <n v="7.7463357608066952"/>
    <m/>
    <m/>
  </r>
  <r>
    <x v="4093"/>
    <n v="57.83"/>
    <n v="9137.9931639999995"/>
    <n v="7.7186719750402233"/>
    <m/>
    <m/>
  </r>
  <r>
    <x v="4094"/>
    <n v="58.7"/>
    <n v="9228.3251949999994"/>
    <n v="7.9499652657317652"/>
    <m/>
    <m/>
  </r>
  <r>
    <x v="4095"/>
    <n v="57.05"/>
    <n v="9123.4101559999999"/>
    <n v="7.5021394607858918"/>
    <m/>
    <m/>
  </r>
  <r>
    <x v="4096"/>
    <n v="58.9"/>
    <n v="9375.4746090000008"/>
    <n v="7.984886013412007"/>
    <m/>
    <m/>
  </r>
  <r>
    <x v="4097"/>
    <n v="58.51"/>
    <n v="9252.2773440000001"/>
    <n v="7.8782048683769945"/>
    <m/>
    <m/>
  </r>
  <r>
    <x v="4098"/>
    <n v="59.87"/>
    <n v="9428.3330079999996"/>
    <n v="8.2434625648844051"/>
    <m/>
    <m/>
  </r>
  <r>
    <x v="4099"/>
    <n v="58.3"/>
    <n v="9277.9677730000003"/>
    <n v="7.8101870299204847"/>
    <m/>
    <m/>
  </r>
  <r>
    <x v="4100"/>
    <n v="58.4"/>
    <n v="9278.8076170000004"/>
    <n v="7.8360461281013531"/>
    <m/>
    <m/>
  </r>
  <r>
    <x v="4101"/>
    <n v="58.39"/>
    <n v="9243.6142579999996"/>
    <n v="7.8305621890507666"/>
    <m/>
    <m/>
  </r>
  <r>
    <x v="4102"/>
    <n v="58.64"/>
    <n v="9243.2138670000004"/>
    <n v="7.8966749326423313"/>
    <m/>
    <m/>
  </r>
  <r>
    <x v="4103"/>
    <n v="57.88"/>
    <n v="9192.8369139999995"/>
    <n v="7.6910695074442987"/>
    <m/>
    <m/>
  </r>
  <r>
    <x v="4104"/>
    <n v="57.57"/>
    <n v="9132.2275389999995"/>
    <n v="7.6077773857009428"/>
    <m/>
    <m/>
  </r>
  <r>
    <x v="4105"/>
    <n v="57.9"/>
    <n v="9151.3925780000009"/>
    <n v="7.6940781861110912"/>
    <m/>
    <m/>
  </r>
  <r>
    <x v="4106"/>
    <n v="57.91"/>
    <n v="9164.2314449999994"/>
    <n v="7.6939843800594403"/>
    <m/>
    <m/>
  </r>
  <r>
    <x v="4107"/>
    <n v="59.19"/>
    <n v="9374.8876949999994"/>
    <n v="8.0331512214730143"/>
    <m/>
    <m/>
  </r>
  <r>
    <x v="4108"/>
    <n v="59.34"/>
    <n v="9525.3632809999999"/>
    <n v="8.0729044077305545"/>
    <m/>
    <m/>
  </r>
  <r>
    <x v="4109"/>
    <n v="60.82"/>
    <n v="9581.0722659999992"/>
    <n v="8.4745872083788711"/>
    <m/>
    <m/>
  </r>
  <r>
    <x v="4110"/>
    <n v="60.63"/>
    <n v="9536.8925780000009"/>
    <n v="8.4206347809593041"/>
    <m/>
    <m/>
  </r>
  <r>
    <x v="4111"/>
    <n v="69.16"/>
    <n v="10990.87305"/>
    <n v="10.786166013839837"/>
    <m/>
    <m/>
  </r>
  <r>
    <x v="4112"/>
    <n v="70.099999999999994"/>
    <n v="10912.82324"/>
    <n v="11.078049645879672"/>
    <m/>
    <m/>
  </r>
  <r>
    <x v="4113"/>
    <n v="71.41"/>
    <n v="11100.467769999999"/>
    <n v="11.490724121104849"/>
    <m/>
    <m/>
  </r>
  <r>
    <x v="4114"/>
    <n v="71.069999999999993"/>
    <n v="11111.21387"/>
    <n v="11.379947576253814"/>
    <m/>
    <m/>
  </r>
  <r>
    <x v="4115"/>
    <n v="72.569999999999993"/>
    <n v="11323.4668"/>
    <n v="11.858903338286988"/>
    <m/>
    <m/>
  </r>
  <r>
    <x v="4116"/>
    <n v="72.62"/>
    <n v="11246.34863"/>
    <n v="11.870999367835269"/>
    <m/>
    <m/>
  </r>
  <r>
    <x v="4117"/>
    <n v="71.099999999999994"/>
    <n v="11205.89258"/>
    <n v="11.372703068145508"/>
    <m/>
    <m/>
  </r>
  <r>
    <x v="4118"/>
    <n v="74.05"/>
    <n v="11747.02246"/>
    <n v="12.314961634637799"/>
    <m/>
    <m/>
  </r>
  <r>
    <x v="4119"/>
    <n v="75.239999999999995"/>
    <n v="11779.773440000001"/>
    <n v="12.709255144483548"/>
    <m/>
    <m/>
  </r>
  <r>
    <x v="4120"/>
    <n v="72.400000000000006"/>
    <n v="11601.472659999999"/>
    <n v="11.748410789167057"/>
    <m/>
    <m/>
  </r>
  <r>
    <x v="4121"/>
    <n v="75.11"/>
    <n v="11878.11133"/>
    <n v="12.623404514273364"/>
    <m/>
    <m/>
  </r>
  <r>
    <x v="4122"/>
    <n v="71.540000000000006"/>
    <n v="11410.525390000001"/>
    <n v="11.422054966243968"/>
    <m/>
    <m/>
  </r>
  <r>
    <x v="4123"/>
    <n v="72.94"/>
    <n v="11584.934569999999"/>
    <n v="11.867687590520529"/>
    <m/>
    <m/>
  </r>
  <r>
    <x v="4124"/>
    <n v="72.510000000000005"/>
    <n v="11784.137699999999"/>
    <n v="11.726363776548805"/>
    <m/>
    <m/>
  </r>
  <r>
    <x v="4125"/>
    <n v="74.62"/>
    <n v="11768.871090000001"/>
    <n v="12.407346027298958"/>
    <m/>
    <m/>
  </r>
  <r>
    <x v="4126"/>
    <n v="78.17"/>
    <n v="12254.402340000001"/>
    <n v="13.583031981450871"/>
    <m/>
    <m/>
  </r>
  <r>
    <x v="4127"/>
    <n v="75.430000000000007"/>
    <n v="11991.233399999999"/>
    <n v="12.6293069487186"/>
    <m/>
    <m/>
  </r>
  <r>
    <x v="4128"/>
    <n v="73.290000000000006"/>
    <n v="11758.2832"/>
    <n v="11.911283294889969"/>
    <m/>
    <m/>
  </r>
  <r>
    <x v="4129"/>
    <n v="74.59"/>
    <n v="11878.372069999999"/>
    <n v="12.33237220009366"/>
    <m/>
    <m/>
  </r>
  <r>
    <x v="4130"/>
    <n v="73.37"/>
    <n v="11592.48926"/>
    <n v="11.927532000064543"/>
    <m/>
    <m/>
  </r>
  <r>
    <x v="4131"/>
    <n v="73.86"/>
    <n v="11774.5957"/>
    <n v="12.082526595731192"/>
    <m/>
    <m/>
  </r>
  <r>
    <x v="4132"/>
    <n v="70.790000000000006"/>
    <n v="11366.134770000001"/>
    <n v="11.076782915455317"/>
    <m/>
    <m/>
  </r>
  <r>
    <x v="4133"/>
    <n v="71.959999999999994"/>
    <n v="11488.36328"/>
    <n v="11.441567947190505"/>
    <m/>
    <m/>
  </r>
  <r>
    <x v="4134"/>
    <n v="70.17"/>
    <n v="11323.39746"/>
    <n v="10.871055785803291"/>
    <m/>
    <m/>
  </r>
  <r>
    <x v="4135"/>
    <n v="71.959999999999994"/>
    <n v="11542.5"/>
    <n v="11.424323989225753"/>
    <m/>
    <m/>
  </r>
  <r>
    <x v="4136"/>
    <n v="73.25"/>
    <n v="11680.820309999999"/>
    <n v="11.829692625358653"/>
    <m/>
    <m/>
  </r>
  <r>
    <x v="4137"/>
    <n v="74.73"/>
    <n v="11970.478520000001"/>
    <n v="12.306258444588202"/>
    <m/>
    <m/>
  </r>
  <r>
    <x v="4138"/>
    <n v="70.930000000000007"/>
    <n v="11414.034180000001"/>
    <n v="11.053401232325761"/>
    <m/>
    <m/>
  </r>
  <r>
    <x v="4139"/>
    <n v="66.319999999999993"/>
    <n v="10245.29688"/>
    <n v="9.6154532360719571"/>
    <m/>
    <m/>
  </r>
  <r>
    <x v="4140"/>
    <n v="65.72"/>
    <n v="10511.813480000001"/>
    <n v="9.4403451505715879"/>
    <m/>
    <m/>
  </r>
  <r>
    <x v="4141"/>
    <n v="61.96"/>
    <n v="10131.516600000001"/>
    <n v="8.3561505696724065"/>
    <m/>
    <m/>
  </r>
  <r>
    <x v="4142"/>
    <n v="63.86"/>
    <n v="10242.347659999999"/>
    <n v="8.8675754204405575"/>
    <m/>
    <m/>
  </r>
  <r>
    <x v="4143"/>
    <n v="63.85"/>
    <n v="10363.13867"/>
    <n v="8.8637417383614032"/>
    <m/>
    <m/>
  </r>
  <r>
    <x v="4144"/>
    <n v="63.98"/>
    <n v="10400.91504"/>
    <n v="8.8987746181188268"/>
    <m/>
    <m/>
  </r>
  <r>
    <x v="4145"/>
    <n v="66.209999999999994"/>
    <n v="10680.837890000001"/>
    <n v="9.5156988272671406"/>
    <m/>
    <m/>
  </r>
  <r>
    <x v="4146"/>
    <n v="66.88"/>
    <n v="10796.95117"/>
    <n v="9.7071265646279183"/>
    <m/>
    <m/>
  </r>
  <r>
    <x v="4147"/>
    <n v="68.14"/>
    <n v="10974.905269999999"/>
    <n v="10.071685052934878"/>
    <m/>
    <m/>
  </r>
  <r>
    <x v="4148"/>
    <n v="67.760000000000005"/>
    <n v="10948.990229999999"/>
    <n v="9.9581635020294197"/>
    <m/>
    <m/>
  </r>
  <r>
    <x v="4149"/>
    <n v="67.349999999999994"/>
    <n v="10944.585940000001"/>
    <n v="9.8364820067892733"/>
    <m/>
    <m/>
  </r>
  <r>
    <x v="4150"/>
    <n v="64.849999999999994"/>
    <n v="10462.259770000001"/>
    <n v="9.1029755284077147"/>
    <m/>
    <m/>
  </r>
  <r>
    <x v="4151"/>
    <n v="64.88"/>
    <n v="10538.45996"/>
    <n v="9.1103118319497014"/>
    <m/>
    <m/>
  </r>
  <r>
    <x v="4152"/>
    <n v="63.53"/>
    <n v="10246.186519999999"/>
    <n v="8.7301429994944701"/>
    <m/>
    <m/>
  </r>
  <r>
    <x v="4153"/>
    <n v="65.86"/>
    <n v="10760.066409999999"/>
    <n v="9.3693924668032267"/>
    <m/>
    <m/>
  </r>
  <r>
    <x v="4154"/>
    <n v="66.48"/>
    <n v="10692.7168"/>
    <n v="9.5446600197808351"/>
    <m/>
    <m/>
  </r>
  <r>
    <x v="4155"/>
    <n v="67.3"/>
    <n v="10709.652340000001"/>
    <n v="9.7766216280578231"/>
    <m/>
    <m/>
  </r>
  <r>
    <x v="4156"/>
    <n v="66.42"/>
    <n v="10844.64063"/>
    <n v="9.519813030921318"/>
    <m/>
    <m/>
  </r>
  <r>
    <x v="4157"/>
    <n v="66.16"/>
    <n v="10784.49121"/>
    <n v="9.444157056475019"/>
    <m/>
    <m/>
  </r>
  <r>
    <x v="4158"/>
    <n v="65.400000000000006"/>
    <n v="10619.452149999999"/>
    <n v="9.2260815817640669"/>
    <m/>
    <m/>
  </r>
  <r>
    <x v="4159"/>
    <n v="64.8"/>
    <n v="10575.974609999999"/>
    <n v="9.0557163096411522"/>
    <m/>
    <m/>
  </r>
  <r>
    <x v="4160"/>
    <n v="66.400000000000006"/>
    <n v="10793.339840000001"/>
    <n v="9.4995149651438666"/>
    <m/>
    <m/>
  </r>
  <r>
    <x v="4161"/>
    <n v="65.319999999999993"/>
    <n v="10604.40625"/>
    <n v="9.1893992932871775"/>
    <m/>
    <m/>
  </r>
  <r>
    <x v="4162"/>
    <n v="65.849999999999994"/>
    <n v="10668.96875"/>
    <n v="9.3374100945031717"/>
    <m/>
    <m/>
  </r>
  <r>
    <x v="4163"/>
    <n v="67.31"/>
    <n v="10915.68555"/>
    <n v="9.7502986171152042"/>
    <m/>
    <m/>
  </r>
  <r>
    <x v="4164"/>
    <n v="68.3"/>
    <n v="11064.45801"/>
    <n v="10.03591850665808"/>
    <m/>
    <m/>
  </r>
  <r>
    <x v="4165"/>
    <n v="71.47"/>
    <n v="11555.36328"/>
    <n v="10.963589563082131"/>
    <m/>
    <m/>
  </r>
  <r>
    <x v="4166"/>
    <n v="70.28"/>
    <n v="11425.89941"/>
    <n v="10.597231405718427"/>
    <m/>
    <m/>
  </r>
  <r>
    <x v="4167"/>
    <n v="70.09"/>
    <n v="11429.50684"/>
    <n v="10.538676643645509"/>
    <m/>
    <m/>
  </r>
  <r>
    <x v="4168"/>
    <n v="71.239999999999995"/>
    <n v="11495.349609999999"/>
    <n v="10.883205619832415"/>
    <m/>
    <m/>
  </r>
  <r>
    <x v="4169"/>
    <n v="69.83"/>
    <n v="11322.12305"/>
    <n v="10.451153636458306"/>
    <m/>
    <m/>
  </r>
  <r>
    <x v="4170"/>
    <n v="72.2"/>
    <n v="11742.037109999999"/>
    <n v="11.156579095435429"/>
    <m/>
    <m/>
  </r>
  <r>
    <x v="4171"/>
    <n v="73.650000000000006"/>
    <n v="11916.33496"/>
    <n v="11.603313512849025"/>
    <m/>
    <m/>
  </r>
  <r>
    <x v="4172"/>
    <n v="78.349999999999994"/>
    <n v="12823.68945"/>
    <n v="13.082693016496966"/>
    <m/>
    <m/>
  </r>
  <r>
    <x v="4173"/>
    <n v="80.89"/>
    <n v="12965.891600000001"/>
    <n v="13.929278835880654"/>
    <m/>
    <m/>
  </r>
  <r>
    <x v="4174"/>
    <n v="79.91"/>
    <n v="12931.539059999999"/>
    <n v="13.590146490373243"/>
    <m/>
    <m/>
  </r>
  <r>
    <x v="4175"/>
    <n v="80.34"/>
    <n v="13075.24805"/>
    <n v="13.731494456125525"/>
    <m/>
    <m/>
  </r>
  <r>
    <x v="4176"/>
    <n v="84.56"/>
    <n v="13654.21875"/>
    <n v="15.172227905784862"/>
    <m/>
    <m/>
  </r>
  <r>
    <x v="4177"/>
    <n v="81.540000000000006"/>
    <n v="13271.285159999999"/>
    <n v="14.086818300991869"/>
    <m/>
    <m/>
  </r>
  <r>
    <x v="4178"/>
    <n v="83.97"/>
    <n v="13437.882809999999"/>
    <n v="14.924651084506033"/>
    <m/>
    <m/>
  </r>
  <r>
    <x v="4179"/>
    <n v="83.7"/>
    <n v="13546.52246"/>
    <n v="14.826905368175666"/>
    <m/>
    <m/>
  </r>
  <r>
    <x v="4180"/>
    <n v="84.05"/>
    <n v="13550.48926"/>
    <n v="14.945560947699574"/>
    <m/>
    <m/>
  </r>
  <r>
    <x v="4181"/>
    <n v="84.37"/>
    <n v="13950.30078"/>
    <n v="15.057569402114931"/>
    <m/>
    <m/>
  </r>
  <r>
    <x v="4182"/>
    <n v="86.51"/>
    <n v="14133.70703"/>
    <n v="15.819538250729815"/>
    <m/>
    <m/>
  </r>
  <r>
    <x v="4183"/>
    <n v="93.02"/>
    <n v="15579.84863"/>
    <n v="18.198254467495069"/>
    <m/>
    <m/>
  </r>
  <r>
    <x v="4184"/>
    <n v="95.33"/>
    <n v="15565.880859999999"/>
    <n v="19.099825858370124"/>
    <m/>
    <m/>
  </r>
  <r>
    <x v="4185"/>
    <n v="94.18"/>
    <n v="15332.315430000001"/>
    <n v="18.632346461306533"/>
    <m/>
    <m/>
  </r>
  <r>
    <x v="4186"/>
    <n v="93.58"/>
    <n v="15290.902340000001"/>
    <n v="18.392749050998667"/>
    <m/>
    <m/>
  </r>
  <r>
    <x v="4187"/>
    <n v="96.28"/>
    <n v="15701.339840000001"/>
    <n v="19.451777470237698"/>
    <m/>
    <m/>
  </r>
  <r>
    <x v="4188"/>
    <n v="98.92"/>
    <n v="16276.34375"/>
    <n v="20.516068559327948"/>
    <m/>
    <m/>
  </r>
  <r>
    <x v="4189"/>
    <n v="99.08"/>
    <n v="16317.808590000001"/>
    <n v="20.579983779894256"/>
    <m/>
    <m/>
  </r>
  <r>
    <x v="4190"/>
    <n v="102.89"/>
    <n v="16716.11133"/>
    <n v="22.154816906039287"/>
    <m/>
    <m/>
  </r>
  <r>
    <x v="4191"/>
    <n v="108.03"/>
    <n v="17645.40625"/>
    <n v="24.365456494733369"/>
    <m/>
    <m/>
  </r>
  <r>
    <x v="4192"/>
    <n v="107.67"/>
    <n v="17804.005860000001"/>
    <n v="24.200180751890464"/>
    <m/>
    <m/>
  </r>
  <r>
    <x v="4193"/>
    <n v="110.25"/>
    <n v="17817.089840000001"/>
    <n v="25.356933014956098"/>
    <m/>
    <m/>
  </r>
  <r>
    <x v="4194"/>
    <n v="114.02"/>
    <n v="18621.314450000002"/>
    <n v="27.087865574180224"/>
    <m/>
    <m/>
  </r>
  <r>
    <x v="4195"/>
    <n v="112.49"/>
    <n v="18364.121090000001"/>
    <n v="26.351473972769774"/>
    <m/>
    <m/>
  </r>
  <r>
    <x v="4196"/>
    <n v="117.04"/>
    <n v="19107.464840000001"/>
    <n v="28.479810336470162"/>
    <m/>
    <m/>
  </r>
  <r>
    <x v="4197"/>
    <n v="115.83"/>
    <n v="18732.121090000001"/>
    <n v="27.887618088646036"/>
    <m/>
    <m/>
  </r>
  <r>
    <x v="4198"/>
    <n v="102.24"/>
    <n v="17108.402340000001"/>
    <n v="21.338583317465496"/>
    <m/>
    <m/>
  </r>
  <r>
    <x v="4199"/>
    <n v="119.18"/>
    <n v="19625.835940000001"/>
    <n v="28.399546049643504"/>
    <m/>
    <m/>
  </r>
  <r>
    <x v="4200"/>
    <n v="116.44"/>
    <n v="18802.998049999998"/>
    <n v="27.090481258886545"/>
    <m/>
    <m/>
  </r>
  <r>
    <x v="4201"/>
    <n v="116.53"/>
    <n v="19201.091799999998"/>
    <n v="27.129125782022616"/>
    <m/>
    <m/>
  </r>
  <r>
    <x v="4202"/>
    <n v="118.17"/>
    <n v="19445.398440000001"/>
    <n v="27.889412087786194"/>
    <m/>
    <m/>
  </r>
  <r>
    <x v="4203"/>
    <n v="115.34"/>
    <n v="18699.765630000002"/>
    <n v="26.550425594576247"/>
    <m/>
    <m/>
  </r>
  <r>
    <x v="4204"/>
    <n v="115.76"/>
    <n v="19191.630860000001"/>
    <n v="26.734226779106717"/>
    <m/>
    <m/>
  </r>
  <r>
    <x v="4205"/>
    <n v="113.68"/>
    <n v="18321.144530000001"/>
    <n v="25.770422736763148"/>
    <m/>
    <m/>
  </r>
  <r>
    <x v="4206"/>
    <n v="111.35"/>
    <n v="18553.916020000001"/>
    <n v="24.711089522823645"/>
    <m/>
    <m/>
  </r>
  <r>
    <x v="4207"/>
    <n v="111.37"/>
    <n v="18264.992190000001"/>
    <n v="24.717020351511138"/>
    <m/>
    <m/>
  </r>
  <r>
    <x v="4208"/>
    <n v="108.83"/>
    <n v="18058.904299999998"/>
    <n v="23.586773743651502"/>
    <m/>
    <m/>
  </r>
  <r>
    <x v="4209"/>
    <n v="116.53"/>
    <n v="19246.644530000001"/>
    <n v="26.914797257864926"/>
    <m/>
    <m/>
  </r>
  <r>
    <x v="4210"/>
    <n v="118.48"/>
    <n v="19417.07617"/>
    <n v="27.812260671098556"/>
    <m/>
    <m/>
  </r>
  <r>
    <x v="4211"/>
    <n v="127.16"/>
    <n v="21310.597659999999"/>
    <n v="31.883585691113556"/>
    <m/>
    <m/>
  </r>
  <r>
    <x v="4212"/>
    <n v="139.1"/>
    <n v="22805.162110000001"/>
    <n v="37.866647194705905"/>
    <m/>
    <m/>
  </r>
  <r>
    <x v="4213"/>
    <n v="138.87"/>
    <n v="23137.960940000001"/>
    <n v="37.73692524923338"/>
    <m/>
    <m/>
  </r>
  <r>
    <x v="4214"/>
    <n v="138.44999999999999"/>
    <n v="22803.082030000001"/>
    <n v="37.495252248664869"/>
    <m/>
    <m/>
  </r>
  <r>
    <x v="4215"/>
    <n v="142.29"/>
    <n v="23783.029299999998"/>
    <n v="39.570445740618837"/>
    <m/>
    <m/>
  </r>
  <r>
    <x v="4216"/>
    <n v="141.93"/>
    <n v="23241.345700000002"/>
    <n v="39.365523714334749"/>
    <m/>
    <m/>
  </r>
  <r>
    <x v="4217"/>
    <n v="141.55000000000001"/>
    <n v="23735.949219999999"/>
    <n v="39.150064698244321"/>
    <m/>
    <m/>
  </r>
  <r>
    <x v="4218"/>
    <n v="162.02000000000001"/>
    <n v="27084.808590000001"/>
    <n v="50.44924088022659"/>
    <m/>
    <m/>
  </r>
  <r>
    <x v="4219"/>
    <n v="162.62"/>
    <n v="27362.4375"/>
    <n v="50.81683585605137"/>
    <m/>
    <m/>
  </r>
  <r>
    <x v="4220"/>
    <n v="174.26"/>
    <n v="28840.953130000002"/>
    <n v="58.084638594267261"/>
    <m/>
    <m/>
  </r>
  <r>
    <x v="4221"/>
    <n v="175.54"/>
    <n v="29001.720700000002"/>
    <n v="58.93091802290165"/>
    <m/>
    <m/>
  </r>
  <r>
    <x v="4222"/>
    <n v="188.69"/>
    <n v="31971.914059999999"/>
    <n v="67.727852324247905"/>
    <m/>
    <m/>
  </r>
  <r>
    <x v="4223"/>
    <n v="206.31"/>
    <n v="33992.429689999997"/>
    <n v="80.367218616051233"/>
    <m/>
    <m/>
  </r>
  <r>
    <x v="4224"/>
    <n v="218.68"/>
    <n v="36824.363279999998"/>
    <n v="89.993858086376704"/>
    <m/>
    <m/>
  </r>
  <r>
    <x v="4225"/>
    <n v="236.85"/>
    <n v="39371.042970000002"/>
    <n v="104.93643005464997"/>
    <m/>
    <m/>
  </r>
  <r>
    <x v="4226"/>
    <n v="236.16"/>
    <n v="40797.609380000002"/>
    <n v="104.31258757993102"/>
    <m/>
    <m/>
  </r>
  <r>
    <x v="4227"/>
    <n v="202.03"/>
    <n v="35566.65625"/>
    <n v="74.135426474795693"/>
    <m/>
    <m/>
  </r>
  <r>
    <x v="4228"/>
    <n v="206.25"/>
    <n v="33922.960939999997"/>
    <n v="77.223301691735728"/>
    <m/>
    <m/>
  </r>
  <r>
    <x v="4229"/>
    <n v="217.41"/>
    <n v="37316.359380000002"/>
    <n v="85.57006770271839"/>
    <m/>
    <m/>
  </r>
  <r>
    <x v="4230"/>
    <n v="236.73"/>
    <n v="39187.328130000002"/>
    <n v="100.76631533865685"/>
    <m/>
    <m/>
  </r>
  <r>
    <x v="4231"/>
    <n v="213.12"/>
    <n v="36825.367189999997"/>
    <n v="80.657071636148373"/>
    <m/>
    <m/>
  </r>
  <r>
    <x v="4232"/>
    <n v="218.83"/>
    <n v="36069.804689999997"/>
    <n v="84.938564170251922"/>
    <m/>
    <m/>
  </r>
  <r>
    <x v="4233"/>
    <n v="209.46"/>
    <n v="35547.75"/>
    <n v="77.655402964565894"/>
    <m/>
    <m/>
  </r>
  <r>
    <x v="4234"/>
    <n v="190.71"/>
    <n v="30825.699219999999"/>
    <n v="63.745018784474951"/>
    <m/>
    <m/>
  </r>
  <r>
    <x v="4235"/>
    <n v="200.51"/>
    <n v="33005.761720000002"/>
    <n v="70.287961688331123"/>
    <m/>
    <m/>
  </r>
  <r>
    <x v="4236"/>
    <n v="199.79"/>
    <n v="32366.39258"/>
    <n v="69.758228667039518"/>
    <m/>
    <m/>
  </r>
  <r>
    <x v="4237"/>
    <n v="190.79"/>
    <n v="32569.849610000001"/>
    <n v="63.465824368589324"/>
    <m/>
    <m/>
  </r>
  <r>
    <x v="4238"/>
    <n v="186.91"/>
    <n v="30432.546880000002"/>
    <n v="60.877223354071049"/>
    <m/>
    <m/>
  </r>
  <r>
    <x v="4239"/>
    <n v="193.73"/>
    <n v="33466.097659999999"/>
    <n v="65.312033102222173"/>
    <m/>
    <m/>
  </r>
  <r>
    <x v="4240"/>
    <n v="205.93"/>
    <n v="34316.386720000002"/>
    <n v="73.529220608049528"/>
    <m/>
    <m/>
  </r>
  <r>
    <x v="4241"/>
    <n v="200.85"/>
    <n v="33537.175779999998"/>
    <n v="69.87650897032556"/>
    <m/>
    <m/>
  </r>
  <r>
    <x v="4242"/>
    <n v="213.75"/>
    <n v="35510.289060000003"/>
    <n v="78.843033477547664"/>
    <m/>
    <m/>
  </r>
  <r>
    <x v="4243"/>
    <n v="220.98"/>
    <n v="37472.089840000001"/>
    <n v="84.16666351460934"/>
    <m/>
    <m/>
  </r>
  <r>
    <x v="4244"/>
    <n v="224.07"/>
    <n v="36926.066409999999"/>
    <n v="86.510185005688967"/>
    <m/>
    <m/>
  </r>
  <r>
    <x v="4245"/>
    <n v="224.75"/>
    <n v="38144.308590000001"/>
    <n v="87.024888632773099"/>
    <m/>
    <m/>
  </r>
  <r>
    <x v="4246"/>
    <n v="264.66000000000003"/>
    <n v="46196.464840000001"/>
    <n v="117.88963272136178"/>
    <m/>
    <m/>
  </r>
  <r>
    <x v="4247"/>
    <n v="282.54000000000002"/>
    <n v="46481.105470000002"/>
    <n v="133.80254894244976"/>
    <m/>
    <m/>
  </r>
  <r>
    <x v="4248"/>
    <n v="265.88"/>
    <n v="44918.183590000001"/>
    <n v="118.00912119622637"/>
    <m/>
    <m/>
  </r>
  <r>
    <x v="4249"/>
    <n v="281.26"/>
    <n v="47909.332029999998"/>
    <n v="131.64605738229091"/>
    <m/>
    <m/>
  </r>
  <r>
    <x v="4250"/>
    <n v="284.25"/>
    <n v="47504.851560000003"/>
    <n v="134.42902268675837"/>
    <m/>
    <m/>
  </r>
  <r>
    <x v="4251"/>
    <n v="289.55"/>
    <n v="49199.871090000001"/>
    <n v="139.3755692435395"/>
    <m/>
    <m/>
  </r>
  <r>
    <x v="4252"/>
    <n v="312.38"/>
    <n v="52149.007810000003"/>
    <n v="161.33488708702623"/>
    <m/>
    <m/>
  </r>
  <r>
    <x v="4253"/>
    <n v="310.16000000000003"/>
    <n v="51679.796880000002"/>
    <n v="159.02280615866653"/>
    <m/>
    <m/>
  </r>
  <r>
    <x v="4254"/>
    <n v="329.92"/>
    <n v="55888.132810000003"/>
    <n v="179.2638241895832"/>
    <m/>
    <m/>
  </r>
  <r>
    <x v="4255"/>
    <n v="318.67"/>
    <n v="54207.320310000003"/>
    <n v="166.97861216008945"/>
    <m/>
    <m/>
  </r>
  <r>
    <x v="4256"/>
    <n v="281.14999999999998"/>
    <n v="48824.425779999998"/>
    <n v="127.64349012171424"/>
    <m/>
    <m/>
  </r>
  <r>
    <x v="4257"/>
    <n v="290.62"/>
    <n v="49705.332029999998"/>
    <n v="136.22610666765274"/>
    <m/>
    <m/>
  </r>
  <r>
    <x v="4258"/>
    <n v="288.29000000000002"/>
    <n v="47093.851560000003"/>
    <n v="134.02578919060426"/>
    <m/>
    <m/>
  </r>
  <r>
    <x v="4259"/>
    <n v="270.27"/>
    <n v="46339.761720000002"/>
    <n v="117.25684605811075"/>
    <m/>
    <m/>
  </r>
  <r>
    <x v="4260"/>
    <n v="285.05"/>
    <n v="49631.242189999997"/>
    <n v="130.03497161035816"/>
    <m/>
    <m/>
  </r>
  <r>
    <x v="4261"/>
    <n v="279.05"/>
    <n v="48378.988279999998"/>
    <n v="124.54593038197679"/>
    <m/>
    <m/>
  </r>
  <r>
    <x v="4262"/>
    <n v="296.97000000000003"/>
    <n v="50538.242189999997"/>
    <n v="140.5253325927662"/>
    <m/>
    <m/>
  </r>
  <r>
    <x v="4263"/>
    <n v="281.8"/>
    <n v="48561.167970000002"/>
    <n v="126.15349709639234"/>
    <m/>
    <m/>
  </r>
  <r>
    <x v="4264"/>
    <n v="288.95999999999998"/>
    <n v="48927.304689999997"/>
    <n v="132.54833738605225"/>
    <m/>
    <m/>
  </r>
  <r>
    <x v="4265"/>
    <n v="304.13"/>
    <n v="52246.523439999997"/>
    <n v="146.41318563708577"/>
    <m/>
    <m/>
  </r>
  <r>
    <x v="4266"/>
    <n v="319.17"/>
    <n v="54824.117189999997"/>
    <n v="160.87501746087892"/>
    <m/>
    <m/>
  </r>
  <r>
    <x v="4267"/>
    <n v="330.32"/>
    <n v="56008.550779999998"/>
    <n v="172.09463697881162"/>
    <m/>
    <m/>
  </r>
  <r>
    <x v="4268"/>
    <n v="338.11"/>
    <n v="57805.121090000001"/>
    <n v="180.19024144320741"/>
    <m/>
    <m/>
  </r>
  <r>
    <x v="4269"/>
    <n v="333.38"/>
    <n v="57332.089840000001"/>
    <n v="175.12781396926593"/>
    <m/>
    <m/>
  </r>
  <r>
    <x v="4270"/>
    <n v="332.31"/>
    <n v="55907.199220000002"/>
    <n v="173.94144593628735"/>
    <m/>
    <m/>
  </r>
  <r>
    <x v="4271"/>
    <n v="326.37"/>
    <n v="56804.902340000001"/>
    <n v="167.70309351184204"/>
    <m/>
    <m/>
  </r>
  <r>
    <x v="4272"/>
    <n v="338.45"/>
    <n v="58870.894529999998"/>
    <n v="180.09608569804712"/>
    <m/>
    <m/>
  </r>
  <r>
    <x v="4273"/>
    <n v="334.7"/>
    <n v="57858.921880000002"/>
    <n v="176.08419623112326"/>
    <m/>
    <m/>
  </r>
  <r>
    <x v="4274"/>
    <n v="344.28"/>
    <n v="58346.652340000001"/>
    <n v="186.14200117390772"/>
    <m/>
    <m/>
  </r>
  <r>
    <x v="4275"/>
    <n v="323.3"/>
    <n v="54529.144529999998"/>
    <n v="163.3970377299286"/>
    <m/>
    <m/>
  </r>
  <r>
    <x v="4276"/>
    <n v="318.81"/>
    <n v="54738.945310000003"/>
    <n v="158.83957945340094"/>
    <m/>
    <m/>
  </r>
  <r>
    <x v="4277"/>
    <n v="317.26"/>
    <n v="52774.265630000002"/>
    <n v="157.27633128480997"/>
    <m/>
    <m/>
  </r>
  <r>
    <x v="4278"/>
    <n v="302.39999999999998"/>
    <n v="51704.160159999999"/>
    <n v="142.52615104035115"/>
    <m/>
    <m/>
  </r>
  <r>
    <x v="4279"/>
    <n v="311.95999999999998"/>
    <n v="55137.3125"/>
    <n v="151.51966516505956"/>
    <m/>
    <m/>
  </r>
  <r>
    <x v="4280"/>
    <n v="335.83"/>
    <n v="57750.199220000002"/>
    <n v="174.64463291829284"/>
    <m/>
    <m/>
  </r>
  <r>
    <x v="4281"/>
    <n v="344.47"/>
    <n v="58917.691409999999"/>
    <n v="183.60901874304284"/>
    <m/>
    <m/>
  </r>
  <r>
    <x v="4282"/>
    <n v="342.15"/>
    <n v="58918.832029999998"/>
    <n v="181.11422365190035"/>
    <m/>
    <m/>
  </r>
  <r>
    <x v="4283"/>
    <n v="343.93"/>
    <n v="59095.808590000001"/>
    <n v="182.97687026639113"/>
    <m/>
    <m/>
  </r>
  <r>
    <x v="4284"/>
    <n v="345.33"/>
    <n v="59057.878909999999"/>
    <n v="184.37859826598446"/>
    <m/>
    <m/>
  </r>
  <r>
    <x v="4285"/>
    <n v="338.88"/>
    <n v="58192.359380000002"/>
    <n v="177.46987705111138"/>
    <m/>
    <m/>
  </r>
  <r>
    <x v="4286"/>
    <n v="324.60000000000002"/>
    <n v="56048.9375"/>
    <n v="162.49377011703422"/>
    <m/>
    <m/>
  </r>
  <r>
    <x v="4287"/>
    <n v="335.27"/>
    <n v="58323.953130000002"/>
    <n v="173.15587019547257"/>
    <m/>
    <m/>
  </r>
  <r>
    <x v="4288"/>
    <n v="338.74"/>
    <n v="58245.003909999999"/>
    <n v="176.71908719074958"/>
    <m/>
    <m/>
  </r>
  <r>
    <x v="4289"/>
    <n v="349.18"/>
    <n v="59893.453130000002"/>
    <n v="187.54501661369179"/>
    <m/>
    <m/>
  </r>
  <r>
    <x v="4290"/>
    <n v="367.21"/>
    <n v="63503.457029999998"/>
    <n v="206.88822842839377"/>
    <m/>
    <m/>
  </r>
  <r>
    <x v="4291"/>
    <n v="359.94"/>
    <n v="63109.695310000003"/>
    <n v="198.67262846074854"/>
    <m/>
    <m/>
  </r>
  <r>
    <x v="4292"/>
    <n v="368.14"/>
    <n v="63314.011720000002"/>
    <n v="207.70002287493753"/>
    <m/>
    <m/>
  </r>
  <r>
    <x v="4293"/>
    <n v="357.23"/>
    <n v="61572.789060000003"/>
    <n v="195.36616331427703"/>
    <m/>
    <m/>
  </r>
  <r>
    <x v="4294"/>
    <n v="323.51"/>
    <n v="55724.265630000002"/>
    <n v="158.42712263917406"/>
    <m/>
    <m/>
  </r>
  <r>
    <x v="4295"/>
    <n v="326.85000000000002"/>
    <n v="56473.03125"/>
    <n v="161.67913601872857"/>
    <m/>
    <m/>
  </r>
  <r>
    <x v="4296"/>
    <n v="320.49"/>
    <n v="53906.089840000001"/>
    <n v="155.36856095855771"/>
    <m/>
    <m/>
  </r>
  <r>
    <x v="4297"/>
    <n v="304.02"/>
    <n v="51762.273439999997"/>
    <n v="139.38314854209997"/>
    <m/>
    <m/>
  </r>
  <r>
    <x v="4298"/>
    <n v="292.44"/>
    <n v="51093.652340000001"/>
    <n v="128.74970599678602"/>
    <m/>
    <m/>
  </r>
  <r>
    <x v="4299"/>
    <n v="311.2"/>
    <n v="54021.753909999999"/>
    <n v="145.21633819070919"/>
    <m/>
    <m/>
  </r>
  <r>
    <x v="4300"/>
    <n v="314.95999999999998"/>
    <n v="55033.117189999997"/>
    <n v="148.70769713077283"/>
    <m/>
    <m/>
  </r>
  <r>
    <x v="4301"/>
    <n v="319.06"/>
    <n v="54824.703130000002"/>
    <n v="152.56112565927742"/>
    <m/>
    <m/>
  </r>
  <r>
    <x v="4302"/>
    <n v="303.68"/>
    <n v="53555.109380000002"/>
    <n v="137.83655323006184"/>
    <m/>
    <m/>
  </r>
  <r>
    <x v="4303"/>
    <n v="328.33"/>
    <n v="57750.175779999998"/>
    <n v="160.19411262768858"/>
    <m/>
    <m/>
  </r>
  <r>
    <x v="4304"/>
    <n v="330.97"/>
    <n v="57200.292970000002"/>
    <n v="162.71206626763575"/>
    <m/>
    <m/>
  </r>
  <r>
    <x v="4305"/>
    <n v="312.27"/>
    <n v="53333.539060000003"/>
    <n v="144.30821062119179"/>
    <m/>
    <m/>
  </r>
  <r>
    <x v="4306"/>
    <n v="328.24"/>
    <n v="57424.007810000003"/>
    <n v="159.04957032372948"/>
    <m/>
    <m/>
  </r>
  <r>
    <x v="4307"/>
    <n v="321.89"/>
    <n v="56396.515630000002"/>
    <n v="152.87752951790898"/>
    <m/>
    <m/>
  </r>
  <r>
    <x v="4308"/>
    <n v="330.81"/>
    <n v="57356.402340000001"/>
    <n v="161.33117941271976"/>
    <m/>
    <m/>
  </r>
  <r>
    <x v="4309"/>
    <n v="319.07"/>
    <n v="55859.796880000002"/>
    <n v="149.82674722710803"/>
    <m/>
    <m/>
  </r>
  <r>
    <x v="4310"/>
    <n v="325.29000000000002"/>
    <n v="56704.574220000002"/>
    <n v="155.64968661845623"/>
    <m/>
    <m/>
  </r>
  <r>
    <x v="4311"/>
    <n v="311.77999999999997"/>
    <n v="49150.535159999999"/>
    <n v="142.70373854067853"/>
    <m/>
    <m/>
  </r>
  <r>
    <x v="4312"/>
    <n v="276.8"/>
    <n v="49716.191409999999"/>
    <n v="110.66939952206089"/>
    <m/>
    <m/>
  </r>
  <r>
    <x v="4313"/>
    <n v="287.20999999999998"/>
    <n v="49880.535159999999"/>
    <n v="118.97941208963516"/>
    <m/>
    <m/>
  </r>
  <r>
    <x v="4314"/>
    <n v="251.93"/>
    <n v="43537.511720000002"/>
    <n v="89.717191625370972"/>
    <m/>
    <m/>
  </r>
  <r>
    <x v="4315"/>
    <n v="246.91"/>
    <n v="42909.402340000001"/>
    <n v="86.131485397887545"/>
    <m/>
    <m/>
  </r>
  <r>
    <x v="4316"/>
    <n v="225.42"/>
    <n v="37002.441409999999"/>
    <n v="71.129968323478096"/>
    <m/>
    <m/>
  </r>
  <r>
    <x v="4317"/>
    <n v="230.46"/>
    <n v="40782.738279999998"/>
    <n v="74.301797423954696"/>
    <m/>
    <m/>
  </r>
  <r>
    <x v="4318"/>
    <n v="206.61"/>
    <n v="37304.691409999999"/>
    <n v="58.915985987894224"/>
    <m/>
    <m/>
  </r>
  <r>
    <x v="4319"/>
    <n v="227.13"/>
    <n v="38705.980470000002"/>
    <n v="70.593523703852014"/>
    <m/>
    <m/>
  </r>
  <r>
    <x v="4320"/>
    <n v="213.42"/>
    <n v="38402.222659999999"/>
    <n v="62.063806712325423"/>
    <m/>
    <m/>
  </r>
  <r>
    <x v="4321"/>
    <n v="220.49"/>
    <n v="39294.199220000002"/>
    <n v="66.167916197247052"/>
    <m/>
    <m/>
  </r>
  <r>
    <x v="4322"/>
    <n v="221.95"/>
    <n v="38436.96875"/>
    <n v="67.036202996911427"/>
    <m/>
    <m/>
  </r>
  <r>
    <x v="4323"/>
    <n v="204.58"/>
    <n v="35697.605470000002"/>
    <n v="56.536841163718989"/>
    <m/>
    <m/>
  </r>
  <r>
    <x v="4324"/>
    <n v="205.54"/>
    <n v="36684.925779999998"/>
    <n v="57.04024414196742"/>
    <m/>
    <m/>
  </r>
  <r>
    <x v="4325"/>
    <n v="217.22"/>
    <n v="37575.179689999997"/>
    <n v="63.515402520433412"/>
    <m/>
    <m/>
  </r>
  <r>
    <x v="4326"/>
    <n v="221.06"/>
    <n v="39208.765630000002"/>
    <n v="65.753206951205712"/>
    <m/>
    <m/>
  </r>
  <r>
    <x v="4327"/>
    <n v="211.03"/>
    <n v="36894.40625"/>
    <n v="59.779333631732392"/>
    <m/>
    <m/>
  </r>
  <r>
    <x v="4328"/>
    <n v="203.56"/>
    <n v="33560.707029999998"/>
    <n v="55.527360889726374"/>
    <m/>
    <m/>
  </r>
  <r>
    <x v="4329"/>
    <n v="187.96"/>
    <n v="33472.632810000003"/>
    <n v="47.010981065867064"/>
    <m/>
    <m/>
  </r>
  <r>
    <x v="4330"/>
    <n v="207.72"/>
    <n v="37345.121090000001"/>
    <n v="56.888611808594305"/>
    <m/>
    <m/>
  </r>
  <r>
    <x v="4331"/>
    <n v="209.46"/>
    <n v="36702.597659999999"/>
    <n v="57.834791566710059"/>
    <m/>
    <m/>
  </r>
  <r>
    <x v="4332"/>
    <n v="213.16"/>
    <n v="37334.398439999997"/>
    <n v="59.870897361527128"/>
    <m/>
    <m/>
  </r>
  <r>
    <x v="4333"/>
    <n v="226.79"/>
    <n v="40218.476560000003"/>
    <n v="67.503355936447505"/>
    <m/>
    <m/>
  </r>
  <r>
    <x v="4334"/>
    <n v="228.26"/>
    <n v="40406.269529999998"/>
    <n v="68.370288812086756"/>
    <m/>
    <m/>
  </r>
  <r>
    <x v="4335"/>
    <n v="220.26"/>
    <n v="38347.0625"/>
    <n v="63.570261797303338"/>
    <m/>
    <m/>
  </r>
  <r>
    <x v="4336"/>
    <n v="214.94"/>
    <n v="38053.503909999999"/>
    <n v="60.492191767474353"/>
    <m/>
    <m/>
  </r>
  <r>
    <x v="4337"/>
    <n v="201.21"/>
    <n v="35787.246090000001"/>
    <n v="52.757627732692882"/>
    <m/>
    <m/>
  </r>
  <r>
    <x v="4338"/>
    <n v="185.66"/>
    <n v="31676.693360000001"/>
    <n v="44.587205949677589"/>
    <m/>
    <m/>
  </r>
  <r>
    <x v="4339"/>
    <n v="185.58"/>
    <n v="32505.660159999999"/>
    <n v="44.543471886689119"/>
    <m/>
    <m/>
  </r>
  <r>
    <x v="4340"/>
    <n v="187.9"/>
    <n v="33723.027340000001"/>
    <n v="45.651737360370696"/>
    <m/>
    <m/>
  </r>
  <r>
    <x v="4341"/>
    <n v="199.26"/>
    <n v="34662.4375"/>
    <n v="51.165636005583302"/>
    <m/>
    <m/>
  </r>
  <r>
    <x v="4342"/>
    <n v="183.53"/>
    <n v="31637.779299999998"/>
    <n v="43.082256886192134"/>
    <m/>
    <m/>
  </r>
  <r>
    <x v="4343"/>
    <n v="196.77"/>
    <n v="34434.335939999997"/>
    <n v="49.280609654395022"/>
    <m/>
    <m/>
  </r>
  <r>
    <x v="4344"/>
    <n v="207.6"/>
    <n v="35867.777340000001"/>
    <n v="54.698788893650423"/>
    <m/>
    <m/>
  </r>
  <r>
    <x v="4345"/>
    <n v="197.9"/>
    <n v="35040.835939999997"/>
    <n v="49.581335324735313"/>
    <m/>
    <m/>
  </r>
  <r>
    <x v="4346"/>
    <n v="188.2"/>
    <n v="33572.117189999997"/>
    <n v="44.715581594015994"/>
    <m/>
    <m/>
  </r>
  <r>
    <x v="4347"/>
    <n v="189.65"/>
    <n v="33897.046880000002"/>
    <n v="45.399198981447221"/>
    <m/>
    <m/>
  </r>
  <r>
    <x v="4348"/>
    <n v="193.63"/>
    <n v="34235.195310000003"/>
    <n v="47.282149901744631"/>
    <m/>
    <m/>
  </r>
  <r>
    <x v="4349"/>
    <n v="197.64"/>
    <n v="33855.328130000002"/>
    <n v="49.234670406207989"/>
    <m/>
    <m/>
  </r>
  <r>
    <x v="4350"/>
    <n v="187.86"/>
    <n v="32877.371090000001"/>
    <n v="44.356735413184992"/>
    <m/>
    <m/>
  </r>
  <r>
    <x v="4351"/>
    <n v="190.65"/>
    <n v="33798.011720000002"/>
    <n v="45.668818836660606"/>
    <m/>
    <m/>
  </r>
  <r>
    <x v="4352"/>
    <n v="186.66"/>
    <n v="33155.847659999999"/>
    <n v="43.74162510427314"/>
    <m/>
    <m/>
  </r>
  <r>
    <x v="4353"/>
    <n v="183.64"/>
    <n v="32702.025389999999"/>
    <n v="42.321176184017041"/>
    <m/>
    <m/>
  </r>
  <r>
    <x v="4354"/>
    <n v="186.52"/>
    <n v="32822.347659999999"/>
    <n v="43.643408199467395"/>
    <m/>
    <m/>
  </r>
  <r>
    <x v="4355"/>
    <n v="178.93"/>
    <n v="31780.730469999999"/>
    <n v="40.086695065928687"/>
    <m/>
    <m/>
  </r>
  <r>
    <x v="4356"/>
    <n v="181.9"/>
    <n v="31421.539059999999"/>
    <n v="41.41253064690752"/>
    <m/>
    <m/>
  </r>
  <r>
    <x v="4357"/>
    <n v="174.81"/>
    <n v="30817.832030000001"/>
    <n v="38.170569582093805"/>
    <m/>
    <m/>
  </r>
  <r>
    <x v="4358"/>
    <n v="169.28"/>
    <n v="29807.347659999999"/>
    <n v="35.751306302362174"/>
    <m/>
    <m/>
  </r>
  <r>
    <x v="4359"/>
    <n v="180.23"/>
    <n v="32110.693360000001"/>
    <n v="40.371692843050056"/>
    <m/>
    <m/>
  </r>
  <r>
    <x v="4360"/>
    <n v="184.44"/>
    <n v="32313.105469999999"/>
    <n v="42.252744716658434"/>
    <m/>
    <m/>
  </r>
  <r>
    <x v="4361"/>
    <n v="183.69"/>
    <n v="33581.550779999998"/>
    <n v="41.904120069417864"/>
    <m/>
    <m/>
  </r>
  <r>
    <x v="4362"/>
    <n v="224.63"/>
    <n v="37337.535159999999"/>
    <n v="60.561265334554072"/>
    <m/>
    <m/>
  </r>
  <r>
    <x v="4363"/>
    <n v="215.76"/>
    <n v="39406.941409999999"/>
    <n v="55.771833418864134"/>
    <m/>
    <m/>
  </r>
  <r>
    <x v="4364"/>
    <n v="230.26"/>
    <n v="39995.90625"/>
    <n v="63.260507423490729"/>
    <m/>
    <m/>
  </r>
  <r>
    <x v="4365"/>
    <n v="226.3"/>
    <n v="40008.421880000002"/>
    <n v="61.077325371957336"/>
    <m/>
    <m/>
  </r>
  <r>
    <x v="4366"/>
    <n v="227.4"/>
    <n v="42235.546880000002"/>
    <n v="61.663745373637937"/>
    <m/>
    <m/>
  </r>
  <r>
    <x v="4367"/>
    <n v="223.01"/>
    <n v="39201.945310000003"/>
    <n v="59.261691708650339"/>
    <m/>
    <m/>
  </r>
  <r>
    <x v="4368"/>
    <n v="216.1"/>
    <n v="38152.980470000002"/>
    <n v="55.582600974909717"/>
    <m/>
    <m/>
  </r>
  <r>
    <x v="4369"/>
    <n v="226.78"/>
    <n v="39747.503909999999"/>
    <n v="61.069280140544471"/>
    <m/>
    <m/>
  </r>
  <r>
    <x v="4370"/>
    <n v="231.94"/>
    <n v="40869.554689999997"/>
    <n v="63.840729690206679"/>
    <m/>
    <m/>
  </r>
  <r>
    <x v="4371"/>
    <n v="244.56"/>
    <n v="42816.5"/>
    <n v="70.779521123436496"/>
    <m/>
    <m/>
  </r>
  <r>
    <x v="4372"/>
    <n v="262.10000000000002"/>
    <n v="46365.402340000001"/>
    <n v="80.903293799985789"/>
    <m/>
    <m/>
  </r>
  <r>
    <x v="4373"/>
    <n v="259.08"/>
    <n v="45585.03125"/>
    <n v="79.029486858696998"/>
    <m/>
    <m/>
  </r>
  <r>
    <x v="4374"/>
    <n v="264.49"/>
    <n v="45593.636720000002"/>
    <n v="82.320196185336115"/>
    <m/>
    <m/>
  </r>
  <r>
    <x v="4375"/>
    <n v="252.64"/>
    <n v="44428.289060000003"/>
    <n v="74.934847086160318"/>
    <m/>
    <m/>
  </r>
  <r>
    <x v="4376"/>
    <n v="264.73"/>
    <n v="47793.320310000003"/>
    <n v="82.097024240378516"/>
    <m/>
    <m/>
  </r>
  <r>
    <x v="4377"/>
    <n v="262.3"/>
    <n v="46004.484380000002"/>
    <n v="80.561049993586991"/>
    <m/>
    <m/>
  </r>
  <r>
    <x v="4378"/>
    <n v="258.83999999999997"/>
    <n v="44695.359380000002"/>
    <n v="78.426340127805219"/>
    <m/>
    <m/>
  </r>
  <r>
    <x v="4379"/>
    <n v="255.2"/>
    <n v="44801.1875"/>
    <n v="76.21147761742769"/>
    <m/>
    <m/>
  </r>
  <r>
    <x v="4380"/>
    <n v="265.83999999999997"/>
    <n v="46717.578130000002"/>
    <n v="82.556575769338153"/>
    <m/>
    <m/>
  </r>
  <r>
    <x v="4381"/>
    <n v="277.55"/>
    <n v="49339.175779999998"/>
    <n v="89.818947851648247"/>
    <m/>
    <m/>
  </r>
  <r>
    <x v="4382"/>
    <n v="280.36"/>
    <n v="49546.148439999997"/>
    <n v="91.604896449583705"/>
    <m/>
    <m/>
  </r>
  <r>
    <x v="4383"/>
    <n v="274.56"/>
    <n v="47706.117189999997"/>
    <n v="87.804243962583399"/>
    <m/>
    <m/>
  </r>
  <r>
    <x v="4384"/>
    <n v="277.77999999999997"/>
    <n v="48960.789060000003"/>
    <n v="89.853045139683374"/>
    <m/>
    <m/>
  </r>
  <r>
    <x v="4385"/>
    <n v="266.97000000000003"/>
    <n v="46942.21875"/>
    <n v="82.849783822225589"/>
    <m/>
    <m/>
  </r>
  <r>
    <x v="4386"/>
    <n v="275.5"/>
    <n v="49058.667970000002"/>
    <n v="88.133571642357339"/>
    <m/>
    <m/>
  </r>
  <r>
    <x v="4387"/>
    <n v="277.25"/>
    <n v="47054.984380000002"/>
    <n v="89.22132860639951"/>
    <m/>
    <m/>
  </r>
  <r>
    <x v="4388"/>
    <n v="269.41000000000003"/>
    <n v="47166.6875"/>
    <n v="84.165343878928681"/>
    <m/>
    <m/>
  </r>
  <r>
    <x v="4389"/>
    <n v="274.69"/>
    <n v="48847.027340000001"/>
    <n v="87.453929106966484"/>
    <m/>
    <m/>
  </r>
  <r>
    <x v="4390"/>
    <n v="280.74"/>
    <n v="49327.722659999999"/>
    <n v="91.295362894739426"/>
    <m/>
    <m/>
  </r>
  <r>
    <x v="4391"/>
    <n v="288.33999999999997"/>
    <n v="50025.375"/>
    <n v="96.226863815771793"/>
    <m/>
    <m/>
  </r>
  <r>
    <x v="4392"/>
    <n v="265.89999999999998"/>
    <n v="46811.128909999999"/>
    <n v="81.210467275437566"/>
    <m/>
    <m/>
  </r>
  <r>
    <x v="4393"/>
    <n v="264.64"/>
    <n v="46091.390630000002"/>
    <n v="80.431228829015382"/>
    <m/>
    <m/>
  </r>
  <r>
    <x v="4394"/>
    <n v="265.31"/>
    <n v="46391.421880000002"/>
    <n v="80.828856769651821"/>
    <m/>
    <m/>
  </r>
  <r>
    <x v="4395"/>
    <n v="259.86"/>
    <n v="44883.910159999999"/>
    <n v="77.498845547017268"/>
    <m/>
    <m/>
  </r>
  <r>
    <x v="4396"/>
    <n v="254.9"/>
    <n v="44963.074220000002"/>
    <n v="74.513725933283268"/>
    <m/>
    <m/>
  </r>
  <r>
    <x v="4397"/>
    <n v="264.56"/>
    <n v="47092.492189999997"/>
    <n v="80.151897769034832"/>
    <m/>
    <m/>
  </r>
  <r>
    <x v="4398"/>
    <n v="274.25"/>
    <n v="48176.347659999999"/>
    <n v="86.013069089938156"/>
    <m/>
    <m/>
  </r>
  <r>
    <x v="4399"/>
    <n v="270.45"/>
    <n v="47783.359380000002"/>
    <n v="83.619513136366578"/>
    <m/>
    <m/>
  </r>
  <r>
    <x v="4400"/>
    <n v="270.22000000000003"/>
    <n v="47267.519529999998"/>
    <n v="83.467338642178632"/>
    <m/>
    <m/>
  </r>
  <r>
    <x v="4401"/>
    <n v="249.04"/>
    <n v="42843.800779999998"/>
    <n v="70.357740717969591"/>
    <m/>
    <m/>
  </r>
  <r>
    <x v="4402"/>
    <n v="239.05"/>
    <n v="40693.675779999998"/>
    <n v="64.705362181630591"/>
    <m/>
    <m/>
  </r>
  <r>
    <x v="4403"/>
    <n v="246.98"/>
    <n v="43574.507810000003"/>
    <n v="68.990077997084271"/>
    <m/>
    <m/>
  </r>
  <r>
    <x v="4404"/>
    <n v="254.96"/>
    <n v="44895.097659999999"/>
    <n v="73.439505985163748"/>
    <m/>
    <m/>
  </r>
  <r>
    <x v="4405"/>
    <n v="241.32"/>
    <n v="42839.75"/>
    <n v="65.573870336295798"/>
    <m/>
    <m/>
  </r>
  <r>
    <x v="4406"/>
    <n v="244.89"/>
    <n v="42235.730470000002"/>
    <n v="67.489886445493298"/>
    <m/>
    <m/>
  </r>
  <r>
    <x v="4407"/>
    <n v="236.13"/>
    <n v="41034.542970000002"/>
    <n v="62.65403516896189"/>
    <m/>
    <m/>
  </r>
  <r>
    <x v="4408"/>
    <n v="233.56"/>
    <n v="41564.363279999998"/>
    <n v="61.282898336414014"/>
    <m/>
    <m/>
  </r>
  <r>
    <x v="4409"/>
    <n v="247.61"/>
    <n v="43790.894529999998"/>
    <n v="68.647765560924185"/>
    <m/>
    <m/>
  </r>
  <r>
    <x v="4410"/>
    <n v="274.64999999999998"/>
    <n v="48116.941409999999"/>
    <n v="83.631017216384791"/>
    <m/>
    <m/>
  </r>
  <r>
    <x v="4411"/>
    <n v="283.04000000000002"/>
    <n v="49112.902340000001"/>
    <n v="88.708808851983889"/>
    <m/>
    <m/>
  </r>
  <r>
    <x v="4412"/>
    <n v="293.08"/>
    <n v="51514.8125"/>
    <n v="94.990847620141949"/>
    <m/>
    <m/>
  </r>
  <r>
    <x v="4413"/>
    <n v="316.47000000000003"/>
    <n v="55361.449220000002"/>
    <n v="110.13969556401629"/>
    <m/>
    <m/>
  </r>
  <r>
    <x v="4414"/>
    <n v="309.72000000000003"/>
    <n v="53805.984380000002"/>
    <n v="105.42878221884199"/>
    <m/>
    <m/>
  </r>
  <r>
    <x v="4415"/>
    <n v="313.77"/>
    <n v="53967.847659999999"/>
    <n v="108.17313127997308"/>
    <m/>
    <m/>
  </r>
  <r>
    <x v="4416"/>
    <n v="329.98"/>
    <n v="57484.789060000003"/>
    <n v="119.30735509393321"/>
    <m/>
    <m/>
  </r>
  <r>
    <x v="4417"/>
    <n v="317.66000000000003"/>
    <n v="56041.058590000001"/>
    <n v="110.38537556622181"/>
    <m/>
    <m/>
  </r>
  <r>
    <x v="4418"/>
    <n v="328.52"/>
    <n v="57401.097659999999"/>
    <n v="117.91891972606572"/>
    <m/>
    <m/>
  </r>
  <r>
    <x v="4419"/>
    <n v="331.02"/>
    <n v="57321.523439999997"/>
    <n v="119.69935173964936"/>
    <m/>
    <m/>
  </r>
  <r>
    <x v="4420"/>
    <n v="353.05"/>
    <n v="61593.949220000002"/>
    <n v="135.61561879062313"/>
    <m/>
    <m/>
  </r>
  <r>
    <x v="4421"/>
    <n v="350.11"/>
    <n v="62026.078130000002"/>
    <n v="133.3092850039578"/>
    <m/>
    <m/>
  </r>
  <r>
    <x v="4422"/>
    <n v="368.09"/>
    <n v="64261.992189999997"/>
    <n v="146.9840391791401"/>
    <m/>
    <m/>
  </r>
  <r>
    <x v="4423"/>
    <n v="382.19"/>
    <n v="65992.835940000004"/>
    <n v="158.22587672861033"/>
    <m/>
    <m/>
  </r>
  <r>
    <x v="4424"/>
    <n v="359.58"/>
    <n v="62210.171880000002"/>
    <n v="139.4882634786284"/>
    <m/>
    <m/>
  </r>
  <r>
    <x v="4425"/>
    <n v="347.68"/>
    <n v="60692.265630000002"/>
    <n v="130.24024451590276"/>
    <m/>
    <m/>
  </r>
  <r>
    <x v="4426"/>
    <n v="357.21"/>
    <n v="63039.824220000002"/>
    <n v="137.33097081602588"/>
    <m/>
    <m/>
  </r>
  <r>
    <x v="4427"/>
    <n v="352.75"/>
    <n v="60363.792970000002"/>
    <n v="133.88567906331971"/>
    <m/>
    <m/>
  </r>
  <r>
    <x v="4428"/>
    <n v="334.96"/>
    <n v="58482.386720000002"/>
    <n v="120.36700209315259"/>
    <m/>
    <m/>
  </r>
  <r>
    <x v="4429"/>
    <n v="348.29"/>
    <n v="60622.136720000002"/>
    <n v="129.93171667901072"/>
    <m/>
    <m/>
  </r>
  <r>
    <x v="4430"/>
    <n v="355.21"/>
    <n v="62227.964840000001"/>
    <n v="135.07871306463403"/>
    <m/>
    <m/>
  </r>
  <r>
    <x v="4431"/>
    <n v="347.4"/>
    <n v="61004.40625"/>
    <n v="129.09259743471156"/>
    <m/>
    <m/>
  </r>
  <r>
    <x v="4432"/>
    <n v="361.01"/>
    <n v="63226.402340000001"/>
    <n v="139.1908615982282"/>
    <m/>
    <m/>
  </r>
  <r>
    <x v="4433"/>
    <n v="355.6"/>
    <n v="62970.046880000002"/>
    <n v="135.00301569565437"/>
    <m/>
    <m/>
  </r>
  <r>
    <x v="4434"/>
    <n v="346.03"/>
    <n v="61452.230470000002"/>
    <n v="127.72131951987456"/>
    <m/>
    <m/>
  </r>
  <r>
    <x v="4435"/>
    <n v="346.09"/>
    <n v="61125.675779999998"/>
    <n v="127.75038523025334"/>
    <m/>
    <m/>
  </r>
  <r>
    <x v="4436"/>
    <n v="374.93"/>
    <n v="67566.828129999994"/>
    <n v="148.98821980375524"/>
    <m/>
    <m/>
  </r>
  <r>
    <x v="4437"/>
    <n v="381.39"/>
    <n v="66971.828129999994"/>
    <n v="154.10395096617376"/>
    <m/>
    <m/>
  </r>
  <r>
    <x v="4438"/>
    <n v="372.59"/>
    <n v="64995.230470000002"/>
    <n v="146.97499940415705"/>
    <m/>
    <m/>
  </r>
  <r>
    <x v="4439"/>
    <n v="366.88"/>
    <n v="64949.960939999997"/>
    <n v="142.45319039524895"/>
    <m/>
    <m/>
  </r>
  <r>
    <x v="4440"/>
    <n v="362.29"/>
    <n v="64155.941409999999"/>
    <n v="138.87220187765485"/>
    <m/>
    <m/>
  </r>
  <r>
    <x v="4441"/>
    <n v="360.35"/>
    <n v="63557.871090000001"/>
    <n v="137.33581489199881"/>
    <m/>
    <m/>
  </r>
  <r>
    <x v="4442"/>
    <n v="336.69"/>
    <n v="60161.246090000001"/>
    <n v="119.28710043696914"/>
    <m/>
    <m/>
  </r>
  <r>
    <x v="4443"/>
    <n v="341.27"/>
    <n v="60368.011720000002"/>
    <n v="122.51782631342569"/>
    <m/>
    <m/>
  </r>
  <r>
    <x v="4444"/>
    <n v="327.37"/>
    <n v="56942.136720000002"/>
    <n v="112.52405983885541"/>
    <m/>
    <m/>
  </r>
  <r>
    <x v="4445"/>
    <n v="326.95999999999998"/>
    <n v="58119.578130000002"/>
    <n v="112.22883151699533"/>
    <m/>
    <m/>
  </r>
  <r>
    <x v="4446"/>
    <n v="314.82"/>
    <n v="56289.289060000003"/>
    <n v="103.85759401453399"/>
    <m/>
    <m/>
  </r>
  <r>
    <x v="4447"/>
    <n v="326.18"/>
    <n v="57569.074220000002"/>
    <n v="111.33954121662633"/>
    <m/>
    <m/>
  </r>
  <r>
    <x v="4448"/>
    <n v="323.13"/>
    <n v="56280.425779999998"/>
    <n v="109.24432257195701"/>
    <m/>
    <m/>
  </r>
  <r>
    <x v="4449"/>
    <n v="304.20999999999998"/>
    <n v="53569.765630000002"/>
    <n v="96.428324657097491"/>
    <m/>
    <m/>
  </r>
  <r>
    <x v="4450"/>
    <n v="326.79000000000002"/>
    <n v="57806.566409999999"/>
    <n v="110.70352779693269"/>
    <m/>
    <m/>
  </r>
  <r>
    <x v="4451"/>
    <n v="322.89999999999998"/>
    <n v="57005.425779999998"/>
    <n v="108.05509215421579"/>
    <m/>
    <m/>
  </r>
  <r>
    <x v="4452"/>
    <n v="318.5"/>
    <n v="57229.828130000002"/>
    <n v="105.09773777975212"/>
    <m/>
    <m/>
  </r>
  <r>
    <x v="4453"/>
    <n v="319.51"/>
    <n v="56477.816409999999"/>
    <n v="105.75168693563512"/>
    <m/>
    <m/>
  </r>
  <r>
    <x v="4454"/>
    <n v="299.18"/>
    <n v="53598.246090000001"/>
    <n v="92.283006718009048"/>
    <m/>
    <m/>
  </r>
  <r>
    <x v="4455"/>
    <n v="273.67"/>
    <n v="50582.625"/>
    <n v="76.518363689667638"/>
    <m/>
    <m/>
  </r>
  <r>
    <x v="4456"/>
    <n v="282.76"/>
    <n v="50700.085939999997"/>
    <n v="81.591781969780641"/>
    <m/>
    <m/>
  </r>
  <r>
    <x v="4457"/>
    <n v="284.5"/>
    <n v="50504.796880000002"/>
    <n v="82.586109375376793"/>
    <m/>
    <m/>
  </r>
  <r>
    <x v="4458"/>
    <n v="266.32"/>
    <n v="47672.121090000001"/>
    <n v="72.022758783261594"/>
    <m/>
    <m/>
  </r>
  <r>
    <x v="4459"/>
    <n v="270.7"/>
    <n v="47243.304689999997"/>
    <n v="74.382920274458243"/>
    <m/>
    <m/>
  </r>
  <r>
    <x v="4460"/>
    <n v="260.14"/>
    <n v="46737.480470000002"/>
    <n v="68.555052059220841"/>
    <m/>
    <m/>
  </r>
  <r>
    <x v="4461"/>
    <n v="267.18"/>
    <n v="46612.632810000003"/>
    <n v="72.256961355747251"/>
    <m/>
    <m/>
  </r>
  <r>
    <x v="4462"/>
    <n v="275.42"/>
    <n v="48896.722659999999"/>
    <n v="76.704719422772612"/>
    <m/>
    <m/>
  </r>
  <r>
    <x v="4463"/>
    <n v="267.93"/>
    <n v="47665.425779999998"/>
    <n v="72.524131539630304"/>
    <m/>
    <m/>
  </r>
  <r>
    <x v="4464"/>
    <n v="258.17"/>
    <n v="46202.144529999998"/>
    <n v="67.232383222701358"/>
    <m/>
    <m/>
  </r>
  <r>
    <x v="4465"/>
    <n v="262.83"/>
    <n v="46880.277340000001"/>
    <n v="69.634585978734222"/>
    <m/>
    <m/>
  </r>
  <r>
    <x v="4466"/>
    <n v="271.79000000000002"/>
    <n v="48936.613279999998"/>
    <n v="74.373473700670402"/>
    <m/>
    <m/>
  </r>
  <r>
    <x v="4467"/>
    <n v="273.73"/>
    <n v="48628.511720000002"/>
    <n v="75.426218927125504"/>
    <m/>
    <m/>
  </r>
  <r>
    <x v="4468"/>
    <n v="284.92"/>
    <n v="50784.539060000003"/>
    <n v="81.583297076233009"/>
    <m/>
    <m/>
  </r>
  <r>
    <x v="4469"/>
    <n v="286.24"/>
    <n v="50640.417970000002"/>
    <n v="82.299983121018073"/>
    <m/>
    <m/>
  </r>
  <r>
    <x v="4470"/>
    <n v="266.52999999999997"/>
    <n v="47588.855470000002"/>
    <n v="70.957451564972345"/>
    <m/>
    <m/>
  </r>
  <r>
    <x v="4471"/>
    <n v="263.91000000000003"/>
    <n v="46444.710939999997"/>
    <n v="69.5541323732932"/>
    <m/>
    <m/>
  </r>
  <r>
    <x v="4472"/>
    <n v="262.52"/>
    <n v="47178.125"/>
    <n v="68.813254497328828"/>
    <m/>
    <m/>
  </r>
  <r>
    <x v="4473"/>
    <n v="254.74"/>
    <n v="46306.445310000003"/>
    <n v="64.726862729969568"/>
    <m/>
    <m/>
  </r>
  <r>
    <x v="4474"/>
    <n v="255.03"/>
    <n v="46458.117189999997"/>
    <n v="64.851042879130418"/>
    <m/>
    <m/>
  </r>
  <r>
    <x v="4475"/>
    <n v="257.45999999999998"/>
    <n v="45897.574220000002"/>
    <n v="66.079005960353371"/>
    <m/>
    <m/>
  </r>
  <r>
    <x v="4476"/>
    <n v="243.7"/>
    <n v="43569.003909999999"/>
    <n v="59.008761804229799"/>
    <m/>
    <m/>
  </r>
  <r>
    <x v="4477"/>
    <n v="240.25"/>
    <n v="43160.929689999997"/>
    <n v="57.331183779850562"/>
    <m/>
    <m/>
  </r>
  <r>
    <x v="4478"/>
    <n v="234.00880000000001"/>
    <n v="41557.902340000001"/>
    <n v="54.34601408996901"/>
    <m/>
    <m/>
  </r>
  <r>
    <x v="4479"/>
    <n v="235.1216"/>
    <n v="41821.261720000002"/>
    <n v="54.843272607669938"/>
    <m/>
    <m/>
  </r>
  <r>
    <x v="4480"/>
    <n v="236.4949"/>
    <n v="42735.855470000002"/>
    <n v="55.47731813298239"/>
    <m/>
    <m/>
  </r>
  <r>
    <x v="4481"/>
    <n v="242.5752"/>
    <n v="43949.101560000003"/>
    <n v="58.323017740868906"/>
    <m/>
    <m/>
  </r>
  <r>
    <x v="4482"/>
    <n v="236.66399999999999"/>
    <n v="42591.570310000003"/>
    <n v="55.473913762541891"/>
    <m/>
    <m/>
  </r>
  <r>
    <x v="4483"/>
    <n v="239.6455"/>
    <n v="43099.699220000002"/>
    <n v="56.864859888824661"/>
    <m/>
    <m/>
  </r>
  <r>
    <x v="4484"/>
    <n v="231.45419999999999"/>
    <n v="42375.632810000003"/>
    <n v="52.952224673103366"/>
    <m/>
    <m/>
  </r>
  <r>
    <x v="4485"/>
    <n v="232.2423"/>
    <n v="41744.328130000002"/>
    <n v="53.306474892779491"/>
    <m/>
    <m/>
  </r>
  <r>
    <x v="4486"/>
    <n v="214.62440000000001"/>
    <n v="40680.417970000002"/>
    <n v="45.213427833220798"/>
    <m/>
    <m/>
  </r>
  <r>
    <x v="4487"/>
    <n v="194.68260000000001"/>
    <n v="36457.316409999999"/>
    <n v="36.807040431200633"/>
    <m/>
    <m/>
  </r>
  <r>
    <x v="4488"/>
    <n v="199.82769999999999"/>
    <n v="36654.328130000002"/>
    <n v="38.738670337867461"/>
    <m/>
    <m/>
  </r>
  <r>
    <x v="4489"/>
    <n v="209.7491"/>
    <n v="36954.003909999999"/>
    <n v="42.580327490102746"/>
    <m/>
    <m/>
  </r>
  <r>
    <x v="4490"/>
    <n v="199.0855"/>
    <n v="36852.121090000001"/>
    <n v="38.246219100169611"/>
    <m/>
    <m/>
  </r>
  <r>
    <x v="4491"/>
    <n v="205.94569999999999"/>
    <n v="37138.234380000002"/>
    <n v="40.877166264172352"/>
    <m/>
    <m/>
  </r>
  <r>
    <x v="4492"/>
    <n v="209.51390000000001"/>
    <n v="37784.332029999998"/>
    <n v="42.288595321920859"/>
    <m/>
    <m/>
  </r>
  <r>
    <x v="4493"/>
    <n v="213.0394"/>
    <n v="38483.125"/>
    <n v="43.696152990453356"/>
    <m/>
    <m/>
  </r>
  <r>
    <x v="4494"/>
    <n v="212.10339999999999"/>
    <n v="38743.273439999997"/>
    <n v="43.30702835549058"/>
    <m/>
    <m/>
  </r>
  <r>
    <x v="4495"/>
    <n v="205.02269999999999"/>
    <n v="36952.984380000002"/>
    <n v="40.41075333481281"/>
    <m/>
    <m/>
  </r>
  <r>
    <x v="4496"/>
    <n v="210.08090000000001"/>
    <n v="37154.601560000003"/>
    <n v="42.399680506108524"/>
    <m/>
    <m/>
  </r>
  <r>
    <x v="4497"/>
    <n v="225.2671"/>
    <n v="41500.875"/>
    <n v="48.523821342337811"/>
    <m/>
    <m/>
  </r>
  <r>
    <x v="4498"/>
    <n v="248.97030000000001"/>
    <n v="43840.285159999999"/>
    <n v="58.714433530939708"/>
    <m/>
    <m/>
  </r>
  <r>
    <x v="4499"/>
    <n v="242.61279999999999"/>
    <n v="44118.445310000003"/>
    <n v="55.709226835333801"/>
    <m/>
    <m/>
  </r>
  <r>
    <x v="4500"/>
    <n v="244.3372"/>
    <n v="44338.796880000002"/>
    <n v="56.494413355168149"/>
    <m/>
    <m/>
  </r>
  <r>
    <x v="4501"/>
    <n v="240.78460000000001"/>
    <n v="43565.113279999998"/>
    <n v="54.845047789398258"/>
    <m/>
    <m/>
  </r>
  <r>
    <x v="4502"/>
    <n v="234.9034"/>
    <n v="42407.9375"/>
    <n v="52.159633712883696"/>
    <m/>
    <m/>
  </r>
  <r>
    <x v="4503"/>
    <n v="233.87909999999999"/>
    <n v="42586.917970000002"/>
    <n v="51.686263878315216"/>
    <m/>
    <m/>
  </r>
  <r>
    <x v="4504"/>
    <n v="244.98859999999999"/>
    <n v="44575.203130000002"/>
    <n v="56.589821169920405"/>
    <m/>
    <m/>
  </r>
  <r>
    <x v="4505"/>
    <n v="244.68559999999999"/>
    <n v="43961.859380000002"/>
    <n v="56.443113882410792"/>
    <m/>
    <m/>
  </r>
  <r>
    <x v="4506"/>
    <n v="226.55510000000001"/>
    <n v="40538.011720000002"/>
    <n v="48.072838805531028"/>
    <m/>
    <m/>
  </r>
  <r>
    <x v="4507"/>
    <n v="221.3383"/>
    <n v="40030.976560000003"/>
    <n v="45.85346267818143"/>
    <m/>
    <m/>
  </r>
  <r>
    <x v="4508"/>
    <n v="210.126"/>
    <n v="38286.027340000001"/>
    <n v="41.188238364048097"/>
    <m/>
    <m/>
  </r>
  <r>
    <x v="4509"/>
    <n v="208.42609999999999"/>
    <n v="37296.570310000003"/>
    <n v="40.51699093642565"/>
    <m/>
    <m/>
  </r>
  <r>
    <x v="4510"/>
    <n v="212.38380000000001"/>
    <n v="38332.609380000002"/>
    <n v="42.050692971788749"/>
    <m/>
    <m/>
  </r>
  <r>
    <x v="4511"/>
    <n v="216.4803"/>
    <n v="39214.21875"/>
    <n v="43.667651997218549"/>
    <m/>
    <m/>
  </r>
  <r>
    <x v="4512"/>
    <n v="232.4393"/>
    <n v="43193.234380000002"/>
    <n v="50.088127279209822"/>
    <m/>
    <m/>
  </r>
  <r>
    <x v="4513"/>
    <n v="244.8629"/>
    <n v="44354.636720000002"/>
    <n v="55.435819637218195"/>
    <m/>
    <m/>
  </r>
  <r>
    <x v="4514"/>
    <n v="243.12"/>
    <n v="43924.117189999997"/>
    <n v="54.640138076041268"/>
    <m/>
    <m/>
  </r>
  <r>
    <x v="4515"/>
    <n v="232.9753"/>
    <n v="42451.789060000003"/>
    <n v="50.074217256716409"/>
    <m/>
    <m/>
  </r>
  <r>
    <x v="4516"/>
    <n v="218.887"/>
    <n v="39137.605470000002"/>
    <n v="44.012873512424342"/>
    <m/>
    <m/>
  </r>
  <r>
    <x v="4517"/>
    <n v="207.69139999999999"/>
    <n v="38062.039060000003"/>
    <n v="39.496420893781128"/>
    <m/>
    <m/>
  </r>
  <r>
    <x v="4518"/>
    <n v="213.0615"/>
    <n v="38737.269529999998"/>
    <n v="41.533921139906262"/>
    <m/>
    <m/>
  </r>
  <r>
    <x v="4519"/>
    <n v="231.93440000000001"/>
    <n v="41982.925779999998"/>
    <n v="48.886209569373207"/>
    <m/>
    <m/>
  </r>
  <r>
    <x v="4520"/>
    <n v="219.2987"/>
    <n v="39437.460939999997"/>
    <n v="43.554413125261043"/>
    <m/>
    <m/>
  </r>
  <r>
    <x v="4521"/>
    <n v="212.08279999999999"/>
    <n v="38794.972659999999"/>
    <n v="40.683297207121186"/>
    <m/>
    <m/>
  </r>
  <r>
    <x v="4522"/>
    <n v="214.77549999999999"/>
    <n v="39666.753909999999"/>
    <n v="41.701451365025335"/>
    <m/>
    <m/>
  </r>
  <r>
    <x v="4523"/>
    <n v="219.93530000000001"/>
    <n v="39338.785159999999"/>
    <n v="43.699926971388756"/>
    <m/>
    <m/>
  </r>
  <r>
    <x v="4524"/>
    <n v="226.32919999999999"/>
    <n v="41143.929689999997"/>
    <n v="46.235281173817746"/>
    <m/>
    <m/>
  </r>
  <r>
    <x v="4525"/>
    <n v="226.13570000000001"/>
    <n v="40951.378909999999"/>
    <n v="46.150722717434469"/>
    <m/>
    <m/>
  </r>
  <r>
    <x v="4526"/>
    <n v="232.86920000000001"/>
    <n v="41801.15625"/>
    <n v="48.89329689275074"/>
    <m/>
    <m/>
  </r>
  <r>
    <x v="4527"/>
    <n v="228.0556"/>
    <n v="41077.996090000001"/>
    <n v="46.85521035129441"/>
    <m/>
    <m/>
  </r>
  <r>
    <x v="4528"/>
    <n v="234.64750000000001"/>
    <n v="42358.808590000001"/>
    <n v="49.557983770986297"/>
    <m/>
    <m/>
  </r>
  <r>
    <x v="4529"/>
    <n v="233.84739999999999"/>
    <n v="42892.957029999998"/>
    <n v="49.214152639064139"/>
    <m/>
    <m/>
  </r>
  <r>
    <x v="4530"/>
    <n v="244.1"/>
    <n v="43960.933590000001"/>
    <n v="53.523177248842181"/>
    <m/>
    <m/>
  </r>
  <r>
    <x v="4531"/>
    <n v="246.80549999999999"/>
    <n v="44348.730470000002"/>
    <n v="54.703113069887962"/>
    <m/>
    <m/>
  </r>
  <r>
    <x v="4532"/>
    <n v="266.33010000000002"/>
    <n v="47128.003909999999"/>
    <n v="63.335508439479838"/>
    <m/>
    <m/>
  </r>
  <r>
    <x v="4533"/>
    <n v="264.87299999999999"/>
    <n v="47465.730470000002"/>
    <n v="62.635021878787789"/>
    <m/>
    <m/>
  </r>
  <r>
    <x v="4534"/>
    <n v="261.07080000000002"/>
    <n v="47062.664060000003"/>
    <n v="60.829544540976045"/>
    <m/>
    <m/>
  </r>
  <r>
    <x v="4535"/>
    <n v="252.75839999999999"/>
    <n v="45538.675779999998"/>
    <n v="56.949175172944727"/>
    <m/>
    <m/>
  </r>
  <r>
    <x v="4536"/>
    <n v="257.25229999999999"/>
    <n v="46281.644529999998"/>
    <n v="58.967194359219377"/>
    <m/>
    <m/>
  </r>
  <r>
    <x v="4537"/>
    <n v="254.68459999999999"/>
    <n v="46622.675779999998"/>
    <n v="57.769402057731682"/>
    <m/>
    <m/>
  </r>
  <r>
    <x v="4538"/>
    <n v="254.9699"/>
    <n v="45555.992189999997"/>
    <n v="57.891929403051819"/>
    <m/>
    <m/>
  </r>
  <r>
    <x v="4539"/>
    <n v="241.82050000000001"/>
    <n v="43206.738279999998"/>
    <n v="51.914494507384575"/>
    <m/>
    <m/>
  </r>
  <r>
    <x v="4540"/>
    <n v="239.61699999999999"/>
    <n v="43503.847659999999"/>
    <n v="50.962316874751409"/>
    <m/>
    <m/>
  </r>
  <r>
    <x v="4541"/>
    <n v="235.92099999999999"/>
    <n v="42287.664060000003"/>
    <n v="49.384282402856385"/>
    <m/>
    <m/>
  </r>
  <r>
    <x v="4542"/>
    <n v="220.70070000000001"/>
    <n v="39521.902340000001"/>
    <n v="42.996911909934539"/>
    <m/>
    <m/>
  </r>
  <r>
    <x v="4543"/>
    <n v="216.89590000000001"/>
    <n v="40127.183590000001"/>
    <n v="41.509461977258965"/>
    <m/>
    <m/>
  </r>
  <r>
    <x v="4544"/>
    <n v="227.012"/>
    <n v="41166.730470000002"/>
    <n v="45.376084903835235"/>
    <m/>
    <m/>
  </r>
  <r>
    <x v="4545"/>
    <n v="219.8304"/>
    <n v="39935.515630000002"/>
    <n v="42.50004419996705"/>
    <m/>
    <m/>
  </r>
  <r>
    <x v="4546"/>
    <n v="224.64109999999999"/>
    <n v="40826.214840000001"/>
    <n v="44.33901640344294"/>
    <m/>
    <m/>
  </r>
  <r>
    <x v="4547"/>
    <n v="229.2253"/>
    <n v="41502.75"/>
    <n v="46.143149007532749"/>
    <m/>
    <m/>
  </r>
  <r>
    <x v="4548"/>
    <n v="227.6524"/>
    <n v="41374.378909999999"/>
    <n v="45.504474366070554"/>
    <m/>
    <m/>
  </r>
  <r>
    <x v="4549"/>
    <n v="227.7731"/>
    <n v="40527.363279999998"/>
    <n v="45.54729790337646"/>
    <m/>
    <m/>
  </r>
  <r>
    <x v="4550"/>
    <n v="217.803"/>
    <n v="39740.320310000003"/>
    <n v="41.554945880975211"/>
    <m/>
    <m/>
  </r>
  <r>
    <x v="4551"/>
    <n v="222.11429999999999"/>
    <n v="40458.308590000001"/>
    <n v="43.184620405712849"/>
    <m/>
    <m/>
  </r>
  <r>
    <x v="4552"/>
    <n v="211.386"/>
    <n v="38117.460939999997"/>
    <n v="39.008266865199325"/>
    <m/>
    <m/>
  </r>
  <r>
    <x v="4553"/>
    <n v="214.82069999999999"/>
    <n v="39241.121090000001"/>
    <n v="40.271116506292955"/>
    <m/>
    <m/>
  </r>
  <r>
    <x v="4554"/>
    <n v="220.8347"/>
    <n v="39773.828130000002"/>
    <n v="42.520863592471542"/>
    <m/>
    <m/>
  </r>
  <r>
    <x v="4555"/>
    <n v="211.2236"/>
    <n v="38609.824220000002"/>
    <n v="38.815077198508902"/>
    <m/>
    <m/>
  </r>
  <r>
    <x v="4556"/>
    <n v="212.6164"/>
    <n v="38529.328130000002"/>
    <n v="39.312908280648607"/>
    <m/>
    <m/>
  </r>
  <r>
    <x v="4557"/>
    <n v="207.6499"/>
    <n v="37750.453130000002"/>
    <n v="37.471823878318688"/>
    <m/>
    <m/>
  </r>
  <r>
    <x v="4558"/>
    <n v="220.08510000000001"/>
    <n v="39698.371090000001"/>
    <n v="41.9548544733372"/>
    <m/>
    <m/>
  </r>
  <r>
    <x v="4559"/>
    <n v="200.07550000000001"/>
    <n v="36575.140630000002"/>
    <n v="34.321897678520259"/>
    <m/>
    <m/>
  </r>
  <r>
    <x v="4560"/>
    <n v="198.2064"/>
    <n v="36040.921880000002"/>
    <n v="33.676615175082567"/>
    <m/>
    <m/>
  </r>
  <r>
    <x v="4561"/>
    <n v="170.58109999999999"/>
    <n v="30296.953130000002"/>
    <n v="24.280479355281219"/>
    <m/>
    <m/>
  </r>
  <r>
    <x v="4562"/>
    <n v="172.5437"/>
    <n v="31022.90625"/>
    <n v="24.836231244070611"/>
    <m/>
    <m/>
  </r>
  <r>
    <x v="4563"/>
    <n v="161.00049999999999"/>
    <n v="28936.355469999999"/>
    <n v="21.510571989064548"/>
    <m/>
    <m/>
  </r>
  <r>
    <x v="4564"/>
    <n v="157.56899999999999"/>
    <n v="29047.751950000002"/>
    <n v="20.591182293276393"/>
    <m/>
    <m/>
  </r>
  <r>
    <x v="4565"/>
    <n v="165.65280000000001"/>
    <n v="29283.103520000001"/>
    <n v="22.701265153279767"/>
    <m/>
    <m/>
  </r>
  <r>
    <x v="4566"/>
    <n v="162.69839999999999"/>
    <n v="29862.917969999999"/>
    <n v="21.883689839364873"/>
    <m/>
    <m/>
  </r>
  <r>
    <x v="4567"/>
    <n v="165.46260000000001"/>
    <n v="30425.85742"/>
    <n v="22.624588618710568"/>
    <m/>
    <m/>
  </r>
  <r>
    <x v="4568"/>
    <n v="160.85489999999999"/>
    <n v="28720.271479999999"/>
    <n v="21.361971375365986"/>
    <m/>
    <m/>
  </r>
  <r>
    <x v="4569"/>
    <n v="165.08500000000001"/>
    <n v="30314.333979999999"/>
    <n v="22.482829331882005"/>
    <m/>
    <m/>
  </r>
  <r>
    <x v="4570"/>
    <n v="161.24350000000001"/>
    <n v="29200.740229999999"/>
    <n v="21.433931308465951"/>
    <m/>
    <m/>
  </r>
  <r>
    <x v="4571"/>
    <n v="160.1977"/>
    <n v="29098.910159999999"/>
    <n v="21.148334032334201"/>
    <m/>
    <m/>
  </r>
  <r>
    <x v="4572"/>
    <n v="161.64709999999999"/>
    <n v="29655.585940000001"/>
    <n v="21.528450097398089"/>
    <m/>
    <m/>
  </r>
  <r>
    <x v="4573"/>
    <n v="162.60050000000001"/>
    <n v="29562.36133"/>
    <n v="21.779805149436353"/>
    <m/>
    <m/>
  </r>
  <r>
    <x v="4574"/>
    <n v="161.8289"/>
    <n v="29267.224610000001"/>
    <n v="21.570527516344608"/>
    <m/>
    <m/>
  </r>
  <r>
    <x v="4575"/>
    <n v="158.78039999999999"/>
    <n v="28627.574219999999"/>
    <n v="20.755371190291982"/>
    <m/>
    <m/>
  </r>
  <r>
    <x v="4576"/>
    <n v="174.39709999999999"/>
    <n v="31792.310549999998"/>
    <n v="24.826283501923999"/>
    <m/>
    <m/>
  </r>
  <r>
    <x v="4577"/>
    <n v="165.4975"/>
    <n v="29799.08008"/>
    <n v="22.289823210067791"/>
    <m/>
    <m/>
  </r>
  <r>
    <x v="4578"/>
    <n v="166.89570000000001"/>
    <n v="30467.488280000001"/>
    <n v="22.663751492266876"/>
    <m/>
    <m/>
  </r>
  <r>
    <x v="4579"/>
    <n v="162.71559999999999"/>
    <n v="29704.390630000002"/>
    <n v="21.525904902040832"/>
    <m/>
    <m/>
  </r>
  <r>
    <x v="4580"/>
    <n v="173.488"/>
    <n v="31370.671880000002"/>
    <n v="24.367386426643769"/>
    <m/>
    <m/>
  </r>
  <r>
    <x v="4581"/>
    <n v="171.04910000000001"/>
    <n v="31155.478520000001"/>
    <n v="23.67944898211422"/>
    <m/>
    <m/>
  </r>
  <r>
    <x v="4582"/>
    <n v="165.7131"/>
    <n v="30214.355469999999"/>
    <n v="22.199408016385991"/>
    <m/>
    <m/>
  </r>
  <r>
    <x v="4583"/>
    <n v="164.90129999999999"/>
    <n v="30111.998049999998"/>
    <n v="21.979286084956161"/>
    <m/>
    <m/>
  </r>
  <r>
    <x v="4584"/>
    <n v="159.30629999999999"/>
    <n v="29083.804690000001"/>
    <n v="20.485356987812157"/>
    <m/>
    <m/>
  </r>
  <r>
    <x v="4585"/>
    <n v="127.2852"/>
    <n v="22487.38867"/>
    <n v="12.245726910135714"/>
    <m/>
    <m/>
  </r>
  <r>
    <x v="4586"/>
    <n v="121.8288"/>
    <n v="22206.792969999999"/>
    <n v="11.194504889864978"/>
    <m/>
    <m/>
  </r>
  <r>
    <x v="4587"/>
    <n v="119.1176"/>
    <n v="22572.839840000001"/>
    <n v="10.694981085103583"/>
    <m/>
    <m/>
  </r>
  <r>
    <x v="4588"/>
    <n v="114.4169"/>
    <n v="20381.650389999999"/>
    <n v="9.8497017960081088"/>
    <m/>
    <m/>
  </r>
  <r>
    <x v="4589"/>
    <n v="112.7941"/>
    <n v="20471.48242"/>
    <n v="9.5691602619855729"/>
    <m/>
    <m/>
  </r>
  <r>
    <x v="4590"/>
    <n v="114.96380000000001"/>
    <n v="20710.597659999999"/>
    <n v="9.932567367248442"/>
    <m/>
    <m/>
  </r>
  <r>
    <x v="4591"/>
    <n v="110.6554"/>
    <n v="19987.029299999998"/>
    <n v="9.1870036841727583"/>
    <m/>
    <m/>
  </r>
  <r>
    <x v="4592"/>
    <n v="114.9453"/>
    <n v="21085.876950000002"/>
    <n v="9.8981493204753672"/>
    <m/>
    <m/>
  </r>
  <r>
    <x v="4593"/>
    <n v="116.8916"/>
    <n v="21231.65625"/>
    <n v="10.232128611607635"/>
    <m/>
    <m/>
  </r>
  <r>
    <x v="4594"/>
    <n v="114.3831"/>
    <n v="20735.478520000001"/>
    <n v="9.7894636520167104"/>
    <m/>
    <m/>
  </r>
  <r>
    <x v="4595"/>
    <n v="110.9404"/>
    <n v="20280.634770000001"/>
    <n v="9.1990810739272781"/>
    <m/>
    <m/>
  </r>
  <r>
    <x v="4596"/>
    <n v="110.9816"/>
    <n v="20104.023440000001"/>
    <n v="9.2048164668312076"/>
    <m/>
    <m/>
  </r>
  <r>
    <x v="4597"/>
    <n v="103.16630000000001"/>
    <n v="19784.726559999999"/>
    <n v="7.907471632252574"/>
    <m/>
    <m/>
  </r>
  <r>
    <x v="4598"/>
    <n v="106.18219999999999"/>
    <n v="19269.367190000001"/>
    <n v="8.3687984356405618"/>
    <m/>
    <m/>
  </r>
  <r>
    <x v="4599"/>
    <n v="112.09010000000001"/>
    <n v="20190.115229999999"/>
    <n v="9.2956334284677027"/>
    <m/>
    <m/>
  </r>
  <r>
    <x v="4600"/>
    <n v="111.4764"/>
    <n v="20548.246090000001"/>
    <n v="9.1927494259185067"/>
    <m/>
    <m/>
  </r>
  <r>
    <x v="4601"/>
    <n v="120.1279"/>
    <n v="21637.587889999999"/>
    <n v="10.6183521178114"/>
    <m/>
    <m/>
  </r>
  <r>
    <x v="4602"/>
    <n v="119.6562"/>
    <n v="21731.117190000001"/>
    <n v="10.53370751506564"/>
    <m/>
    <m/>
  </r>
  <r>
    <x v="4603"/>
    <n v="112.4833"/>
    <n v="19970.556639999999"/>
    <n v="9.2674878796107762"/>
    <m/>
    <m/>
  </r>
  <r>
    <x v="4604"/>
    <n v="106.2197"/>
    <n v="19323.914059999999"/>
    <n v="8.2343916437966787"/>
    <m/>
    <m/>
  </r>
  <r>
    <x v="4605"/>
    <n v="107.80840000000001"/>
    <n v="20212.074219999999"/>
    <n v="8.4797001711215501"/>
    <m/>
    <m/>
  </r>
  <r>
    <x v="4606"/>
    <n v="113.309"/>
    <n v="20569.91992"/>
    <n v="9.3438889468166355"/>
    <m/>
    <m/>
  </r>
  <r>
    <x v="4607"/>
    <n v="116.4302"/>
    <n v="20836.328130000002"/>
    <n v="9.8574859382722426"/>
    <m/>
    <m/>
  </r>
  <r>
    <x v="4608"/>
    <n v="118.75579999999999"/>
    <n v="22485.689450000002"/>
    <n v="10.247611966749856"/>
    <m/>
    <m/>
  </r>
  <r>
    <x v="4609"/>
    <n v="128.86439999999999"/>
    <n v="23389.433590000001"/>
    <n v="11.99075456876165"/>
    <m/>
    <m/>
  </r>
  <r>
    <x v="4610"/>
    <n v="130.17599999999999"/>
    <n v="23231.73242"/>
    <n v="12.233383619024961"/>
    <m/>
    <m/>
  </r>
  <r>
    <x v="4611"/>
    <n v="127.6649"/>
    <n v="23164.628909999999"/>
    <n v="11.760017043433722"/>
    <m/>
    <m/>
  </r>
  <r>
    <x v="4612"/>
    <n v="124.1718"/>
    <n v="22714.978520000001"/>
    <n v="11.115149373112107"/>
    <m/>
    <m/>
  </r>
  <r>
    <x v="4613"/>
    <n v="120.3295"/>
    <n v="21361.70117"/>
    <n v="10.423540269754602"/>
    <m/>
    <m/>
  </r>
  <r>
    <x v="4614"/>
    <n v="114.9251"/>
    <n v="21239.753909999999"/>
    <n v="9.4860975397260159"/>
    <m/>
    <m/>
  </r>
  <r>
    <x v="4615"/>
    <n v="125.3023"/>
    <n v="22930.54883"/>
    <n v="11.197863484387893"/>
    <m/>
    <m/>
  </r>
  <r>
    <x v="4616"/>
    <n v="131.42740000000001"/>
    <n v="23843.886719999999"/>
    <n v="12.291159441106814"/>
    <m/>
    <m/>
  </r>
  <r>
    <x v="4617"/>
    <n v="131.7747"/>
    <n v="23804.632809999999"/>
    <n v="12.354646219196983"/>
    <m/>
    <m/>
  </r>
  <r>
    <x v="4618"/>
    <n v="126.50020000000001"/>
    <n v="23314.199219999999"/>
    <n v="11.361552868045347"/>
    <m/>
    <m/>
  </r>
  <r>
    <x v="4619"/>
    <n v="126.3232"/>
    <n v="22978.117190000001"/>
    <n v="11.328408274318292"/>
    <m/>
    <m/>
  </r>
  <r>
    <x v="4620"/>
    <n v="129.2824"/>
    <n v="22846.507809999999"/>
    <n v="11.857745026511843"/>
    <m/>
    <m/>
  </r>
  <r>
    <x v="4621"/>
    <n v="123.3398"/>
    <n v="22630.957030000001"/>
    <n v="10.766354590126527"/>
    <m/>
    <m/>
  </r>
  <r>
    <x v="4622"/>
    <n v="126.12820000000001"/>
    <n v="23289.314450000002"/>
    <n v="11.251813392957269"/>
    <m/>
    <m/>
  </r>
  <r>
    <x v="4623"/>
    <n v="131.71539999999999"/>
    <n v="23809.48633"/>
    <n v="12.244295435757428"/>
    <m/>
    <m/>
  </r>
  <r>
    <x v="4624"/>
    <n v="126.65"/>
    <n v="23164.318360000001"/>
    <n v="11.301186803596943"/>
    <m/>
    <m/>
  </r>
  <r>
    <x v="4625"/>
    <n v="129.90270000000001"/>
    <n v="23947.64258"/>
    <n v="11.880258258627878"/>
    <m/>
    <m/>
  </r>
  <r>
    <x v="4626"/>
    <n v="133.16739999999999"/>
    <n v="23957.529299999998"/>
    <n v="12.475917845751678"/>
    <m/>
    <m/>
  </r>
  <r>
    <x v="4627"/>
    <n v="133.10980000000001"/>
    <n v="24402.818360000001"/>
    <n v="12.463639651593679"/>
    <m/>
    <m/>
  </r>
  <r>
    <x v="4628"/>
    <n v="131.77670000000001"/>
    <n v="24136.972659999999"/>
    <n v="12.209625546935811"/>
    <m/>
    <m/>
  </r>
  <r>
    <x v="4629"/>
    <n v="131.47499999999999"/>
    <n v="23883.291020000001"/>
    <n v="12.152269725190104"/>
    <m/>
    <m/>
  </r>
  <r>
    <x v="4630"/>
    <n v="127.5724"/>
    <n v="23335.998049999998"/>
    <n v="11.429470678402302"/>
    <m/>
    <m/>
  </r>
  <r>
    <x v="4631"/>
    <n v="128.0866"/>
    <n v="23212.738280000001"/>
    <n v="11.520234002160732"/>
    <m/>
    <m/>
  </r>
  <r>
    <x v="4632"/>
    <n v="116.542"/>
    <n v="20877.552729999999"/>
    <n v="9.4424433192208568"/>
    <m/>
    <m/>
  </r>
  <r>
    <x v="4633"/>
    <n v="115.08880000000001"/>
    <n v="21398.908200000002"/>
    <n v="9.2036701303905897"/>
    <m/>
    <m/>
  </r>
  <r>
    <x v="4634"/>
    <n v="117.8937"/>
    <n v="21528.087889999999"/>
    <n v="9.6511364114659877"/>
    <m/>
    <m/>
  </r>
  <r>
    <x v="4635"/>
    <n v="118.7354"/>
    <n v="21395.019530000001"/>
    <n v="9.7877780215340806"/>
    <m/>
    <m/>
  </r>
  <r>
    <x v="4636"/>
    <n v="117.8853"/>
    <n v="21600.904299999998"/>
    <n v="9.6464747503917447"/>
    <m/>
    <m/>
  </r>
  <r>
    <x v="4637"/>
    <n v="111.98699999999999"/>
    <n v="20260.019530000001"/>
    <n v="8.6801323078606458"/>
    <m/>
    <m/>
  </r>
  <r>
    <x v="4638"/>
    <n v="109.483"/>
    <n v="20297.994139999999"/>
    <n v="8.2889970294094457"/>
    <m/>
    <m/>
  </r>
  <r>
    <x v="4639"/>
    <n v="108.41379999999999"/>
    <n v="19796.808590000001"/>
    <n v="8.1261294297739894"/>
    <m/>
    <m/>
  </r>
  <r>
    <x v="4640"/>
    <n v="110.03570000000001"/>
    <n v="20049.76367"/>
    <n v="8.3682702191702898"/>
    <m/>
    <m/>
  </r>
  <r>
    <x v="4641"/>
    <n v="107.9902"/>
    <n v="20127.140630000002"/>
    <n v="8.0561873802269837"/>
    <m/>
    <m/>
  </r>
  <r>
    <x v="4642"/>
    <n v="108.42189999999999"/>
    <n v="19969.771479999999"/>
    <n v="8.1196301700446298"/>
    <m/>
    <m/>
  </r>
  <r>
    <x v="4643"/>
    <n v="102.1964"/>
    <n v="18837.667969999999"/>
    <n v="7.183759039987998"/>
    <m/>
    <m/>
  </r>
  <r>
    <x v="4644"/>
    <n v="105.6019"/>
    <n v="19290.324219999999"/>
    <n v="7.6616159557278296"/>
    <m/>
    <m/>
  </r>
  <r>
    <x v="4645"/>
    <n v="105.5688"/>
    <n v="19329.833979999999"/>
    <n v="7.6559004972440405"/>
    <m/>
    <m/>
  </r>
  <r>
    <x v="4646"/>
    <n v="116.9794"/>
    <n v="21381.152340000001"/>
    <n v="9.3097953165153626"/>
    <m/>
    <m/>
  </r>
  <r>
    <x v="4647"/>
    <n v="123.0183"/>
    <n v="22370.449219999999"/>
    <n v="10.267334174290145"/>
    <m/>
    <m/>
  </r>
  <r>
    <x v="4648"/>
    <n v="110.7363"/>
    <n v="20296.707030000001"/>
    <n v="8.2161981287206824"/>
    <m/>
    <m/>
  </r>
  <r>
    <x v="4649"/>
    <n v="109.8524"/>
    <n v="20241.089840000001"/>
    <n v="8.0840707594871422"/>
    <m/>
    <m/>
  </r>
  <r>
    <x v="4650"/>
    <n v="107.61320000000001"/>
    <n v="19701.210940000001"/>
    <n v="7.75357980578426"/>
    <m/>
    <m/>
  </r>
  <r>
    <x v="4651"/>
    <n v="107.2741"/>
    <n v="19772.583979999999"/>
    <n v="7.7037969553985279"/>
    <m/>
    <m/>
  </r>
  <r>
    <x v="4652"/>
    <n v="107.2409"/>
    <n v="19544.128909999999"/>
    <n v="7.6962761583676151"/>
    <m/>
    <m/>
  </r>
  <r>
    <x v="4653"/>
    <n v="102.9931"/>
    <n v="18890.789059999999"/>
    <n v="7.0857343256431085"/>
    <m/>
    <m/>
  </r>
  <r>
    <x v="4654"/>
    <n v="101.12009999999999"/>
    <n v="18547.400389999999"/>
    <n v="6.8272027210062243"/>
    <m/>
    <m/>
  </r>
  <r>
    <x v="4655"/>
    <n v="106.2867"/>
    <n v="19413.550780000001"/>
    <n v="7.5239600111288611"/>
    <m/>
    <m/>
  </r>
  <r>
    <x v="4656"/>
    <n v="102.44450000000001"/>
    <n v="19297.63867"/>
    <n v="6.9791549309373133"/>
    <m/>
    <m/>
  </r>
  <r>
    <x v="4657"/>
    <n v="104.6914"/>
    <n v="19222.671880000002"/>
    <n v="7.2826960335828899"/>
    <m/>
    <m/>
  </r>
  <r>
    <x v="4658"/>
    <n v="104.2653"/>
    <n v="19110.546880000002"/>
    <n v="7.2225531801960559"/>
    <m/>
    <m/>
  </r>
  <r>
    <x v="4659"/>
    <n v="106.95140000000001"/>
    <n v="19426.720700000002"/>
    <n v="7.5937852921236848"/>
    <m/>
    <m/>
  </r>
  <r>
    <x v="4660"/>
    <n v="106.7539"/>
    <n v="19573.050780000001"/>
    <n v="7.5648377505967099"/>
    <m/>
    <m/>
  </r>
  <r>
    <x v="4661"/>
    <n v="106.52760000000001"/>
    <n v="19431.789059999999"/>
    <n v="7.5318676870256338"/>
    <m/>
    <m/>
  </r>
  <r>
    <x v="4662"/>
    <n v="107.8259"/>
    <n v="19623.58008"/>
    <n v="7.7126980260983125"/>
    <m/>
    <m/>
  </r>
  <r>
    <x v="4663"/>
    <n v="111.6551"/>
    <n v="20336.84375"/>
    <n v="8.2595126149649278"/>
    <m/>
    <m/>
  </r>
  <r>
    <x v="4664"/>
    <n v="110.6734"/>
    <n v="20160.716799999998"/>
    <n v="8.1133061057388076"/>
    <m/>
    <m/>
  </r>
  <r>
    <x v="4665"/>
    <n v="109.4928"/>
    <n v="19955.443360000001"/>
    <n v="7.9392636664158909"/>
    <m/>
    <m/>
  </r>
  <r>
    <x v="4666"/>
    <n v="106.4789"/>
    <n v="19546.849610000001"/>
    <n v="7.5012970541323059"/>
    <m/>
    <m/>
  </r>
  <r>
    <x v="4667"/>
    <n v="104.732"/>
    <n v="19141.484380000002"/>
    <n v="7.2525698251586901"/>
    <m/>
    <m/>
  </r>
  <r>
    <x v="4668"/>
    <n v="103.79819999999999"/>
    <n v="19051.417969999999"/>
    <n v="7.1223917518064699"/>
    <m/>
    <m/>
  </r>
  <r>
    <x v="4669"/>
    <n v="104.79089999999999"/>
    <n v="19157.445309999999"/>
    <n v="7.2577602261595695"/>
    <m/>
    <m/>
  </r>
  <r>
    <x v="4670"/>
    <n v="106.4228"/>
    <n v="19382.904299999998"/>
    <n v="7.482917316999214"/>
    <m/>
    <m/>
  </r>
  <r>
    <x v="4671"/>
    <n v="104.7551"/>
    <n v="19185.65625"/>
    <n v="7.2475311428417495"/>
    <m/>
    <m/>
  </r>
  <r>
    <x v="4672"/>
    <n v="107.1388"/>
    <n v="19550.757809999999"/>
    <n v="7.5746571218587393"/>
    <m/>
    <m/>
  </r>
  <r>
    <x v="4673"/>
    <n v="105.9593"/>
    <n v="19334.416020000001"/>
    <n v="7.4069941991352835"/>
    <m/>
    <m/>
  </r>
  <r>
    <x v="4674"/>
    <n v="104.7042"/>
    <n v="19139.535159999999"/>
    <n v="7.2306589772836594"/>
    <m/>
    <m/>
  </r>
  <r>
    <x v="4675"/>
    <n v="103.9799"/>
    <n v="19053.740229999999"/>
    <n v="7.1297717953995345"/>
    <m/>
    <m/>
  </r>
  <r>
    <x v="4676"/>
    <n v="105.0883"/>
    <n v="19172.46875"/>
    <n v="7.280907173001447"/>
    <m/>
    <m/>
  </r>
  <r>
    <x v="4677"/>
    <n v="105.8964"/>
    <n v="19345.572270000001"/>
    <n v="7.3902406090925403"/>
    <m/>
    <m/>
  </r>
  <r>
    <x v="4678"/>
    <n v="110.2282"/>
    <n v="20095.85742"/>
    <n v="7.9938984225988508"/>
    <m/>
    <m/>
  </r>
  <r>
    <x v="4679"/>
    <n v="114.5204"/>
    <n v="20770.441409999999"/>
    <n v="8.6154238503383969"/>
    <m/>
    <m/>
  </r>
  <r>
    <x v="4680"/>
    <n v="111.6925"/>
    <n v="20285.835940000001"/>
    <n v="8.1889592808422336"/>
    <m/>
    <m/>
  </r>
  <r>
    <x v="4681"/>
    <n v="113.49639999999999"/>
    <n v="20595.351559999999"/>
    <n v="8.4524648931630555"/>
    <m/>
    <m/>
  </r>
  <r>
    <x v="4682"/>
    <n v="112.4392"/>
    <n v="20495.773440000001"/>
    <n v="8.2920329046005055"/>
    <m/>
    <m/>
  </r>
  <r>
    <x v="4683"/>
    <n v="112.5519"/>
    <n v="20485.273440000001"/>
    <n v="8.3076652271279752"/>
    <m/>
    <m/>
  </r>
  <r>
    <x v="4684"/>
    <n v="110.44459999999999"/>
    <n v="20159.503909999999"/>
    <n v="7.995624739868731"/>
    <m/>
    <m/>
  </r>
  <r>
    <x v="4685"/>
    <n v="111.0902"/>
    <n v="20209.988280000001"/>
    <n v="8.0881369791293061"/>
    <m/>
    <m/>
  </r>
  <r>
    <x v="4686"/>
    <n v="116.0822"/>
    <n v="21147.230469999999"/>
    <n v="8.8139908592107723"/>
    <m/>
    <m/>
  </r>
  <r>
    <x v="4687"/>
    <n v="113.26690000000001"/>
    <n v="20602.816409999999"/>
    <n v="8.3834676439870339"/>
    <m/>
    <m/>
  </r>
  <r>
    <x v="4688"/>
    <n v="101.3903"/>
    <n v="18541.271479999999"/>
    <n v="6.6245811637354421"/>
    <m/>
    <m/>
  </r>
  <r>
    <x v="4689"/>
    <n v="85.968699999999998"/>
    <n v="15880.780269999999"/>
    <n v="4.6088165488863577"/>
    <m/>
    <m/>
  </r>
  <r>
    <x v="4690"/>
    <n v="93.417400000000001"/>
    <n v="17586.771479999999"/>
    <n v="5.4068276964430515"/>
    <m/>
    <m/>
  </r>
  <r>
    <x v="4691"/>
    <n v="87.320899999999995"/>
    <n v="17034.292969999999"/>
    <n v="4.7005589595229074"/>
    <m/>
    <m/>
  </r>
  <r>
    <x v="4692"/>
    <n v="88.837500000000006"/>
    <n v="16618.199219999999"/>
    <n v="4.8620999360322399"/>
    <m/>
    <m/>
  </r>
  <r>
    <x v="4693"/>
    <n v="90.921300000000002"/>
    <n v="16884.613280000001"/>
    <n v="5.0895871498082244"/>
    <m/>
    <m/>
  </r>
  <r>
    <x v="4694"/>
    <n v="88.929000000000002"/>
    <n v="16669.439450000002"/>
    <n v="4.8659574622551149"/>
    <m/>
    <m/>
  </r>
  <r>
    <x v="4695"/>
    <n v="90.882800000000003"/>
    <n v="16687.51758"/>
    <n v="5.0791655046058457"/>
    <m/>
    <m/>
  </r>
  <r>
    <x v="4696"/>
    <n v="89.827200000000005"/>
    <n v="16697.777340000001"/>
    <n v="4.9605856424074881"/>
    <m/>
    <m/>
  </r>
  <r>
    <x v="4697"/>
    <n v="85.776200000000003"/>
    <n v="15787.284180000001"/>
    <n v="4.5115502308616291"/>
    <m/>
    <m/>
  </r>
  <r>
    <x v="4698"/>
    <n v="86.593400000000003"/>
    <n v="16189.76953"/>
    <n v="4.5969664529500998"/>
    <m/>
    <m/>
  </r>
  <r>
    <x v="4699"/>
    <n v="89.883499999999998"/>
    <n v="16610.707030000001"/>
    <n v="4.9456987210508911"/>
    <m/>
    <m/>
  </r>
  <r>
    <x v="4700"/>
    <n v="90.113900000000001"/>
    <n v="16521.841799999998"/>
    <n v="4.9698687082360937"/>
    <m/>
    <m/>
  </r>
  <r>
    <x v="4701"/>
    <n v="87.954499999999996"/>
    <n v="16217.322270000001"/>
    <n v="4.7299911757631037"/>
    <m/>
    <m/>
  </r>
  <r>
    <x v="4702"/>
    <n v="89.588700000000003"/>
    <n v="16444.98242"/>
    <n v="4.9051735687208646"/>
    <m/>
    <m/>
  </r>
  <r>
    <x v="4703"/>
    <n v="94.754599999999996"/>
    <n v="17168.566409999999"/>
    <n v="5.4702097823758926"/>
    <m/>
    <m/>
  </r>
  <r>
    <x v="4704"/>
    <n v="93.231399999999994"/>
    <n v="16967.132809999999"/>
    <n v="5.2937092818584306"/>
    <m/>
    <m/>
  </r>
  <r>
    <x v="4705"/>
    <n v="93.999399999999994"/>
    <n v="17088.660159999999"/>
    <n v="5.3802825743491267"/>
    <m/>
    <m/>
  </r>
  <r>
    <x v="4706"/>
    <n v="93.343199999999996"/>
    <n v="16974.82617"/>
    <n v="5.3032676403673449"/>
    <m/>
    <m/>
  </r>
  <r>
    <x v="4707"/>
    <n v="94.192300000000003"/>
    <n v="17089.503909999999"/>
    <n v="5.3991068635818422"/>
    <m/>
    <m/>
  </r>
  <r>
    <x v="4708"/>
    <n v="92.676299999999998"/>
    <n v="16848.126950000002"/>
    <n v="5.2246897447771188"/>
    <m/>
    <m/>
  </r>
  <r>
    <x v="4709"/>
    <n v="95.2971"/>
    <n v="17233.474610000001"/>
    <n v="5.519530641251543"/>
    <m/>
    <m/>
  </r>
  <r>
    <x v="4710"/>
    <n v="94.200599999999994"/>
    <n v="17133.152340000001"/>
    <n v="5.3918711927259464"/>
    <m/>
    <m/>
  </r>
  <r>
    <x v="4711"/>
    <n v="94.876000000000005"/>
    <n v="17206.4375"/>
    <n v="5.467233341316768"/>
    <m/>
    <m/>
  </r>
  <r>
    <x v="4712"/>
    <n v="98.1126"/>
    <n v="17781.318360000001"/>
    <n v="5.8395557233986528"/>
    <m/>
    <m/>
  </r>
  <r>
    <x v="4713"/>
    <n v="98.788300000000007"/>
    <n v="17815.650389999999"/>
    <n v="5.9192840552033781"/>
    <m/>
    <m/>
  </r>
  <r>
    <x v="4714"/>
    <n v="95.982299999999995"/>
    <n v="17364.865229999999"/>
    <n v="5.5823539406234177"/>
    <m/>
    <m/>
  </r>
  <r>
    <x v="4715"/>
    <n v="92.709800000000001"/>
    <n v="16647.484380000002"/>
    <n v="5.2010752188005247"/>
    <m/>
    <m/>
  </r>
  <r>
    <x v="4716"/>
    <n v="90.903300000000002"/>
    <n v="16439.679690000001"/>
    <n v="4.9965968778939969"/>
    <m/>
    <m/>
  </r>
  <r>
    <x v="4717"/>
    <n v="92.976200000000006"/>
    <n v="16906.304690000001"/>
    <n v="5.2238525555085094"/>
    <m/>
    <m/>
  </r>
  <r>
    <x v="4718"/>
    <n v="92.297399999999996"/>
    <n v="16817.535159999999"/>
    <n v="5.146962543820214"/>
    <m/>
    <m/>
  </r>
  <r>
    <x v="4719"/>
    <n v="92.231399999999994"/>
    <n v="16830.341799999998"/>
    <n v="5.1389890387756534"/>
    <m/>
    <m/>
  </r>
  <r>
    <x v="4720"/>
    <n v="92.582099999999997"/>
    <n v="16796.953130000002"/>
    <n v="5.1774528349119535"/>
    <m/>
    <m/>
  </r>
  <r>
    <x v="4721"/>
    <n v="91.408199999999994"/>
    <n v="16717.17383"/>
    <n v="5.0437520844643888"/>
    <m/>
    <m/>
  </r>
  <r>
    <x v="4722"/>
    <n v="90.737499999999997"/>
    <n v="16552.572270000001"/>
    <n v="4.9691435851947672"/>
    <m/>
    <m/>
  </r>
  <r>
    <x v="4723"/>
    <n v="91.415700000000001"/>
    <n v="16642.341799999998"/>
    <n v="5.0428243363055669"/>
    <m/>
    <m/>
  </r>
  <r>
    <x v="4724"/>
    <n v="91.951899999999995"/>
    <n v="16602.585940000001"/>
    <n v="5.1013737978615179"/>
    <m/>
    <m/>
  </r>
  <r>
    <x v="4725"/>
    <n v="92.489800000000002"/>
    <n v="16679.85742"/>
    <n v="5.158597905731142"/>
    <m/>
    <m/>
  </r>
  <r>
    <x v="4726"/>
    <n v="93.610799999999998"/>
    <n v="16863.238280000001"/>
    <n v="5.283015259540071"/>
    <m/>
    <m/>
  </r>
  <r>
    <x v="4727"/>
    <n v="93.657200000000003"/>
    <n v="16836.73633"/>
    <n v="5.2876222727310864"/>
    <m/>
    <m/>
  </r>
  <r>
    <x v="4728"/>
    <n v="93.955799999999996"/>
    <n v="16951.96875"/>
    <n v="5.320704319282461"/>
    <m/>
    <m/>
  </r>
  <r>
    <x v="4729"/>
    <n v="95.763099999999994"/>
    <n v="17196.554690000001"/>
    <n v="5.5234233474012928"/>
    <m/>
    <m/>
  </r>
  <r>
    <x v="4730"/>
    <n v="97.412899999999993"/>
    <n v="17446.292969999999"/>
    <n v="5.7130566986015712"/>
    <m/>
    <m/>
  </r>
  <r>
    <x v="4731"/>
    <n v="100.2804"/>
    <n v="17934.896479999999"/>
    <n v="6.0486811357976373"/>
    <m/>
    <m/>
  </r>
  <r>
    <x v="4732"/>
    <n v="105.4659"/>
    <n v="18869.587889999999"/>
    <n v="6.6734403784868048"/>
    <m/>
    <m/>
  </r>
  <r>
    <x v="4733"/>
    <n v="108.87569999999999"/>
    <n v="19909.574219999999"/>
    <n v="7.1041093456366609"/>
    <m/>
    <m/>
  </r>
  <r>
    <x v="4734"/>
    <n v="119.32769999999999"/>
    <n v="21161.519530000001"/>
    <n v="8.4640534493341217"/>
    <m/>
    <m/>
  </r>
  <r>
    <x v="4735"/>
    <n v="115.8896"/>
    <n v="20688.78125"/>
    <n v="7.9753659317551397"/>
    <m/>
    <m/>
  </r>
  <r>
    <x v="4736"/>
    <n v="118.1322"/>
    <n v="21086.792969999999"/>
    <n v="8.2830440700515577"/>
    <m/>
    <m/>
  </r>
  <r>
    <x v="4737"/>
    <n v="125.0671"/>
    <n v="22676.552729999999"/>
    <n v="9.254446091718517"/>
    <m/>
    <m/>
  </r>
  <r>
    <x v="4738"/>
    <n v="129.1491"/>
    <n v="22934.431639999999"/>
    <n v="9.8550238443109652"/>
    <m/>
    <m/>
  </r>
  <r>
    <x v="4739"/>
    <n v="126.56100000000001"/>
    <n v="22636.46875"/>
    <n v="9.4589143790009604"/>
    <m/>
    <m/>
  </r>
  <r>
    <x v="4740"/>
    <n v="129.68559999999999"/>
    <n v="23117.859380000002"/>
    <n v="9.9247840499602624"/>
    <m/>
    <m/>
  </r>
  <r>
    <x v="4741"/>
    <n v="128.9111"/>
    <n v="23032.777340000001"/>
    <n v="9.8050710470709959"/>
    <m/>
    <m/>
  </r>
  <r>
    <x v="4742"/>
    <n v="129.79849999999999"/>
    <n v="23078.728520000001"/>
    <n v="9.9388789747280217"/>
    <m/>
    <m/>
  </r>
  <r>
    <x v="4743"/>
    <n v="127.5217"/>
    <n v="22840.13867"/>
    <n v="9.5867741144190575"/>
    <m/>
    <m/>
  </r>
  <r>
    <x v="4744"/>
    <n v="128.8597"/>
    <n v="23139.283200000002"/>
    <n v="9.7867828369769008"/>
    <m/>
    <m/>
  </r>
  <r>
    <x v="4745"/>
    <n v="133.4203"/>
    <n v="23723.769530000001"/>
    <n v="10.47828116290046"/>
    <m/>
    <m/>
  </r>
  <r>
    <x v="4746"/>
    <n v="131.92599999999999"/>
    <n v="23471.871090000001"/>
    <n v="10.242348012012821"/>
    <m/>
    <m/>
  </r>
  <r>
    <x v="4747"/>
    <n v="130.73429999999999"/>
    <n v="23449.322270000001"/>
    <n v="10.056109210248856"/>
    <m/>
    <m/>
  </r>
  <r>
    <x v="4748"/>
    <n v="128.02860000000001"/>
    <n v="22760.109380000002"/>
    <n v="9.6364170401988698"/>
    <m/>
    <m/>
  </r>
  <r>
    <x v="4749"/>
    <n v="130.01599999999999"/>
    <n v="23264.291020000001"/>
    <n v="9.9344069517185005"/>
    <m/>
    <m/>
  </r>
  <r>
    <x v="4750"/>
    <n v="128.36199999999999"/>
    <n v="22939.398440000001"/>
    <n v="9.6804917731859632"/>
    <m/>
    <m/>
  </r>
  <r>
    <x v="4751"/>
    <n v="121.5933"/>
    <n v="21819.039059999999"/>
    <n v="8.6585291771528539"/>
    <m/>
    <m/>
  </r>
  <r>
    <x v="4752"/>
    <n v="121.0181"/>
    <n v="21651.183590000001"/>
    <n v="8.575588276419051"/>
    <m/>
    <m/>
  </r>
  <r>
    <x v="4753"/>
    <n v="121.3099"/>
    <n v="21808.101559999999"/>
    <n v="8.6138628721421142"/>
    <m/>
    <m/>
  </r>
  <r>
    <x v="4754"/>
    <n v="123.5752"/>
    <n v="22220.804690000001"/>
    <n v="8.934502665990701"/>
    <m/>
    <m/>
  </r>
  <r>
    <x v="4755"/>
    <n v="138.25389999999999"/>
    <n v="24307.841799999998"/>
    <n v="11.055728659630413"/>
    <m/>
    <m/>
  </r>
  <r>
    <x v="4756"/>
    <n v="131.9367"/>
    <n v="23623.474610000001"/>
    <n v="10.044198319451013"/>
    <m/>
    <m/>
  </r>
  <r>
    <x v="4757"/>
    <n v="138.7961"/>
    <n v="24565.601559999999"/>
    <n v="11.087274212945868"/>
    <m/>
    <m/>
  </r>
  <r>
    <x v="4758"/>
    <n v="136.3587"/>
    <n v="24436.353520000001"/>
    <n v="10.692767805032405"/>
    <m/>
    <m/>
  </r>
  <r>
    <x v="4759"/>
    <n v="135.22540000000001"/>
    <n v="24188.84375"/>
    <n v="10.51377587484378"/>
    <m/>
    <m/>
  </r>
  <r>
    <x v="4760"/>
    <n v="133.78960000000001"/>
    <n v="23947.492190000001"/>
    <n v="10.289282549958743"/>
    <m/>
    <m/>
  </r>
  <r>
    <x v="4761"/>
    <n v="129.2166"/>
    <n v="23198.126950000002"/>
    <n v="9.5847537728032641"/>
    <m/>
    <m/>
  </r>
  <r>
    <x v="4762"/>
    <n v="130.89699999999999"/>
    <n v="23522.871090000001"/>
    <n v="9.830528449471581"/>
    <m/>
    <m/>
  </r>
  <r>
    <x v="4763"/>
    <n v="128.8663"/>
    <n v="23147.353520000001"/>
    <n v="9.5243769964638769"/>
    <m/>
    <m/>
  </r>
  <r>
    <x v="4764"/>
    <n v="131.57310000000001"/>
    <n v="23646.550780000001"/>
    <n v="9.9233078775281029"/>
    <m/>
    <m/>
  </r>
  <r>
    <x v="4765"/>
    <n v="130.43"/>
    <n v="23475.466799999998"/>
    <n v="9.7497194583703237"/>
    <m/>
    <m/>
  </r>
  <r>
    <x v="4766"/>
    <n v="123.5506"/>
    <n v="22362.679690000001"/>
    <n v="8.7202016594041591"/>
    <m/>
    <m/>
  </r>
  <r>
    <x v="4767"/>
    <n v="124.1583"/>
    <n v="22429.757809999999"/>
    <n v="8.8028365286104489"/>
    <m/>
    <m/>
  </r>
  <r>
    <x v="4768"/>
    <n v="122.7474"/>
    <n v="22219.769530000001"/>
    <n v="8.6017453501186427"/>
    <m/>
    <m/>
  </r>
  <r>
    <x v="4769"/>
    <n v="120.3279"/>
    <n v="21718.08008"/>
    <n v="8.261658975098598"/>
    <m/>
    <m/>
  </r>
  <r>
    <x v="4770"/>
    <n v="111.36150000000001"/>
    <n v="20363.021479999999"/>
    <n v="7.0295632003687434"/>
    <m/>
    <m/>
  </r>
  <r>
    <x v="4771"/>
    <n v="110.316"/>
    <n v="20187.244139999999"/>
    <n v="6.8967492549427867"/>
    <m/>
    <m/>
  </r>
  <r>
    <x v="4772"/>
    <n v="134.16030000000001"/>
    <n v="24197.533200000002"/>
    <n v="9.8746196582214907"/>
    <m/>
    <m/>
  </r>
  <r>
    <x v="4773"/>
    <n v="137.1738"/>
    <n v="24746.074219999999"/>
    <n v="10.316996090784968"/>
    <m/>
    <m/>
  </r>
  <r>
    <x v="4774"/>
    <n v="135.30959999999999"/>
    <n v="24375.960940000001"/>
    <n v="10.035382784706869"/>
    <m/>
    <m/>
  </r>
  <r>
    <x v="4775"/>
    <n v="138.69130000000001"/>
    <n v="25052.789059999999"/>
    <n v="10.535741879320261"/>
    <m/>
    <m/>
  </r>
  <r>
    <x v="4776"/>
    <n v="149.6046"/>
    <n v="27423.929690000001"/>
    <n v="12.192355327249471"/>
    <m/>
    <m/>
  </r>
  <r>
    <x v="4777"/>
    <n v="154.8237"/>
    <n v="27767.23633"/>
    <n v="13.03837657535056"/>
    <m/>
    <m/>
  </r>
  <r>
    <x v="4778"/>
    <n v="156.54329999999999"/>
    <n v="28175.816409999999"/>
    <n v="13.326418146399499"/>
    <m/>
    <m/>
  </r>
  <r>
    <x v="4779"/>
    <n v="152.04910000000001"/>
    <n v="27307.4375"/>
    <n v="12.559745116883764"/>
    <m/>
    <m/>
  </r>
  <r>
    <x v="4780"/>
    <n v="158.0284"/>
    <n v="28333.972659999999"/>
    <n v="13.545949399776395"/>
    <m/>
    <m/>
  </r>
  <r>
    <x v="4781"/>
    <n v="154.67599999999999"/>
    <n v="27493.285159999999"/>
    <n v="12.969678454996927"/>
    <m/>
    <m/>
  </r>
  <r>
    <x v="4782"/>
    <n v="150.63990000000001"/>
    <n v="27139.88867"/>
    <n v="12.288424902362895"/>
    <m/>
    <m/>
  </r>
  <r>
    <x v="4783"/>
    <n v="151.2184"/>
    <n v="27268.130860000001"/>
    <n v="12.381331226619755"/>
    <m/>
    <m/>
  </r>
  <r>
    <x v="4784"/>
    <n v="157.7345"/>
    <n v="28348.441409999999"/>
    <n v="13.446767835970487"/>
    <m/>
    <m/>
  </r>
  <r>
    <x v="4785"/>
    <n v="155.45050000000001"/>
    <n v="28033.5625"/>
    <n v="13.055792532651836"/>
    <m/>
    <m/>
  </r>
  <r>
    <x v="4786"/>
    <n v="157.762"/>
    <n v="28478.484380000002"/>
    <n v="13.442461345068565"/>
    <m/>
    <m/>
  </r>
  <r>
    <x v="4787"/>
    <n v="154.45009999999999"/>
    <n v="27790.220700000002"/>
    <n v="12.873461964462225"/>
    <m/>
    <m/>
  </r>
  <r>
    <x v="4788"/>
    <n v="155.66849999999999"/>
    <n v="28168.089840000001"/>
    <n v="13.075011531727986"/>
    <m/>
    <m/>
  </r>
  <r>
    <x v="4789"/>
    <n v="155.71350000000001"/>
    <n v="28177.984380000002"/>
    <n v="13.081011715501504"/>
    <m/>
    <m/>
  </r>
  <r>
    <x v="4790"/>
    <n v="154.85159999999999"/>
    <n v="28044.140630000002"/>
    <n v="12.934658873257531"/>
    <m/>
    <m/>
  </r>
  <r>
    <x v="4791"/>
    <n v="164.82980000000001"/>
    <n v="29652.980469999999"/>
    <n v="14.594645166069686"/>
    <m/>
    <m/>
  </r>
  <r>
    <x v="4792"/>
    <n v="167.1679"/>
    <n v="30235.058590000001"/>
    <n v="15.00690464500321"/>
    <m/>
    <m/>
  </r>
  <r>
    <x v="4793"/>
    <n v="165.16829999999999"/>
    <n v="30139.052729999999"/>
    <n v="14.646144957790316"/>
    <m/>
    <m/>
  </r>
  <r>
    <x v="4794"/>
    <n v="167.6814"/>
    <n v="30399.066409999999"/>
    <n v="15.090039938714089"/>
    <m/>
    <m/>
  </r>
  <r>
    <x v="4795"/>
    <n v="167.61070000000001"/>
    <n v="30485.699219999999"/>
    <n v="15.075518137716601"/>
    <m/>
    <m/>
  </r>
  <r>
    <x v="4796"/>
    <n v="162.7894"/>
    <n v="29445.04492"/>
    <n v="14.203148175666817"/>
    <m/>
    <m/>
  </r>
  <r>
    <x v="4797"/>
    <n v="167.02340000000001"/>
    <n v="30397.552729999999"/>
    <n v="14.940188613633136"/>
    <m/>
    <m/>
  </r>
  <r>
    <x v="4798"/>
    <n v="157.87479999999999"/>
    <n v="28822.679690000001"/>
    <n v="13.301924559017767"/>
    <m/>
    <m/>
  </r>
  <r>
    <x v="4799"/>
    <n v="155.69669999999999"/>
    <n v="28245.988280000001"/>
    <n v="12.933346315550169"/>
    <m/>
    <m/>
  </r>
  <r>
    <x v="4800"/>
    <n v="150.21340000000001"/>
    <n v="27276.910159999999"/>
    <n v="12.020944713316798"/>
    <m/>
    <m/>
  </r>
  <r>
    <x v="4801"/>
    <n v="151.25829999999999"/>
    <n v="27525.339840000001"/>
    <n v="12.183825417949222"/>
    <m/>
    <m/>
  </r>
  <r>
    <x v="4802"/>
    <n v="155.76609999999999"/>
    <n v="28307.597659999999"/>
    <n v="12.908491578625499"/>
    <m/>
    <m/>
  </r>
  <r>
    <x v="4803"/>
    <n v="156.63800000000001"/>
    <n v="28422.70117"/>
    <n v="13.05144638666447"/>
    <m/>
    <m/>
  </r>
  <r>
    <x v="4804"/>
    <n v="162.6026"/>
    <n v="29473.787110000001"/>
    <n v="14.043741468316403"/>
    <m/>
    <m/>
  </r>
  <r>
    <x v="4805"/>
    <n v="161.2765"/>
    <n v="29340.261719999999"/>
    <n v="13.813028545556"/>
    <m/>
    <m/>
  </r>
  <r>
    <x v="4806"/>
    <n v="153.90180000000001"/>
    <n v="28091.568360000001"/>
    <n v="12.545283770383026"/>
    <m/>
    <m/>
  </r>
  <r>
    <x v="4807"/>
    <n v="157.80940000000001"/>
    <n v="28680.537110000001"/>
    <n v="13.180767662960612"/>
    <m/>
    <m/>
  </r>
  <r>
    <x v="4808"/>
    <n v="159.85910000000001"/>
    <n v="29006.308590000001"/>
    <n v="13.521551565090144"/>
    <m/>
    <m/>
  </r>
  <r>
    <x v="4809"/>
    <n v="158.5984"/>
    <n v="28847.710940000001"/>
    <n v="13.306694947567811"/>
    <m/>
    <m/>
  </r>
  <r>
    <x v="4810"/>
    <n v="162.87799999999999"/>
    <n v="29534.384770000001"/>
    <n v="14.023155982335659"/>
    <m/>
    <m/>
  </r>
  <r>
    <x v="4811"/>
    <n v="151.65190000000001"/>
    <n v="27694.273440000001"/>
    <n v="12.085787645968058"/>
    <m/>
    <m/>
  </r>
  <r>
    <x v="4812"/>
    <n v="151.60560000000001"/>
    <n v="27658.775389999999"/>
    <n v="12.076968474959141"/>
    <m/>
    <m/>
  </r>
  <r>
    <x v="4813"/>
    <n v="151.7175"/>
    <n v="27621.755860000001"/>
    <n v="12.093355046298576"/>
    <m/>
    <m/>
  </r>
  <r>
    <x v="4814"/>
    <n v="147.18620000000001"/>
    <n v="27000.789059999999"/>
    <n v="11.369622829171401"/>
    <m/>
    <m/>
  </r>
  <r>
    <x v="4815"/>
    <n v="144.93770000000001"/>
    <n v="26804.990229999999"/>
    <n v="11.020931585471789"/>
    <m/>
    <m/>
  </r>
  <r>
    <x v="4816"/>
    <n v="150.04419999999999"/>
    <n v="27192.693360000001"/>
    <n v="11.793301351610539"/>
    <m/>
    <m/>
  </r>
  <r>
    <x v="4817"/>
    <n v="147.76429999999999"/>
    <n v="27036.650389999999"/>
    <n v="11.43354353178661"/>
    <m/>
    <m/>
  </r>
  <r>
    <x v="4818"/>
    <n v="150.1892"/>
    <n v="27398.802729999999"/>
    <n v="11.807398672754591"/>
    <m/>
    <m/>
  </r>
  <r>
    <x v="4819"/>
    <n v="146.75319999999999"/>
    <n v="26832.208979999999"/>
    <n v="11.265801026417998"/>
    <m/>
    <m/>
  </r>
  <r>
    <x v="4820"/>
    <n v="147.2706"/>
    <n v="26890.128909999999"/>
    <n v="11.34388740088961"/>
    <m/>
    <m/>
  </r>
  <r>
    <x v="4821"/>
    <n v="147.2978"/>
    <n v="26851.279999999999"/>
    <n v="11.344020854470381"/>
    <m/>
    <m/>
  </r>
  <r>
    <x v="4822"/>
    <n v="149.49850000000001"/>
    <n v="27225.73"/>
    <n v="11.681598756810143"/>
    <m/>
    <m/>
  </r>
  <r>
    <x v="4823"/>
    <n v="143.94280000000001"/>
    <n v="26334.82"/>
    <n v="10.812081152035169"/>
    <m/>
    <m/>
  </r>
  <r>
    <x v="4824"/>
    <n v="144.40610000000001"/>
    <n v="26476.21"/>
    <n v="10.880384679775823"/>
    <m/>
    <m/>
  </r>
  <r>
    <x v="4825"/>
    <n v="146.33090000000001"/>
    <n v="26719.29"/>
    <n v="11.169104375107414"/>
    <m/>
    <m/>
  </r>
  <r>
    <x v="4826"/>
    <n v="151.6514"/>
    <n v="27702.35"/>
    <n v="11.975597057517254"/>
    <m/>
    <m/>
  </r>
  <r>
    <x v="4827"/>
    <n v="148.053"/>
    <n v="27219.66"/>
    <n v="11.40592116495627"/>
    <m/>
    <m/>
  </r>
  <r>
    <x v="4828"/>
    <n v="145.78299999999999"/>
    <n v="26819.97"/>
    <n v="11.054844425889772"/>
    <m/>
    <m/>
  </r>
  <r>
    <x v="4829"/>
    <n v="148.86689999999999"/>
    <n v="27249.59"/>
    <n v="11.521180521365986"/>
    <m/>
    <m/>
  </r>
  <r>
    <x v="4830"/>
    <n v="140.2286"/>
    <n v="25760.1"/>
    <n v="10.180460645117769"/>
    <m/>
    <m/>
  </r>
  <r>
    <x v="4831"/>
    <n v="148.9487"/>
    <n v="27238.78"/>
    <n v="11.44523810217976"/>
    <m/>
    <m/>
  </r>
  <r>
    <x v="4832"/>
    <n v="144.01949999999999"/>
    <n v="26346"/>
    <n v="10.686443581180516"/>
    <m/>
    <m/>
  </r>
  <r>
    <x v="4833"/>
    <n v="144.75399999999999"/>
    <n v="26508.22"/>
    <n v="10.794158806852391"/>
    <m/>
    <m/>
  </r>
  <r>
    <x v="4834"/>
    <n v="143.89359999999999"/>
    <n v="26480.38"/>
    <n v="10.664569363617556"/>
    <m/>
    <m/>
  </r>
  <r>
    <x v="4835"/>
    <n v="141.28319999999999"/>
    <n v="25902.5"/>
    <n v="10.273959405961831"/>
    <m/>
    <m/>
  </r>
  <r>
    <x v="4836"/>
    <n v="140.8426"/>
    <n v="25918.73"/>
    <n v="10.208662714220004"/>
    <m/>
    <m/>
  </r>
  <r>
    <x v="4837"/>
    <n v="136.26519999999999"/>
    <n v="25124.68"/>
    <n v="9.5439598244282546"/>
    <m/>
    <m/>
  </r>
  <r>
    <x v="4838"/>
    <n v="139.22319999999999"/>
    <n v="25576.39"/>
    <n v="9.9571272732062273"/>
    <m/>
    <m/>
  </r>
  <r>
    <x v="4839"/>
    <n v="143.63919999999999"/>
    <n v="26327.46"/>
    <n v="10.587522603980702"/>
    <m/>
    <m/>
  </r>
  <r>
    <x v="4840"/>
    <n v="154.58449999999999"/>
    <n v="28327.49"/>
    <n v="12.19524465496905"/>
    <m/>
    <m/>
  </r>
  <r>
    <x v="4841"/>
    <n v="164.83410000000001"/>
    <n v="30027.3"/>
    <n v="13.810790143383796"/>
    <m/>
    <m/>
  </r>
  <r>
    <x v="4842"/>
    <n v="163.95089999999999"/>
    <n v="29912.28"/>
    <n v="13.661162245228313"/>
    <m/>
    <m/>
  </r>
  <r>
    <x v="4843"/>
    <n v="169.4188"/>
    <n v="31099.03"/>
    <n v="14.570647969923334"/>
    <m/>
    <m/>
  </r>
  <r>
    <x v="4844"/>
    <e v="#N/A"/>
    <e v="#N/A"/>
    <e v="#N/A"/>
    <m/>
    <m/>
  </r>
  <r>
    <x v="4845"/>
    <e v="#N/A"/>
    <e v="#N/A"/>
    <e v="#N/A"/>
    <m/>
    <m/>
  </r>
  <r>
    <x v="4846"/>
    <e v="#N/A"/>
    <e v="#N/A"/>
    <e v="#N/A"/>
    <m/>
    <m/>
  </r>
  <r>
    <x v="4847"/>
    <e v="#N/A"/>
    <e v="#N/A"/>
    <e v="#N/A"/>
    <m/>
    <m/>
  </r>
  <r>
    <x v="4848"/>
    <e v="#N/A"/>
    <e v="#N/A"/>
    <e v="#N/A"/>
    <m/>
    <m/>
  </r>
  <r>
    <x v="4849"/>
    <e v="#N/A"/>
    <e v="#N/A"/>
    <e v="#N/A"/>
    <m/>
    <m/>
  </r>
  <r>
    <x v="4850"/>
    <e v="#N/A"/>
    <e v="#N/A"/>
    <e v="#N/A"/>
    <m/>
    <m/>
  </r>
  <r>
    <x v="4851"/>
    <e v="#N/A"/>
    <e v="#N/A"/>
    <e v="#N/A"/>
    <m/>
    <m/>
  </r>
  <r>
    <x v="4852"/>
    <e v="#N/A"/>
    <e v="#N/A"/>
    <e v="#N/A"/>
    <m/>
    <m/>
  </r>
  <r>
    <x v="4853"/>
    <e v="#N/A"/>
    <e v="#N/A"/>
    <e v="#N/A"/>
    <m/>
    <m/>
  </r>
  <r>
    <x v="4854"/>
    <e v="#N/A"/>
    <e v="#N/A"/>
    <e v="#N/A"/>
    <m/>
    <m/>
  </r>
  <r>
    <x v="4855"/>
    <e v="#N/A"/>
    <e v="#N/A"/>
    <e v="#N/A"/>
    <m/>
    <m/>
  </r>
  <r>
    <x v="4856"/>
    <e v="#N/A"/>
    <e v="#N/A"/>
    <e v="#N/A"/>
    <m/>
    <m/>
  </r>
  <r>
    <x v="4857"/>
    <e v="#N/A"/>
    <e v="#N/A"/>
    <e v="#N/A"/>
    <m/>
    <m/>
  </r>
  <r>
    <x v="4858"/>
    <e v="#N/A"/>
    <e v="#N/A"/>
    <e v="#N/A"/>
    <m/>
    <m/>
  </r>
  <r>
    <x v="4859"/>
    <e v="#N/A"/>
    <e v="#N/A"/>
    <e v="#N/A"/>
    <m/>
    <m/>
  </r>
  <r>
    <x v="4860"/>
    <e v="#N/A"/>
    <e v="#N/A"/>
    <e v="#N/A"/>
    <m/>
    <m/>
  </r>
  <r>
    <x v="4861"/>
    <e v="#N/A"/>
    <e v="#N/A"/>
    <e v="#N/A"/>
    <m/>
    <m/>
  </r>
  <r>
    <x v="4862"/>
    <e v="#N/A"/>
    <e v="#N/A"/>
    <e v="#N/A"/>
    <m/>
    <m/>
  </r>
  <r>
    <x v="4863"/>
    <e v="#N/A"/>
    <e v="#N/A"/>
    <e v="#N/A"/>
    <m/>
    <m/>
  </r>
  <r>
    <x v="4864"/>
    <e v="#N/A"/>
    <e v="#N/A"/>
    <e v="#N/A"/>
    <m/>
    <m/>
  </r>
  <r>
    <x v="4865"/>
    <e v="#N/A"/>
    <e v="#N/A"/>
    <e v="#N/A"/>
    <m/>
    <m/>
  </r>
  <r>
    <x v="4866"/>
    <e v="#N/A"/>
    <e v="#N/A"/>
    <e v="#N/A"/>
    <m/>
    <m/>
  </r>
  <r>
    <x v="4867"/>
    <e v="#N/A"/>
    <e v="#N/A"/>
    <e v="#N/A"/>
    <m/>
    <m/>
  </r>
  <r>
    <x v="4868"/>
    <e v="#N/A"/>
    <e v="#N/A"/>
    <e v="#N/A"/>
    <m/>
    <m/>
  </r>
  <r>
    <x v="4869"/>
    <e v="#N/A"/>
    <e v="#N/A"/>
    <e v="#N/A"/>
    <m/>
    <m/>
  </r>
  <r>
    <x v="4870"/>
    <e v="#N/A"/>
    <e v="#N/A"/>
    <e v="#N/A"/>
    <m/>
    <m/>
  </r>
  <r>
    <x v="4871"/>
    <e v="#N/A"/>
    <e v="#N/A"/>
    <e v="#N/A"/>
    <m/>
    <m/>
  </r>
  <r>
    <x v="4872"/>
    <e v="#N/A"/>
    <e v="#N/A"/>
    <e v="#N/A"/>
    <m/>
    <m/>
  </r>
  <r>
    <x v="4873"/>
    <e v="#N/A"/>
    <e v="#N/A"/>
    <e v="#N/A"/>
    <m/>
    <m/>
  </r>
  <r>
    <x v="4874"/>
    <e v="#N/A"/>
    <e v="#N/A"/>
    <e v="#N/A"/>
    <m/>
    <m/>
  </r>
  <r>
    <x v="4875"/>
    <e v="#N/A"/>
    <e v="#N/A"/>
    <e v="#N/A"/>
    <m/>
    <m/>
  </r>
  <r>
    <x v="4876"/>
    <e v="#N/A"/>
    <e v="#N/A"/>
    <e v="#N/A"/>
    <m/>
    <m/>
  </r>
  <r>
    <x v="4877"/>
    <e v="#N/A"/>
    <e v="#N/A"/>
    <e v="#N/A"/>
    <m/>
    <m/>
  </r>
  <r>
    <x v="4878"/>
    <e v="#N/A"/>
    <e v="#N/A"/>
    <e v="#N/A"/>
    <m/>
    <m/>
  </r>
  <r>
    <x v="4879"/>
    <e v="#N/A"/>
    <e v="#N/A"/>
    <e v="#N/A"/>
    <m/>
    <m/>
  </r>
  <r>
    <x v="4880"/>
    <e v="#N/A"/>
    <e v="#N/A"/>
    <e v="#N/A"/>
    <m/>
    <m/>
  </r>
  <r>
    <x v="4881"/>
    <e v="#N/A"/>
    <e v="#N/A"/>
    <e v="#N/A"/>
    <m/>
    <m/>
  </r>
  <r>
    <x v="4882"/>
    <e v="#N/A"/>
    <e v="#N/A"/>
    <e v="#N/A"/>
    <m/>
    <m/>
  </r>
  <r>
    <x v="4883"/>
    <e v="#N/A"/>
    <e v="#N/A"/>
    <e v="#N/A"/>
    <m/>
    <m/>
  </r>
  <r>
    <x v="4884"/>
    <e v="#N/A"/>
    <e v="#N/A"/>
    <e v="#N/A"/>
    <m/>
    <m/>
  </r>
  <r>
    <x v="4885"/>
    <e v="#N/A"/>
    <e v="#N/A"/>
    <e v="#N/A"/>
    <m/>
    <m/>
  </r>
  <r>
    <x v="4886"/>
    <e v="#N/A"/>
    <e v="#N/A"/>
    <e v="#N/A"/>
    <m/>
    <m/>
  </r>
  <r>
    <x v="4887"/>
    <e v="#N/A"/>
    <e v="#N/A"/>
    <e v="#N/A"/>
    <m/>
    <m/>
  </r>
  <r>
    <x v="4888"/>
    <e v="#N/A"/>
    <e v="#N/A"/>
    <e v="#N/A"/>
    <m/>
    <m/>
  </r>
  <r>
    <x v="4889"/>
    <e v="#N/A"/>
    <e v="#N/A"/>
    <e v="#N/A"/>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8EDAF5-7B44-4FDF-9A51-A9855FF0E43D}" name="PivotTable1" cacheId="2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B2211" firstHeaderRow="1" firstDataRow="1" firstDataCol="1"/>
  <pivotFields count="6">
    <pivotField axis="axisRow" showAll="0">
      <items count="48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m="1" x="4891"/>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m="1" x="4890"/>
        <item t="default"/>
      </items>
    </pivotField>
    <pivotField showAll="0"/>
    <pivotField showAll="0"/>
    <pivotField dataField="1" showAll="0"/>
    <pivotField showAll="0"/>
    <pivotField showAll="0"/>
  </pivotFields>
  <rowFields count="1">
    <field x="0"/>
  </rowFields>
  <rowItems count="2208">
    <i>
      <x v="2637"/>
    </i>
    <i>
      <x v="2638"/>
    </i>
    <i>
      <x v="2639"/>
    </i>
    <i>
      <x v="2640"/>
    </i>
    <i>
      <x v="2641"/>
    </i>
    <i>
      <x v="2642"/>
    </i>
    <i>
      <x v="2643"/>
    </i>
    <i>
      <x v="2644"/>
    </i>
    <i>
      <x v="2645"/>
    </i>
    <i>
      <x v="2646"/>
    </i>
    <i>
      <x v="2647"/>
    </i>
    <i>
      <x v="2648"/>
    </i>
    <i>
      <x v="2649"/>
    </i>
    <i>
      <x v="2650"/>
    </i>
    <i>
      <x v="2651"/>
    </i>
    <i>
      <x v="2652"/>
    </i>
    <i>
      <x v="2653"/>
    </i>
    <i>
      <x v="2654"/>
    </i>
    <i>
      <x v="2655"/>
    </i>
    <i>
      <x v="2656"/>
    </i>
    <i>
      <x v="2657"/>
    </i>
    <i>
      <x v="2658"/>
    </i>
    <i>
      <x v="2659"/>
    </i>
    <i>
      <x v="2660"/>
    </i>
    <i>
      <x v="2661"/>
    </i>
    <i>
      <x v="2662"/>
    </i>
    <i>
      <x v="2663"/>
    </i>
    <i>
      <x v="2664"/>
    </i>
    <i>
      <x v="2665"/>
    </i>
    <i>
      <x v="2666"/>
    </i>
    <i>
      <x v="2667"/>
    </i>
    <i>
      <x v="2668"/>
    </i>
    <i>
      <x v="2669"/>
    </i>
    <i>
      <x v="2670"/>
    </i>
    <i>
      <x v="2671"/>
    </i>
    <i>
      <x v="2672"/>
    </i>
    <i>
      <x v="2673"/>
    </i>
    <i>
      <x v="2674"/>
    </i>
    <i>
      <x v="2675"/>
    </i>
    <i>
      <x v="2676"/>
    </i>
    <i>
      <x v="2677"/>
    </i>
    <i>
      <x v="2678"/>
    </i>
    <i>
      <x v="2679"/>
    </i>
    <i>
      <x v="2680"/>
    </i>
    <i>
      <x v="2681"/>
    </i>
    <i>
      <x v="2682"/>
    </i>
    <i>
      <x v="2683"/>
    </i>
    <i>
      <x v="2684"/>
    </i>
    <i>
      <x v="2685"/>
    </i>
    <i>
      <x v="2686"/>
    </i>
    <i>
      <x v="2687"/>
    </i>
    <i>
      <x v="2688"/>
    </i>
    <i>
      <x v="2689"/>
    </i>
    <i>
      <x v="2690"/>
    </i>
    <i>
      <x v="2691"/>
    </i>
    <i>
      <x v="2692"/>
    </i>
    <i>
      <x v="2693"/>
    </i>
    <i>
      <x v="2694"/>
    </i>
    <i>
      <x v="2695"/>
    </i>
    <i>
      <x v="2696"/>
    </i>
    <i>
      <x v="2697"/>
    </i>
    <i>
      <x v="2698"/>
    </i>
    <i>
      <x v="2699"/>
    </i>
    <i>
      <x v="2700"/>
    </i>
    <i>
      <x v="2701"/>
    </i>
    <i>
      <x v="2702"/>
    </i>
    <i>
      <x v="2703"/>
    </i>
    <i>
      <x v="2704"/>
    </i>
    <i>
      <x v="2705"/>
    </i>
    <i>
      <x v="2706"/>
    </i>
    <i>
      <x v="2707"/>
    </i>
    <i>
      <x v="2708"/>
    </i>
    <i>
      <x v="2709"/>
    </i>
    <i>
      <x v="2710"/>
    </i>
    <i>
      <x v="2711"/>
    </i>
    <i>
      <x v="2712"/>
    </i>
    <i>
      <x v="2713"/>
    </i>
    <i>
      <x v="2714"/>
    </i>
    <i>
      <x v="2715"/>
    </i>
    <i>
      <x v="2716"/>
    </i>
    <i>
      <x v="2717"/>
    </i>
    <i>
      <x v="2718"/>
    </i>
    <i>
      <x v="2719"/>
    </i>
    <i>
      <x v="2720"/>
    </i>
    <i>
      <x v="2721"/>
    </i>
    <i>
      <x v="2722"/>
    </i>
    <i>
      <x v="2723"/>
    </i>
    <i>
      <x v="2724"/>
    </i>
    <i>
      <x v="2725"/>
    </i>
    <i>
      <x v="2726"/>
    </i>
    <i>
      <x v="2727"/>
    </i>
    <i>
      <x v="2728"/>
    </i>
    <i>
      <x v="2729"/>
    </i>
    <i>
      <x v="2730"/>
    </i>
    <i>
      <x v="2731"/>
    </i>
    <i>
      <x v="2732"/>
    </i>
    <i>
      <x v="2733"/>
    </i>
    <i>
      <x v="2734"/>
    </i>
    <i>
      <x v="2735"/>
    </i>
    <i>
      <x v="2736"/>
    </i>
    <i>
      <x v="2737"/>
    </i>
    <i>
      <x v="2738"/>
    </i>
    <i>
      <x v="2739"/>
    </i>
    <i>
      <x v="2740"/>
    </i>
    <i>
      <x v="2741"/>
    </i>
    <i>
      <x v="2742"/>
    </i>
    <i>
      <x v="2743"/>
    </i>
    <i>
      <x v="2744"/>
    </i>
    <i>
      <x v="2745"/>
    </i>
    <i>
      <x v="2746"/>
    </i>
    <i>
      <x v="2747"/>
    </i>
    <i>
      <x v="2748"/>
    </i>
    <i>
      <x v="2749"/>
    </i>
    <i>
      <x v="2750"/>
    </i>
    <i>
      <x v="2751"/>
    </i>
    <i>
      <x v="2752"/>
    </i>
    <i>
      <x v="2753"/>
    </i>
    <i>
      <x v="2754"/>
    </i>
    <i>
      <x v="2755"/>
    </i>
    <i>
      <x v="2756"/>
    </i>
    <i>
      <x v="2757"/>
    </i>
    <i>
      <x v="2758"/>
    </i>
    <i>
      <x v="2759"/>
    </i>
    <i>
      <x v="2760"/>
    </i>
    <i>
      <x v="2761"/>
    </i>
    <i>
      <x v="2762"/>
    </i>
    <i>
      <x v="2763"/>
    </i>
    <i>
      <x v="2764"/>
    </i>
    <i>
      <x v="2765"/>
    </i>
    <i>
      <x v="2766"/>
    </i>
    <i>
      <x v="2767"/>
    </i>
    <i>
      <x v="2768"/>
    </i>
    <i>
      <x v="2769"/>
    </i>
    <i>
      <x v="2770"/>
    </i>
    <i>
      <x v="2771"/>
    </i>
    <i>
      <x v="2772"/>
    </i>
    <i>
      <x v="2773"/>
    </i>
    <i>
      <x v="2774"/>
    </i>
    <i>
      <x v="2775"/>
    </i>
    <i>
      <x v="2776"/>
    </i>
    <i>
      <x v="2777"/>
    </i>
    <i>
      <x v="2778"/>
    </i>
    <i>
      <x v="2779"/>
    </i>
    <i>
      <x v="2780"/>
    </i>
    <i>
      <x v="2781"/>
    </i>
    <i>
      <x v="2782"/>
    </i>
    <i>
      <x v="2783"/>
    </i>
    <i>
      <x v="2784"/>
    </i>
    <i>
      <x v="2785"/>
    </i>
    <i>
      <x v="2786"/>
    </i>
    <i>
      <x v="2787"/>
    </i>
    <i>
      <x v="2788"/>
    </i>
    <i>
      <x v="2789"/>
    </i>
    <i>
      <x v="2790"/>
    </i>
    <i>
      <x v="2791"/>
    </i>
    <i>
      <x v="2792"/>
    </i>
    <i>
      <x v="2793"/>
    </i>
    <i>
      <x v="2794"/>
    </i>
    <i>
      <x v="2795"/>
    </i>
    <i>
      <x v="2796"/>
    </i>
    <i>
      <x v="2797"/>
    </i>
    <i>
      <x v="2798"/>
    </i>
    <i>
      <x v="2799"/>
    </i>
    <i>
      <x v="2800"/>
    </i>
    <i>
      <x v="2801"/>
    </i>
    <i>
      <x v="2802"/>
    </i>
    <i>
      <x v="2803"/>
    </i>
    <i>
      <x v="2804"/>
    </i>
    <i>
      <x v="2805"/>
    </i>
    <i>
      <x v="2806"/>
    </i>
    <i>
      <x v="2807"/>
    </i>
    <i>
      <x v="2808"/>
    </i>
    <i>
      <x v="2809"/>
    </i>
    <i>
      <x v="2810"/>
    </i>
    <i>
      <x v="2811"/>
    </i>
    <i>
      <x v="2812"/>
    </i>
    <i>
      <x v="2813"/>
    </i>
    <i>
      <x v="2814"/>
    </i>
    <i>
      <x v="2815"/>
    </i>
    <i>
      <x v="2816"/>
    </i>
    <i>
      <x v="2817"/>
    </i>
    <i>
      <x v="2818"/>
    </i>
    <i>
      <x v="2819"/>
    </i>
    <i>
      <x v="2820"/>
    </i>
    <i>
      <x v="2821"/>
    </i>
    <i>
      <x v="2822"/>
    </i>
    <i>
      <x v="2823"/>
    </i>
    <i>
      <x v="2824"/>
    </i>
    <i>
      <x v="2825"/>
    </i>
    <i>
      <x v="2826"/>
    </i>
    <i>
      <x v="2827"/>
    </i>
    <i>
      <x v="2828"/>
    </i>
    <i>
      <x v="2829"/>
    </i>
    <i>
      <x v="2830"/>
    </i>
    <i>
      <x v="2831"/>
    </i>
    <i>
      <x v="2832"/>
    </i>
    <i>
      <x v="2833"/>
    </i>
    <i>
      <x v="2834"/>
    </i>
    <i>
      <x v="2835"/>
    </i>
    <i>
      <x v="2836"/>
    </i>
    <i>
      <x v="2837"/>
    </i>
    <i>
      <x v="2838"/>
    </i>
    <i>
      <x v="2839"/>
    </i>
    <i>
      <x v="2840"/>
    </i>
    <i>
      <x v="2841"/>
    </i>
    <i>
      <x v="2842"/>
    </i>
    <i>
      <x v="2843"/>
    </i>
    <i>
      <x v="2844"/>
    </i>
    <i>
      <x v="2845"/>
    </i>
    <i>
      <x v="2846"/>
    </i>
    <i>
      <x v="2847"/>
    </i>
    <i>
      <x v="2848"/>
    </i>
    <i>
      <x v="2849"/>
    </i>
    <i>
      <x v="2850"/>
    </i>
    <i>
      <x v="2851"/>
    </i>
    <i>
      <x v="2852"/>
    </i>
    <i>
      <x v="2853"/>
    </i>
    <i>
      <x v="2854"/>
    </i>
    <i>
      <x v="2855"/>
    </i>
    <i>
      <x v="2856"/>
    </i>
    <i>
      <x v="2857"/>
    </i>
    <i>
      <x v="2858"/>
    </i>
    <i>
      <x v="2859"/>
    </i>
    <i>
      <x v="2860"/>
    </i>
    <i>
      <x v="2861"/>
    </i>
    <i>
      <x v="2862"/>
    </i>
    <i>
      <x v="2863"/>
    </i>
    <i>
      <x v="2864"/>
    </i>
    <i>
      <x v="2865"/>
    </i>
    <i>
      <x v="2866"/>
    </i>
    <i>
      <x v="2867"/>
    </i>
    <i>
      <x v="2868"/>
    </i>
    <i>
      <x v="2869"/>
    </i>
    <i>
      <x v="2870"/>
    </i>
    <i>
      <x v="2871"/>
    </i>
    <i>
      <x v="2872"/>
    </i>
    <i>
      <x v="2873"/>
    </i>
    <i>
      <x v="2874"/>
    </i>
    <i>
      <x v="2875"/>
    </i>
    <i>
      <x v="2876"/>
    </i>
    <i>
      <x v="2877"/>
    </i>
    <i>
      <x v="2878"/>
    </i>
    <i>
      <x v="2879"/>
    </i>
    <i>
      <x v="2880"/>
    </i>
    <i>
      <x v="2881"/>
    </i>
    <i>
      <x v="2882"/>
    </i>
    <i>
      <x v="2883"/>
    </i>
    <i>
      <x v="2884"/>
    </i>
    <i>
      <x v="2885"/>
    </i>
    <i>
      <x v="2886"/>
    </i>
    <i>
      <x v="2887"/>
    </i>
    <i>
      <x v="2888"/>
    </i>
    <i>
      <x v="2889"/>
    </i>
    <i>
      <x v="2890"/>
    </i>
    <i>
      <x v="2891"/>
    </i>
    <i>
      <x v="2892"/>
    </i>
    <i>
      <x v="2893"/>
    </i>
    <i>
      <x v="2894"/>
    </i>
    <i>
      <x v="2895"/>
    </i>
    <i>
      <x v="2896"/>
    </i>
    <i>
      <x v="2897"/>
    </i>
    <i>
      <x v="2898"/>
    </i>
    <i>
      <x v="2899"/>
    </i>
    <i>
      <x v="2900"/>
    </i>
    <i>
      <x v="2901"/>
    </i>
    <i>
      <x v="2902"/>
    </i>
    <i>
      <x v="2903"/>
    </i>
    <i>
      <x v="2904"/>
    </i>
    <i>
      <x v="2905"/>
    </i>
    <i>
      <x v="2906"/>
    </i>
    <i>
      <x v="2907"/>
    </i>
    <i>
      <x v="2908"/>
    </i>
    <i>
      <x v="2909"/>
    </i>
    <i>
      <x v="2910"/>
    </i>
    <i>
      <x v="2911"/>
    </i>
    <i>
      <x v="2912"/>
    </i>
    <i>
      <x v="2913"/>
    </i>
    <i>
      <x v="2914"/>
    </i>
    <i>
      <x v="2915"/>
    </i>
    <i>
      <x v="2916"/>
    </i>
    <i>
      <x v="2917"/>
    </i>
    <i>
      <x v="2918"/>
    </i>
    <i>
      <x v="2919"/>
    </i>
    <i>
      <x v="2920"/>
    </i>
    <i>
      <x v="2921"/>
    </i>
    <i>
      <x v="2922"/>
    </i>
    <i>
      <x v="2923"/>
    </i>
    <i>
      <x v="2924"/>
    </i>
    <i>
      <x v="2925"/>
    </i>
    <i>
      <x v="2926"/>
    </i>
    <i>
      <x v="2927"/>
    </i>
    <i>
      <x v="2928"/>
    </i>
    <i>
      <x v="2929"/>
    </i>
    <i>
      <x v="2930"/>
    </i>
    <i>
      <x v="2931"/>
    </i>
    <i>
      <x v="2932"/>
    </i>
    <i>
      <x v="2933"/>
    </i>
    <i>
      <x v="2934"/>
    </i>
    <i>
      <x v="2935"/>
    </i>
    <i>
      <x v="2936"/>
    </i>
    <i>
      <x v="2937"/>
    </i>
    <i>
      <x v="2938"/>
    </i>
    <i>
      <x v="2939"/>
    </i>
    <i>
      <x v="2940"/>
    </i>
    <i>
      <x v="2941"/>
    </i>
    <i>
      <x v="2942"/>
    </i>
    <i>
      <x v="2943"/>
    </i>
    <i>
      <x v="2944"/>
    </i>
    <i>
      <x v="2945"/>
    </i>
    <i>
      <x v="2946"/>
    </i>
    <i>
      <x v="2947"/>
    </i>
    <i>
      <x v="2948"/>
    </i>
    <i>
      <x v="2949"/>
    </i>
    <i>
      <x v="2950"/>
    </i>
    <i>
      <x v="2951"/>
    </i>
    <i>
      <x v="2952"/>
    </i>
    <i>
      <x v="2953"/>
    </i>
    <i>
      <x v="2954"/>
    </i>
    <i>
      <x v="2955"/>
    </i>
    <i>
      <x v="2956"/>
    </i>
    <i>
      <x v="2957"/>
    </i>
    <i>
      <x v="2958"/>
    </i>
    <i>
      <x v="2959"/>
    </i>
    <i>
      <x v="2960"/>
    </i>
    <i>
      <x v="2961"/>
    </i>
    <i>
      <x v="2962"/>
    </i>
    <i>
      <x v="2963"/>
    </i>
    <i>
      <x v="2964"/>
    </i>
    <i>
      <x v="2965"/>
    </i>
    <i>
      <x v="2966"/>
    </i>
    <i>
      <x v="2967"/>
    </i>
    <i>
      <x v="2968"/>
    </i>
    <i>
      <x v="2969"/>
    </i>
    <i>
      <x v="2970"/>
    </i>
    <i>
      <x v="2971"/>
    </i>
    <i>
      <x v="2972"/>
    </i>
    <i>
      <x v="2973"/>
    </i>
    <i>
      <x v="2974"/>
    </i>
    <i>
      <x v="2975"/>
    </i>
    <i>
      <x v="2976"/>
    </i>
    <i>
      <x v="2977"/>
    </i>
    <i>
      <x v="2978"/>
    </i>
    <i>
      <x v="2979"/>
    </i>
    <i>
      <x v="2980"/>
    </i>
    <i>
      <x v="2981"/>
    </i>
    <i>
      <x v="2982"/>
    </i>
    <i>
      <x v="2983"/>
    </i>
    <i>
      <x v="2984"/>
    </i>
    <i>
      <x v="2985"/>
    </i>
    <i>
      <x v="2986"/>
    </i>
    <i>
      <x v="2987"/>
    </i>
    <i>
      <x v="2988"/>
    </i>
    <i>
      <x v="2989"/>
    </i>
    <i>
      <x v="2990"/>
    </i>
    <i>
      <x v="2991"/>
    </i>
    <i>
      <x v="2992"/>
    </i>
    <i>
      <x v="2993"/>
    </i>
    <i>
      <x v="2994"/>
    </i>
    <i>
      <x v="2995"/>
    </i>
    <i>
      <x v="2996"/>
    </i>
    <i>
      <x v="2997"/>
    </i>
    <i>
      <x v="2998"/>
    </i>
    <i>
      <x v="2999"/>
    </i>
    <i>
      <x v="3000"/>
    </i>
    <i>
      <x v="3001"/>
    </i>
    <i>
      <x v="3002"/>
    </i>
    <i>
      <x v="3003"/>
    </i>
    <i>
      <x v="3004"/>
    </i>
    <i>
      <x v="3005"/>
    </i>
    <i>
      <x v="3006"/>
    </i>
    <i>
      <x v="3007"/>
    </i>
    <i>
      <x v="3008"/>
    </i>
    <i>
      <x v="3009"/>
    </i>
    <i>
      <x v="3010"/>
    </i>
    <i>
      <x v="3011"/>
    </i>
    <i>
      <x v="3012"/>
    </i>
    <i>
      <x v="3013"/>
    </i>
    <i>
      <x v="3014"/>
    </i>
    <i>
      <x v="3015"/>
    </i>
    <i>
      <x v="3016"/>
    </i>
    <i>
      <x v="3017"/>
    </i>
    <i>
      <x v="3018"/>
    </i>
    <i>
      <x v="3019"/>
    </i>
    <i>
      <x v="3020"/>
    </i>
    <i>
      <x v="3021"/>
    </i>
    <i>
      <x v="3022"/>
    </i>
    <i>
      <x v="3023"/>
    </i>
    <i>
      <x v="3024"/>
    </i>
    <i>
      <x v="3025"/>
    </i>
    <i>
      <x v="3026"/>
    </i>
    <i>
      <x v="3027"/>
    </i>
    <i>
      <x v="3028"/>
    </i>
    <i>
      <x v="3029"/>
    </i>
    <i>
      <x v="3030"/>
    </i>
    <i>
      <x v="3031"/>
    </i>
    <i>
      <x v="3032"/>
    </i>
    <i>
      <x v="3033"/>
    </i>
    <i>
      <x v="3034"/>
    </i>
    <i>
      <x v="3035"/>
    </i>
    <i>
      <x v="3036"/>
    </i>
    <i>
      <x v="3037"/>
    </i>
    <i>
      <x v="3038"/>
    </i>
    <i>
      <x v="3039"/>
    </i>
    <i>
      <x v="3040"/>
    </i>
    <i>
      <x v="3041"/>
    </i>
    <i>
      <x v="3042"/>
    </i>
    <i>
      <x v="3043"/>
    </i>
    <i>
      <x v="3044"/>
    </i>
    <i>
      <x v="3045"/>
    </i>
    <i>
      <x v="3046"/>
    </i>
    <i>
      <x v="3047"/>
    </i>
    <i>
      <x v="3048"/>
    </i>
    <i>
      <x v="3049"/>
    </i>
    <i>
      <x v="3050"/>
    </i>
    <i>
      <x v="3051"/>
    </i>
    <i>
      <x v="3052"/>
    </i>
    <i>
      <x v="3053"/>
    </i>
    <i>
      <x v="3054"/>
    </i>
    <i>
      <x v="3055"/>
    </i>
    <i>
      <x v="3056"/>
    </i>
    <i>
      <x v="3057"/>
    </i>
    <i>
      <x v="3058"/>
    </i>
    <i>
      <x v="3059"/>
    </i>
    <i>
      <x v="3060"/>
    </i>
    <i>
      <x v="3061"/>
    </i>
    <i>
      <x v="3062"/>
    </i>
    <i>
      <x v="3063"/>
    </i>
    <i>
      <x v="3064"/>
    </i>
    <i>
      <x v="3065"/>
    </i>
    <i>
      <x v="3066"/>
    </i>
    <i>
      <x v="3067"/>
    </i>
    <i>
      <x v="3068"/>
    </i>
    <i>
      <x v="3069"/>
    </i>
    <i>
      <x v="3070"/>
    </i>
    <i>
      <x v="3071"/>
    </i>
    <i>
      <x v="3072"/>
    </i>
    <i>
      <x v="3073"/>
    </i>
    <i>
      <x v="3074"/>
    </i>
    <i>
      <x v="3075"/>
    </i>
    <i>
      <x v="3076"/>
    </i>
    <i>
      <x v="3077"/>
    </i>
    <i>
      <x v="3078"/>
    </i>
    <i>
      <x v="3079"/>
    </i>
    <i>
      <x v="3080"/>
    </i>
    <i>
      <x v="3081"/>
    </i>
    <i>
      <x v="3082"/>
    </i>
    <i>
      <x v="3083"/>
    </i>
    <i>
      <x v="3084"/>
    </i>
    <i>
      <x v="3085"/>
    </i>
    <i>
      <x v="3086"/>
    </i>
    <i>
      <x v="3087"/>
    </i>
    <i>
      <x v="3088"/>
    </i>
    <i>
      <x v="3089"/>
    </i>
    <i>
      <x v="3090"/>
    </i>
    <i>
      <x v="3091"/>
    </i>
    <i>
      <x v="3092"/>
    </i>
    <i>
      <x v="3093"/>
    </i>
    <i>
      <x v="3094"/>
    </i>
    <i>
      <x v="3095"/>
    </i>
    <i>
      <x v="3096"/>
    </i>
    <i>
      <x v="3097"/>
    </i>
    <i>
      <x v="3098"/>
    </i>
    <i>
      <x v="3099"/>
    </i>
    <i>
      <x v="3100"/>
    </i>
    <i>
      <x v="3101"/>
    </i>
    <i>
      <x v="3102"/>
    </i>
    <i>
      <x v="3103"/>
    </i>
    <i>
      <x v="3104"/>
    </i>
    <i>
      <x v="3105"/>
    </i>
    <i>
      <x v="3106"/>
    </i>
    <i>
      <x v="3107"/>
    </i>
    <i>
      <x v="3108"/>
    </i>
    <i>
      <x v="3109"/>
    </i>
    <i>
      <x v="3110"/>
    </i>
    <i>
      <x v="3111"/>
    </i>
    <i>
      <x v="3112"/>
    </i>
    <i>
      <x v="3113"/>
    </i>
    <i>
      <x v="3114"/>
    </i>
    <i>
      <x v="3115"/>
    </i>
    <i>
      <x v="3116"/>
    </i>
    <i>
      <x v="3117"/>
    </i>
    <i>
      <x v="3118"/>
    </i>
    <i>
      <x v="3119"/>
    </i>
    <i>
      <x v="3120"/>
    </i>
    <i>
      <x v="3121"/>
    </i>
    <i>
      <x v="3122"/>
    </i>
    <i>
      <x v="3123"/>
    </i>
    <i>
      <x v="3124"/>
    </i>
    <i>
      <x v="3125"/>
    </i>
    <i>
      <x v="3126"/>
    </i>
    <i>
      <x v="3127"/>
    </i>
    <i>
      <x v="3128"/>
    </i>
    <i>
      <x v="3129"/>
    </i>
    <i>
      <x v="3130"/>
    </i>
    <i>
      <x v="3131"/>
    </i>
    <i>
      <x v="3132"/>
    </i>
    <i>
      <x v="3133"/>
    </i>
    <i>
      <x v="3134"/>
    </i>
    <i>
      <x v="3135"/>
    </i>
    <i>
      <x v="3136"/>
    </i>
    <i>
      <x v="3137"/>
    </i>
    <i>
      <x v="3138"/>
    </i>
    <i>
      <x v="3139"/>
    </i>
    <i>
      <x v="3140"/>
    </i>
    <i>
      <x v="3141"/>
    </i>
    <i>
      <x v="3142"/>
    </i>
    <i>
      <x v="3143"/>
    </i>
    <i>
      <x v="3144"/>
    </i>
    <i>
      <x v="3145"/>
    </i>
    <i>
      <x v="3146"/>
    </i>
    <i>
      <x v="3147"/>
    </i>
    <i>
      <x v="3148"/>
    </i>
    <i>
      <x v="3149"/>
    </i>
    <i>
      <x v="3150"/>
    </i>
    <i>
      <x v="3151"/>
    </i>
    <i>
      <x v="3152"/>
    </i>
    <i>
      <x v="3153"/>
    </i>
    <i>
      <x v="3154"/>
    </i>
    <i>
      <x v="3155"/>
    </i>
    <i>
      <x v="3156"/>
    </i>
    <i>
      <x v="3157"/>
    </i>
    <i>
      <x v="3158"/>
    </i>
    <i>
      <x v="3159"/>
    </i>
    <i>
      <x v="3160"/>
    </i>
    <i>
      <x v="3161"/>
    </i>
    <i>
      <x v="3162"/>
    </i>
    <i>
      <x v="3163"/>
    </i>
    <i>
      <x v="3164"/>
    </i>
    <i>
      <x v="3165"/>
    </i>
    <i>
      <x v="3166"/>
    </i>
    <i>
      <x v="3167"/>
    </i>
    <i>
      <x v="3168"/>
    </i>
    <i>
      <x v="3169"/>
    </i>
    <i>
      <x v="3170"/>
    </i>
    <i>
      <x v="3171"/>
    </i>
    <i>
      <x v="3172"/>
    </i>
    <i>
      <x v="3173"/>
    </i>
    <i>
      <x v="3174"/>
    </i>
    <i>
      <x v="3175"/>
    </i>
    <i>
      <x v="3176"/>
    </i>
    <i>
      <x v="3177"/>
    </i>
    <i>
      <x v="3178"/>
    </i>
    <i>
      <x v="3179"/>
    </i>
    <i>
      <x v="3180"/>
    </i>
    <i>
      <x v="3181"/>
    </i>
    <i>
      <x v="3182"/>
    </i>
    <i>
      <x v="3183"/>
    </i>
    <i>
      <x v="3184"/>
    </i>
    <i>
      <x v="3185"/>
    </i>
    <i>
      <x v="3186"/>
    </i>
    <i>
      <x v="3187"/>
    </i>
    <i>
      <x v="3188"/>
    </i>
    <i>
      <x v="3189"/>
    </i>
    <i>
      <x v="3190"/>
    </i>
    <i>
      <x v="3191"/>
    </i>
    <i>
      <x v="3192"/>
    </i>
    <i>
      <x v="3193"/>
    </i>
    <i>
      <x v="3194"/>
    </i>
    <i>
      <x v="3195"/>
    </i>
    <i>
      <x v="3196"/>
    </i>
    <i>
      <x v="3197"/>
    </i>
    <i>
      <x v="3198"/>
    </i>
    <i>
      <x v="3199"/>
    </i>
    <i>
      <x v="3200"/>
    </i>
    <i>
      <x v="3201"/>
    </i>
    <i>
      <x v="3202"/>
    </i>
    <i>
      <x v="3203"/>
    </i>
    <i>
      <x v="3204"/>
    </i>
    <i>
      <x v="3205"/>
    </i>
    <i>
      <x v="3206"/>
    </i>
    <i>
      <x v="3207"/>
    </i>
    <i>
      <x v="3208"/>
    </i>
    <i>
      <x v="3209"/>
    </i>
    <i>
      <x v="3210"/>
    </i>
    <i>
      <x v="3211"/>
    </i>
    <i>
      <x v="3212"/>
    </i>
    <i>
      <x v="3213"/>
    </i>
    <i>
      <x v="3214"/>
    </i>
    <i>
      <x v="3215"/>
    </i>
    <i>
      <x v="3216"/>
    </i>
    <i>
      <x v="3217"/>
    </i>
    <i>
      <x v="3218"/>
    </i>
    <i>
      <x v="3219"/>
    </i>
    <i>
      <x v="3220"/>
    </i>
    <i>
      <x v="3221"/>
    </i>
    <i>
      <x v="3222"/>
    </i>
    <i>
      <x v="3223"/>
    </i>
    <i>
      <x v="3224"/>
    </i>
    <i>
      <x v="3225"/>
    </i>
    <i>
      <x v="3226"/>
    </i>
    <i>
      <x v="3227"/>
    </i>
    <i>
      <x v="3228"/>
    </i>
    <i>
      <x v="3229"/>
    </i>
    <i>
      <x v="3230"/>
    </i>
    <i>
      <x v="3231"/>
    </i>
    <i>
      <x v="3232"/>
    </i>
    <i>
      <x v="3233"/>
    </i>
    <i>
      <x v="3234"/>
    </i>
    <i>
      <x v="3235"/>
    </i>
    <i>
      <x v="3236"/>
    </i>
    <i>
      <x v="3237"/>
    </i>
    <i>
      <x v="3238"/>
    </i>
    <i>
      <x v="3239"/>
    </i>
    <i>
      <x v="3240"/>
    </i>
    <i>
      <x v="3241"/>
    </i>
    <i>
      <x v="3242"/>
    </i>
    <i>
      <x v="3243"/>
    </i>
    <i>
      <x v="3244"/>
    </i>
    <i>
      <x v="3245"/>
    </i>
    <i>
      <x v="3246"/>
    </i>
    <i>
      <x v="3247"/>
    </i>
    <i>
      <x v="3248"/>
    </i>
    <i>
      <x v="3249"/>
    </i>
    <i>
      <x v="3250"/>
    </i>
    <i>
      <x v="3251"/>
    </i>
    <i>
      <x v="3252"/>
    </i>
    <i>
      <x v="3253"/>
    </i>
    <i>
      <x v="3254"/>
    </i>
    <i>
      <x v="3255"/>
    </i>
    <i>
      <x v="3256"/>
    </i>
    <i>
      <x v="3257"/>
    </i>
    <i>
      <x v="3258"/>
    </i>
    <i>
      <x v="3259"/>
    </i>
    <i>
      <x v="3260"/>
    </i>
    <i>
      <x v="3261"/>
    </i>
    <i>
      <x v="3262"/>
    </i>
    <i>
      <x v="3263"/>
    </i>
    <i>
      <x v="3264"/>
    </i>
    <i>
      <x v="3265"/>
    </i>
    <i>
      <x v="3266"/>
    </i>
    <i>
      <x v="3267"/>
    </i>
    <i>
      <x v="3268"/>
    </i>
    <i>
      <x v="3269"/>
    </i>
    <i>
      <x v="3270"/>
    </i>
    <i>
      <x v="3271"/>
    </i>
    <i>
      <x v="3272"/>
    </i>
    <i>
      <x v="3273"/>
    </i>
    <i>
      <x v="3274"/>
    </i>
    <i>
      <x v="3275"/>
    </i>
    <i>
      <x v="3276"/>
    </i>
    <i>
      <x v="3277"/>
    </i>
    <i>
      <x v="3278"/>
    </i>
    <i>
      <x v="3279"/>
    </i>
    <i>
      <x v="3280"/>
    </i>
    <i>
      <x v="3281"/>
    </i>
    <i>
      <x v="3282"/>
    </i>
    <i>
      <x v="3283"/>
    </i>
    <i>
      <x v="3284"/>
    </i>
    <i>
      <x v="3285"/>
    </i>
    <i>
      <x v="3286"/>
    </i>
    <i>
      <x v="3287"/>
    </i>
    <i>
      <x v="3288"/>
    </i>
    <i>
      <x v="3289"/>
    </i>
    <i>
      <x v="3290"/>
    </i>
    <i>
      <x v="3291"/>
    </i>
    <i>
      <x v="3292"/>
    </i>
    <i>
      <x v="3293"/>
    </i>
    <i>
      <x v="3294"/>
    </i>
    <i>
      <x v="3295"/>
    </i>
    <i>
      <x v="3296"/>
    </i>
    <i>
      <x v="3297"/>
    </i>
    <i>
      <x v="3298"/>
    </i>
    <i>
      <x v="3299"/>
    </i>
    <i>
      <x v="3300"/>
    </i>
    <i>
      <x v="3301"/>
    </i>
    <i>
      <x v="3302"/>
    </i>
    <i>
      <x v="3303"/>
    </i>
    <i>
      <x v="3304"/>
    </i>
    <i>
      <x v="3305"/>
    </i>
    <i>
      <x v="3306"/>
    </i>
    <i>
      <x v="3307"/>
    </i>
    <i>
      <x v="3308"/>
    </i>
    <i>
      <x v="3309"/>
    </i>
    <i>
      <x v="3310"/>
    </i>
    <i>
      <x v="3311"/>
    </i>
    <i>
      <x v="3312"/>
    </i>
    <i>
      <x v="3313"/>
    </i>
    <i>
      <x v="3314"/>
    </i>
    <i>
      <x v="3315"/>
    </i>
    <i>
      <x v="3316"/>
    </i>
    <i>
      <x v="3317"/>
    </i>
    <i>
      <x v="3318"/>
    </i>
    <i>
      <x v="3319"/>
    </i>
    <i>
      <x v="3320"/>
    </i>
    <i>
      <x v="3321"/>
    </i>
    <i>
      <x v="3322"/>
    </i>
    <i>
      <x v="3323"/>
    </i>
    <i>
      <x v="3324"/>
    </i>
    <i>
      <x v="3325"/>
    </i>
    <i>
      <x v="3326"/>
    </i>
    <i>
      <x v="3327"/>
    </i>
    <i>
      <x v="3328"/>
    </i>
    <i>
      <x v="3329"/>
    </i>
    <i>
      <x v="3330"/>
    </i>
    <i>
      <x v="3331"/>
    </i>
    <i>
      <x v="3332"/>
    </i>
    <i>
      <x v="3333"/>
    </i>
    <i>
      <x v="3334"/>
    </i>
    <i>
      <x v="3335"/>
    </i>
    <i>
      <x v="3336"/>
    </i>
    <i>
      <x v="3337"/>
    </i>
    <i>
      <x v="3338"/>
    </i>
    <i>
      <x v="3339"/>
    </i>
    <i>
      <x v="3340"/>
    </i>
    <i>
      <x v="3341"/>
    </i>
    <i>
      <x v="3342"/>
    </i>
    <i>
      <x v="3343"/>
    </i>
    <i>
      <x v="3344"/>
    </i>
    <i>
      <x v="3345"/>
    </i>
    <i>
      <x v="3346"/>
    </i>
    <i>
      <x v="3347"/>
    </i>
    <i>
      <x v="3348"/>
    </i>
    <i>
      <x v="3349"/>
    </i>
    <i>
      <x v="3350"/>
    </i>
    <i>
      <x v="3351"/>
    </i>
    <i>
      <x v="3352"/>
    </i>
    <i>
      <x v="3353"/>
    </i>
    <i>
      <x v="3354"/>
    </i>
    <i>
      <x v="3355"/>
    </i>
    <i>
      <x v="3356"/>
    </i>
    <i>
      <x v="3357"/>
    </i>
    <i>
      <x v="3358"/>
    </i>
    <i>
      <x v="3359"/>
    </i>
    <i>
      <x v="3360"/>
    </i>
    <i>
      <x v="3361"/>
    </i>
    <i>
      <x v="3362"/>
    </i>
    <i>
      <x v="3363"/>
    </i>
    <i>
      <x v="3364"/>
    </i>
    <i>
      <x v="3365"/>
    </i>
    <i>
      <x v="3366"/>
    </i>
    <i>
      <x v="3367"/>
    </i>
    <i>
      <x v="3368"/>
    </i>
    <i>
      <x v="3369"/>
    </i>
    <i>
      <x v="3370"/>
    </i>
    <i>
      <x v="3371"/>
    </i>
    <i>
      <x v="3372"/>
    </i>
    <i>
      <x v="3373"/>
    </i>
    <i>
      <x v="3374"/>
    </i>
    <i>
      <x v="3375"/>
    </i>
    <i>
      <x v="3376"/>
    </i>
    <i>
      <x v="3377"/>
    </i>
    <i>
      <x v="3378"/>
    </i>
    <i>
      <x v="3379"/>
    </i>
    <i>
      <x v="3380"/>
    </i>
    <i>
      <x v="3381"/>
    </i>
    <i>
      <x v="3382"/>
    </i>
    <i>
      <x v="3383"/>
    </i>
    <i>
      <x v="3384"/>
    </i>
    <i>
      <x v="3385"/>
    </i>
    <i>
      <x v="3386"/>
    </i>
    <i>
      <x v="3387"/>
    </i>
    <i>
      <x v="3388"/>
    </i>
    <i>
      <x v="3389"/>
    </i>
    <i>
      <x v="3390"/>
    </i>
    <i>
      <x v="3391"/>
    </i>
    <i>
      <x v="3392"/>
    </i>
    <i>
      <x v="3393"/>
    </i>
    <i>
      <x v="3394"/>
    </i>
    <i>
      <x v="3395"/>
    </i>
    <i>
      <x v="3396"/>
    </i>
    <i>
      <x v="3397"/>
    </i>
    <i>
      <x v="3398"/>
    </i>
    <i>
      <x v="3399"/>
    </i>
    <i>
      <x v="3400"/>
    </i>
    <i>
      <x v="3401"/>
    </i>
    <i>
      <x v="3402"/>
    </i>
    <i>
      <x v="3403"/>
    </i>
    <i>
      <x v="3404"/>
    </i>
    <i>
      <x v="3405"/>
    </i>
    <i>
      <x v="3406"/>
    </i>
    <i>
      <x v="3407"/>
    </i>
    <i>
      <x v="3408"/>
    </i>
    <i>
      <x v="3409"/>
    </i>
    <i>
      <x v="3410"/>
    </i>
    <i>
      <x v="3411"/>
    </i>
    <i>
      <x v="3412"/>
    </i>
    <i>
      <x v="3413"/>
    </i>
    <i>
      <x v="3414"/>
    </i>
    <i>
      <x v="3415"/>
    </i>
    <i>
      <x v="3416"/>
    </i>
    <i>
      <x v="3417"/>
    </i>
    <i>
      <x v="3418"/>
    </i>
    <i>
      <x v="3419"/>
    </i>
    <i>
      <x v="3420"/>
    </i>
    <i>
      <x v="3421"/>
    </i>
    <i>
      <x v="3422"/>
    </i>
    <i>
      <x v="3423"/>
    </i>
    <i>
      <x v="3424"/>
    </i>
    <i>
      <x v="3425"/>
    </i>
    <i>
      <x v="3426"/>
    </i>
    <i>
      <x v="3427"/>
    </i>
    <i>
      <x v="3428"/>
    </i>
    <i>
      <x v="3429"/>
    </i>
    <i>
      <x v="3430"/>
    </i>
    <i>
      <x v="3431"/>
    </i>
    <i>
      <x v="3432"/>
    </i>
    <i>
      <x v="3433"/>
    </i>
    <i>
      <x v="3434"/>
    </i>
    <i>
      <x v="3435"/>
    </i>
    <i>
      <x v="3436"/>
    </i>
    <i>
      <x v="3437"/>
    </i>
    <i>
      <x v="3438"/>
    </i>
    <i>
      <x v="3439"/>
    </i>
    <i>
      <x v="3440"/>
    </i>
    <i>
      <x v="3441"/>
    </i>
    <i>
      <x v="3442"/>
    </i>
    <i>
      <x v="3443"/>
    </i>
    <i>
      <x v="3444"/>
    </i>
    <i>
      <x v="3445"/>
    </i>
    <i>
      <x v="3446"/>
    </i>
    <i>
      <x v="3447"/>
    </i>
    <i>
      <x v="3448"/>
    </i>
    <i>
      <x v="3449"/>
    </i>
    <i>
      <x v="3450"/>
    </i>
    <i>
      <x v="3451"/>
    </i>
    <i>
      <x v="3452"/>
    </i>
    <i>
      <x v="3453"/>
    </i>
    <i>
      <x v="3454"/>
    </i>
    <i>
      <x v="3455"/>
    </i>
    <i>
      <x v="3456"/>
    </i>
    <i>
      <x v="3457"/>
    </i>
    <i>
      <x v="3458"/>
    </i>
    <i>
      <x v="3459"/>
    </i>
    <i>
      <x v="3460"/>
    </i>
    <i>
      <x v="3461"/>
    </i>
    <i>
      <x v="3462"/>
    </i>
    <i>
      <x v="3463"/>
    </i>
    <i>
      <x v="3464"/>
    </i>
    <i>
      <x v="3465"/>
    </i>
    <i>
      <x v="3466"/>
    </i>
    <i>
      <x v="3467"/>
    </i>
    <i>
      <x v="3468"/>
    </i>
    <i>
      <x v="3469"/>
    </i>
    <i>
      <x v="3470"/>
    </i>
    <i>
      <x v="3471"/>
    </i>
    <i>
      <x v="3472"/>
    </i>
    <i>
      <x v="3473"/>
    </i>
    <i>
      <x v="3474"/>
    </i>
    <i>
      <x v="3475"/>
    </i>
    <i>
      <x v="3476"/>
    </i>
    <i>
      <x v="3477"/>
    </i>
    <i>
      <x v="3478"/>
    </i>
    <i>
      <x v="3479"/>
    </i>
    <i>
      <x v="3480"/>
    </i>
    <i>
      <x v="3481"/>
    </i>
    <i>
      <x v="3482"/>
    </i>
    <i>
      <x v="3483"/>
    </i>
    <i>
      <x v="3484"/>
    </i>
    <i>
      <x v="3485"/>
    </i>
    <i>
      <x v="3486"/>
    </i>
    <i>
      <x v="3487"/>
    </i>
    <i>
      <x v="3488"/>
    </i>
    <i>
      <x v="3489"/>
    </i>
    <i>
      <x v="3490"/>
    </i>
    <i>
      <x v="3491"/>
    </i>
    <i>
      <x v="3492"/>
    </i>
    <i>
      <x v="3493"/>
    </i>
    <i>
      <x v="3494"/>
    </i>
    <i>
      <x v="3495"/>
    </i>
    <i>
      <x v="3496"/>
    </i>
    <i>
      <x v="3497"/>
    </i>
    <i>
      <x v="3498"/>
    </i>
    <i>
      <x v="3499"/>
    </i>
    <i>
      <x v="3500"/>
    </i>
    <i>
      <x v="3501"/>
    </i>
    <i>
      <x v="3502"/>
    </i>
    <i>
      <x v="3503"/>
    </i>
    <i>
      <x v="3504"/>
    </i>
    <i>
      <x v="3505"/>
    </i>
    <i>
      <x v="3506"/>
    </i>
    <i>
      <x v="3507"/>
    </i>
    <i>
      <x v="3508"/>
    </i>
    <i>
      <x v="3509"/>
    </i>
    <i>
      <x v="3510"/>
    </i>
    <i>
      <x v="3511"/>
    </i>
    <i>
      <x v="3512"/>
    </i>
    <i>
      <x v="3513"/>
    </i>
    <i>
      <x v="3514"/>
    </i>
    <i>
      <x v="3515"/>
    </i>
    <i>
      <x v="3516"/>
    </i>
    <i>
      <x v="3517"/>
    </i>
    <i>
      <x v="3518"/>
    </i>
    <i>
      <x v="3519"/>
    </i>
    <i>
      <x v="3520"/>
    </i>
    <i>
      <x v="3521"/>
    </i>
    <i>
      <x v="3522"/>
    </i>
    <i>
      <x v="3523"/>
    </i>
    <i>
      <x v="3524"/>
    </i>
    <i>
      <x v="3525"/>
    </i>
    <i>
      <x v="3526"/>
    </i>
    <i>
      <x v="3527"/>
    </i>
    <i>
      <x v="3528"/>
    </i>
    <i>
      <x v="3529"/>
    </i>
    <i>
      <x v="3530"/>
    </i>
    <i>
      <x v="3531"/>
    </i>
    <i>
      <x v="3532"/>
    </i>
    <i>
      <x v="3533"/>
    </i>
    <i>
      <x v="3534"/>
    </i>
    <i>
      <x v="3535"/>
    </i>
    <i>
      <x v="3536"/>
    </i>
    <i>
      <x v="3537"/>
    </i>
    <i>
      <x v="3538"/>
    </i>
    <i>
      <x v="3539"/>
    </i>
    <i>
      <x v="3540"/>
    </i>
    <i>
      <x v="3541"/>
    </i>
    <i>
      <x v="3542"/>
    </i>
    <i>
      <x v="3543"/>
    </i>
    <i>
      <x v="3544"/>
    </i>
    <i>
      <x v="3545"/>
    </i>
    <i>
      <x v="3546"/>
    </i>
    <i>
      <x v="3547"/>
    </i>
    <i>
      <x v="3548"/>
    </i>
    <i>
      <x v="3549"/>
    </i>
    <i>
      <x v="3550"/>
    </i>
    <i>
      <x v="3551"/>
    </i>
    <i>
      <x v="3552"/>
    </i>
    <i>
      <x v="3553"/>
    </i>
    <i>
      <x v="3554"/>
    </i>
    <i>
      <x v="3555"/>
    </i>
    <i>
      <x v="3556"/>
    </i>
    <i>
      <x v="3557"/>
    </i>
    <i>
      <x v="3558"/>
    </i>
    <i>
      <x v="3559"/>
    </i>
    <i>
      <x v="3560"/>
    </i>
    <i>
      <x v="3561"/>
    </i>
    <i>
      <x v="3562"/>
    </i>
    <i>
      <x v="3563"/>
    </i>
    <i>
      <x v="3564"/>
    </i>
    <i>
      <x v="3565"/>
    </i>
    <i>
      <x v="3566"/>
    </i>
    <i>
      <x v="3567"/>
    </i>
    <i>
      <x v="3568"/>
    </i>
    <i>
      <x v="3569"/>
    </i>
    <i>
      <x v="3570"/>
    </i>
    <i>
      <x v="3571"/>
    </i>
    <i>
      <x v="3572"/>
    </i>
    <i>
      <x v="3573"/>
    </i>
    <i>
      <x v="3574"/>
    </i>
    <i>
      <x v="3575"/>
    </i>
    <i>
      <x v="3576"/>
    </i>
    <i>
      <x v="3577"/>
    </i>
    <i>
      <x v="3578"/>
    </i>
    <i>
      <x v="3579"/>
    </i>
    <i>
      <x v="3580"/>
    </i>
    <i>
      <x v="3581"/>
    </i>
    <i>
      <x v="3582"/>
    </i>
    <i>
      <x v="3583"/>
    </i>
    <i>
      <x v="3584"/>
    </i>
    <i>
      <x v="3585"/>
    </i>
    <i>
      <x v="3586"/>
    </i>
    <i>
      <x v="3587"/>
    </i>
    <i>
      <x v="3588"/>
    </i>
    <i>
      <x v="3589"/>
    </i>
    <i>
      <x v="3590"/>
    </i>
    <i>
      <x v="3591"/>
    </i>
    <i>
      <x v="3592"/>
    </i>
    <i>
      <x v="3593"/>
    </i>
    <i>
      <x v="3594"/>
    </i>
    <i>
      <x v="3595"/>
    </i>
    <i>
      <x v="3596"/>
    </i>
    <i>
      <x v="3597"/>
    </i>
    <i>
      <x v="3598"/>
    </i>
    <i>
      <x v="3599"/>
    </i>
    <i>
      <x v="3600"/>
    </i>
    <i>
      <x v="3601"/>
    </i>
    <i>
      <x v="3602"/>
    </i>
    <i>
      <x v="3603"/>
    </i>
    <i>
      <x v="3604"/>
    </i>
    <i>
      <x v="3605"/>
    </i>
    <i>
      <x v="3606"/>
    </i>
    <i>
      <x v="3607"/>
    </i>
    <i>
      <x v="3608"/>
    </i>
    <i>
      <x v="3609"/>
    </i>
    <i>
      <x v="3610"/>
    </i>
    <i>
      <x v="3611"/>
    </i>
    <i>
      <x v="3612"/>
    </i>
    <i>
      <x v="3613"/>
    </i>
    <i>
      <x v="3614"/>
    </i>
    <i>
      <x v="3615"/>
    </i>
    <i>
      <x v="3616"/>
    </i>
    <i>
      <x v="3617"/>
    </i>
    <i>
      <x v="3618"/>
    </i>
    <i>
      <x v="3619"/>
    </i>
    <i>
      <x v="3620"/>
    </i>
    <i>
      <x v="3621"/>
    </i>
    <i>
      <x v="3622"/>
    </i>
    <i>
      <x v="3623"/>
    </i>
    <i>
      <x v="3624"/>
    </i>
    <i>
      <x v="3625"/>
    </i>
    <i>
      <x v="3626"/>
    </i>
    <i>
      <x v="3627"/>
    </i>
    <i>
      <x v="3628"/>
    </i>
    <i>
      <x v="3629"/>
    </i>
    <i>
      <x v="3630"/>
    </i>
    <i>
      <x v="3631"/>
    </i>
    <i>
      <x v="3632"/>
    </i>
    <i>
      <x v="3633"/>
    </i>
    <i>
      <x v="3634"/>
    </i>
    <i>
      <x v="3635"/>
    </i>
    <i>
      <x v="3636"/>
    </i>
    <i>
      <x v="3637"/>
    </i>
    <i>
      <x v="3638"/>
    </i>
    <i>
      <x v="3639"/>
    </i>
    <i>
      <x v="3640"/>
    </i>
    <i>
      <x v="3641"/>
    </i>
    <i>
      <x v="3642"/>
    </i>
    <i>
      <x v="3643"/>
    </i>
    <i>
      <x v="3644"/>
    </i>
    <i>
      <x v="3645"/>
    </i>
    <i>
      <x v="3646"/>
    </i>
    <i>
      <x v="3647"/>
    </i>
    <i>
      <x v="3648"/>
    </i>
    <i>
      <x v="3649"/>
    </i>
    <i>
      <x v="3650"/>
    </i>
    <i>
      <x v="3651"/>
    </i>
    <i>
      <x v="3652"/>
    </i>
    <i>
      <x v="3653"/>
    </i>
    <i>
      <x v="3654"/>
    </i>
    <i>
      <x v="3655"/>
    </i>
    <i>
      <x v="3656"/>
    </i>
    <i>
      <x v="3657"/>
    </i>
    <i>
      <x v="3658"/>
    </i>
    <i>
      <x v="3659"/>
    </i>
    <i>
      <x v="3660"/>
    </i>
    <i>
      <x v="3661"/>
    </i>
    <i>
      <x v="3662"/>
    </i>
    <i>
      <x v="3663"/>
    </i>
    <i>
      <x v="3664"/>
    </i>
    <i>
      <x v="3665"/>
    </i>
    <i>
      <x v="3666"/>
    </i>
    <i>
      <x v="3667"/>
    </i>
    <i>
      <x v="3668"/>
    </i>
    <i>
      <x v="3669"/>
    </i>
    <i>
      <x v="3670"/>
    </i>
    <i>
      <x v="3671"/>
    </i>
    <i>
      <x v="3672"/>
    </i>
    <i>
      <x v="3673"/>
    </i>
    <i>
      <x v="3674"/>
    </i>
    <i>
      <x v="3675"/>
    </i>
    <i>
      <x v="3676"/>
    </i>
    <i>
      <x v="3677"/>
    </i>
    <i>
      <x v="3678"/>
    </i>
    <i>
      <x v="3679"/>
    </i>
    <i>
      <x v="3680"/>
    </i>
    <i>
      <x v="3681"/>
    </i>
    <i>
      <x v="3682"/>
    </i>
    <i>
      <x v="3683"/>
    </i>
    <i>
      <x v="3684"/>
    </i>
    <i>
      <x v="3685"/>
    </i>
    <i>
      <x v="3686"/>
    </i>
    <i>
      <x v="3687"/>
    </i>
    <i>
      <x v="3688"/>
    </i>
    <i>
      <x v="3689"/>
    </i>
    <i>
      <x v="3690"/>
    </i>
    <i>
      <x v="3691"/>
    </i>
    <i>
      <x v="3692"/>
    </i>
    <i>
      <x v="3693"/>
    </i>
    <i>
      <x v="3694"/>
    </i>
    <i>
      <x v="3695"/>
    </i>
    <i>
      <x v="3696"/>
    </i>
    <i>
      <x v="3697"/>
    </i>
    <i>
      <x v="3698"/>
    </i>
    <i>
      <x v="3699"/>
    </i>
    <i>
      <x v="3700"/>
    </i>
    <i>
      <x v="3701"/>
    </i>
    <i>
      <x v="3702"/>
    </i>
    <i>
      <x v="3703"/>
    </i>
    <i>
      <x v="3704"/>
    </i>
    <i>
      <x v="3705"/>
    </i>
    <i>
      <x v="3706"/>
    </i>
    <i>
      <x v="3707"/>
    </i>
    <i>
      <x v="3708"/>
    </i>
    <i>
      <x v="3709"/>
    </i>
    <i>
      <x v="3710"/>
    </i>
    <i>
      <x v="3711"/>
    </i>
    <i>
      <x v="3712"/>
    </i>
    <i>
      <x v="3713"/>
    </i>
    <i>
      <x v="3714"/>
    </i>
    <i>
      <x v="3715"/>
    </i>
    <i>
      <x v="3716"/>
    </i>
    <i>
      <x v="3717"/>
    </i>
    <i>
      <x v="3718"/>
    </i>
    <i>
      <x v="3719"/>
    </i>
    <i>
      <x v="3720"/>
    </i>
    <i>
      <x v="3721"/>
    </i>
    <i>
      <x v="3722"/>
    </i>
    <i>
      <x v="3723"/>
    </i>
    <i>
      <x v="3724"/>
    </i>
    <i>
      <x v="3725"/>
    </i>
    <i>
      <x v="3726"/>
    </i>
    <i>
      <x v="3727"/>
    </i>
    <i>
      <x v="3728"/>
    </i>
    <i>
      <x v="3729"/>
    </i>
    <i>
      <x v="3730"/>
    </i>
    <i>
      <x v="3731"/>
    </i>
    <i>
      <x v="3732"/>
    </i>
    <i>
      <x v="3733"/>
    </i>
    <i>
      <x v="3734"/>
    </i>
    <i>
      <x v="3735"/>
    </i>
    <i>
      <x v="3736"/>
    </i>
    <i>
      <x v="3737"/>
    </i>
    <i>
      <x v="3738"/>
    </i>
    <i>
      <x v="3739"/>
    </i>
    <i>
      <x v="3740"/>
    </i>
    <i>
      <x v="3741"/>
    </i>
    <i>
      <x v="3742"/>
    </i>
    <i>
      <x v="3743"/>
    </i>
    <i>
      <x v="3744"/>
    </i>
    <i>
      <x v="3745"/>
    </i>
    <i>
      <x v="3746"/>
    </i>
    <i>
      <x v="3747"/>
    </i>
    <i>
      <x v="3748"/>
    </i>
    <i>
      <x v="3749"/>
    </i>
    <i>
      <x v="3750"/>
    </i>
    <i>
      <x v="3751"/>
    </i>
    <i>
      <x v="3752"/>
    </i>
    <i>
      <x v="3753"/>
    </i>
    <i>
      <x v="3754"/>
    </i>
    <i>
      <x v="3755"/>
    </i>
    <i>
      <x v="3756"/>
    </i>
    <i>
      <x v="3757"/>
    </i>
    <i>
      <x v="3758"/>
    </i>
    <i>
      <x v="3759"/>
    </i>
    <i>
      <x v="3760"/>
    </i>
    <i>
      <x v="3761"/>
    </i>
    <i>
      <x v="3762"/>
    </i>
    <i>
      <x v="3763"/>
    </i>
    <i>
      <x v="3764"/>
    </i>
    <i>
      <x v="3765"/>
    </i>
    <i>
      <x v="3766"/>
    </i>
    <i>
      <x v="3767"/>
    </i>
    <i>
      <x v="3768"/>
    </i>
    <i>
      <x v="3769"/>
    </i>
    <i>
      <x v="3770"/>
    </i>
    <i>
      <x v="3771"/>
    </i>
    <i>
      <x v="3772"/>
    </i>
    <i>
      <x v="3773"/>
    </i>
    <i>
      <x v="3774"/>
    </i>
    <i>
      <x v="3775"/>
    </i>
    <i>
      <x v="3776"/>
    </i>
    <i>
      <x v="3777"/>
    </i>
    <i>
      <x v="3778"/>
    </i>
    <i>
      <x v="3779"/>
    </i>
    <i>
      <x v="3780"/>
    </i>
    <i>
      <x v="3781"/>
    </i>
    <i>
      <x v="3782"/>
    </i>
    <i>
      <x v="3783"/>
    </i>
    <i>
      <x v="3784"/>
    </i>
    <i>
      <x v="3785"/>
    </i>
    <i>
      <x v="3786"/>
    </i>
    <i>
      <x v="3787"/>
    </i>
    <i>
      <x v="3788"/>
    </i>
    <i>
      <x v="3789"/>
    </i>
    <i>
      <x v="3790"/>
    </i>
    <i>
      <x v="3791"/>
    </i>
    <i>
      <x v="3792"/>
    </i>
    <i>
      <x v="3793"/>
    </i>
    <i>
      <x v="3794"/>
    </i>
    <i>
      <x v="3795"/>
    </i>
    <i>
      <x v="3796"/>
    </i>
    <i>
      <x v="3797"/>
    </i>
    <i>
      <x v="3798"/>
    </i>
    <i>
      <x v="3799"/>
    </i>
    <i>
      <x v="3800"/>
    </i>
    <i>
      <x v="3801"/>
    </i>
    <i>
      <x v="3802"/>
    </i>
    <i>
      <x v="3803"/>
    </i>
    <i>
      <x v="3804"/>
    </i>
    <i>
      <x v="3805"/>
    </i>
    <i>
      <x v="3806"/>
    </i>
    <i>
      <x v="3807"/>
    </i>
    <i>
      <x v="3808"/>
    </i>
    <i>
      <x v="3809"/>
    </i>
    <i>
      <x v="3810"/>
    </i>
    <i>
      <x v="3811"/>
    </i>
    <i>
      <x v="3812"/>
    </i>
    <i>
      <x v="3813"/>
    </i>
    <i>
      <x v="3814"/>
    </i>
    <i>
      <x v="3815"/>
    </i>
    <i>
      <x v="3816"/>
    </i>
    <i>
      <x v="3817"/>
    </i>
    <i>
      <x v="3818"/>
    </i>
    <i>
      <x v="3819"/>
    </i>
    <i>
      <x v="3820"/>
    </i>
    <i>
      <x v="3821"/>
    </i>
    <i>
      <x v="3822"/>
    </i>
    <i>
      <x v="3823"/>
    </i>
    <i>
      <x v="3824"/>
    </i>
    <i>
      <x v="3825"/>
    </i>
    <i>
      <x v="3826"/>
    </i>
    <i>
      <x v="3827"/>
    </i>
    <i>
      <x v="3828"/>
    </i>
    <i>
      <x v="3829"/>
    </i>
    <i>
      <x v="3830"/>
    </i>
    <i>
      <x v="3831"/>
    </i>
    <i>
      <x v="3832"/>
    </i>
    <i>
      <x v="3833"/>
    </i>
    <i>
      <x v="3834"/>
    </i>
    <i>
      <x v="3835"/>
    </i>
    <i>
      <x v="3836"/>
    </i>
    <i>
      <x v="3837"/>
    </i>
    <i>
      <x v="3838"/>
    </i>
    <i>
      <x v="3839"/>
    </i>
    <i>
      <x v="3840"/>
    </i>
    <i>
      <x v="3841"/>
    </i>
    <i>
      <x v="3842"/>
    </i>
    <i>
      <x v="3843"/>
    </i>
    <i>
      <x v="3844"/>
    </i>
    <i>
      <x v="3845"/>
    </i>
    <i>
      <x v="3846"/>
    </i>
    <i>
      <x v="3847"/>
    </i>
    <i>
      <x v="3848"/>
    </i>
    <i>
      <x v="3849"/>
    </i>
    <i>
      <x v="3850"/>
    </i>
    <i>
      <x v="3851"/>
    </i>
    <i>
      <x v="3852"/>
    </i>
    <i>
      <x v="3853"/>
    </i>
    <i>
      <x v="3854"/>
    </i>
    <i>
      <x v="3855"/>
    </i>
    <i>
      <x v="3856"/>
    </i>
    <i>
      <x v="3857"/>
    </i>
    <i>
      <x v="3858"/>
    </i>
    <i>
      <x v="3859"/>
    </i>
    <i>
      <x v="3860"/>
    </i>
    <i>
      <x v="3861"/>
    </i>
    <i>
      <x v="3862"/>
    </i>
    <i>
      <x v="3863"/>
    </i>
    <i>
      <x v="3864"/>
    </i>
    <i>
      <x v="3865"/>
    </i>
    <i>
      <x v="3866"/>
    </i>
    <i>
      <x v="3867"/>
    </i>
    <i>
      <x v="3868"/>
    </i>
    <i>
      <x v="3869"/>
    </i>
    <i>
      <x v="3870"/>
    </i>
    <i>
      <x v="3871"/>
    </i>
    <i>
      <x v="3872"/>
    </i>
    <i>
      <x v="3873"/>
    </i>
    <i>
      <x v="3874"/>
    </i>
    <i>
      <x v="3875"/>
    </i>
    <i>
      <x v="3876"/>
    </i>
    <i>
      <x v="3877"/>
    </i>
    <i>
      <x v="3878"/>
    </i>
    <i>
      <x v="3879"/>
    </i>
    <i>
      <x v="3880"/>
    </i>
    <i>
      <x v="3881"/>
    </i>
    <i>
      <x v="3882"/>
    </i>
    <i>
      <x v="3883"/>
    </i>
    <i>
      <x v="3884"/>
    </i>
    <i>
      <x v="3885"/>
    </i>
    <i>
      <x v="3886"/>
    </i>
    <i>
      <x v="3887"/>
    </i>
    <i>
      <x v="3888"/>
    </i>
    <i>
      <x v="3889"/>
    </i>
    <i>
      <x v="3890"/>
    </i>
    <i>
      <x v="3891"/>
    </i>
    <i>
      <x v="3892"/>
    </i>
    <i>
      <x v="3893"/>
    </i>
    <i>
      <x v="3894"/>
    </i>
    <i>
      <x v="3895"/>
    </i>
    <i>
      <x v="3896"/>
    </i>
    <i>
      <x v="3897"/>
    </i>
    <i>
      <x v="3898"/>
    </i>
    <i>
      <x v="3899"/>
    </i>
    <i>
      <x v="3900"/>
    </i>
    <i>
      <x v="3901"/>
    </i>
    <i>
      <x v="3902"/>
    </i>
    <i>
      <x v="3903"/>
    </i>
    <i>
      <x v="3904"/>
    </i>
    <i>
      <x v="3905"/>
    </i>
    <i>
      <x v="3906"/>
    </i>
    <i>
      <x v="3907"/>
    </i>
    <i>
      <x v="3908"/>
    </i>
    <i>
      <x v="3909"/>
    </i>
    <i>
      <x v="3910"/>
    </i>
    <i>
      <x v="3911"/>
    </i>
    <i>
      <x v="3912"/>
    </i>
    <i>
      <x v="3913"/>
    </i>
    <i>
      <x v="3914"/>
    </i>
    <i>
      <x v="3915"/>
    </i>
    <i>
      <x v="3916"/>
    </i>
    <i>
      <x v="3917"/>
    </i>
    <i>
      <x v="3918"/>
    </i>
    <i>
      <x v="3919"/>
    </i>
    <i>
      <x v="3920"/>
    </i>
    <i>
      <x v="3921"/>
    </i>
    <i>
      <x v="3922"/>
    </i>
    <i>
      <x v="3923"/>
    </i>
    <i>
      <x v="3924"/>
    </i>
    <i>
      <x v="3925"/>
    </i>
    <i>
      <x v="3926"/>
    </i>
    <i>
      <x v="3927"/>
    </i>
    <i>
      <x v="3928"/>
    </i>
    <i>
      <x v="3929"/>
    </i>
    <i>
      <x v="3930"/>
    </i>
    <i>
      <x v="3931"/>
    </i>
    <i>
      <x v="3932"/>
    </i>
    <i>
      <x v="3933"/>
    </i>
    <i>
      <x v="3934"/>
    </i>
    <i>
      <x v="3935"/>
    </i>
    <i>
      <x v="3936"/>
    </i>
    <i>
      <x v="3937"/>
    </i>
    <i>
      <x v="3938"/>
    </i>
    <i>
      <x v="3939"/>
    </i>
    <i>
      <x v="3940"/>
    </i>
    <i>
      <x v="3941"/>
    </i>
    <i>
      <x v="3942"/>
    </i>
    <i>
      <x v="3943"/>
    </i>
    <i>
      <x v="3944"/>
    </i>
    <i>
      <x v="3945"/>
    </i>
    <i>
      <x v="3946"/>
    </i>
    <i>
      <x v="3947"/>
    </i>
    <i>
      <x v="3948"/>
    </i>
    <i>
      <x v="3949"/>
    </i>
    <i>
      <x v="3950"/>
    </i>
    <i>
      <x v="3951"/>
    </i>
    <i>
      <x v="3952"/>
    </i>
    <i>
      <x v="3953"/>
    </i>
    <i>
      <x v="3954"/>
    </i>
    <i>
      <x v="3955"/>
    </i>
    <i>
      <x v="3956"/>
    </i>
    <i>
      <x v="3957"/>
    </i>
    <i>
      <x v="3958"/>
    </i>
    <i>
      <x v="3959"/>
    </i>
    <i>
      <x v="3960"/>
    </i>
    <i>
      <x v="3961"/>
    </i>
    <i>
      <x v="3962"/>
    </i>
    <i>
      <x v="3963"/>
    </i>
    <i>
      <x v="3964"/>
    </i>
    <i>
      <x v="3965"/>
    </i>
    <i>
      <x v="3966"/>
    </i>
    <i>
      <x v="3967"/>
    </i>
    <i>
      <x v="3968"/>
    </i>
    <i>
      <x v="3969"/>
    </i>
    <i>
      <x v="3970"/>
    </i>
    <i>
      <x v="3971"/>
    </i>
    <i>
      <x v="3972"/>
    </i>
    <i>
      <x v="3973"/>
    </i>
    <i>
      <x v="3974"/>
    </i>
    <i>
      <x v="3975"/>
    </i>
    <i>
      <x v="3976"/>
    </i>
    <i>
      <x v="3977"/>
    </i>
    <i>
      <x v="3978"/>
    </i>
    <i>
      <x v="3979"/>
    </i>
    <i>
      <x v="3980"/>
    </i>
    <i>
      <x v="3981"/>
    </i>
    <i>
      <x v="3982"/>
    </i>
    <i>
      <x v="3983"/>
    </i>
    <i>
      <x v="3984"/>
    </i>
    <i>
      <x v="3985"/>
    </i>
    <i>
      <x v="3986"/>
    </i>
    <i>
      <x v="3987"/>
    </i>
    <i>
      <x v="3988"/>
    </i>
    <i>
      <x v="3989"/>
    </i>
    <i>
      <x v="3990"/>
    </i>
    <i>
      <x v="3991"/>
    </i>
    <i>
      <x v="3992"/>
    </i>
    <i>
      <x v="3993"/>
    </i>
    <i>
      <x v="3994"/>
    </i>
    <i>
      <x v="3995"/>
    </i>
    <i>
      <x v="3996"/>
    </i>
    <i>
      <x v="3997"/>
    </i>
    <i>
      <x v="3998"/>
    </i>
    <i>
      <x v="3999"/>
    </i>
    <i>
      <x v="4000"/>
    </i>
    <i>
      <x v="4001"/>
    </i>
    <i>
      <x v="4002"/>
    </i>
    <i>
      <x v="4003"/>
    </i>
    <i>
      <x v="4004"/>
    </i>
    <i>
      <x v="4005"/>
    </i>
    <i>
      <x v="4006"/>
    </i>
    <i>
      <x v="4007"/>
    </i>
    <i>
      <x v="4008"/>
    </i>
    <i>
      <x v="4009"/>
    </i>
    <i>
      <x v="4010"/>
    </i>
    <i>
      <x v="4011"/>
    </i>
    <i>
      <x v="4012"/>
    </i>
    <i>
      <x v="4013"/>
    </i>
    <i>
      <x v="4014"/>
    </i>
    <i>
      <x v="4015"/>
    </i>
    <i>
      <x v="4016"/>
    </i>
    <i>
      <x v="4017"/>
    </i>
    <i>
      <x v="4018"/>
    </i>
    <i>
      <x v="4019"/>
    </i>
    <i>
      <x v="4020"/>
    </i>
    <i>
      <x v="4021"/>
    </i>
    <i>
      <x v="4022"/>
    </i>
    <i>
      <x v="4023"/>
    </i>
    <i>
      <x v="4024"/>
    </i>
    <i>
      <x v="4025"/>
    </i>
    <i>
      <x v="4026"/>
    </i>
    <i>
      <x v="4027"/>
    </i>
    <i>
      <x v="4028"/>
    </i>
    <i>
      <x v="4029"/>
    </i>
    <i>
      <x v="4030"/>
    </i>
    <i>
      <x v="4031"/>
    </i>
    <i>
      <x v="4032"/>
    </i>
    <i>
      <x v="4033"/>
    </i>
    <i>
      <x v="4034"/>
    </i>
    <i>
      <x v="4035"/>
    </i>
    <i>
      <x v="4036"/>
    </i>
    <i>
      <x v="4037"/>
    </i>
    <i>
      <x v="4038"/>
    </i>
    <i>
      <x v="4039"/>
    </i>
    <i>
      <x v="4040"/>
    </i>
    <i>
      <x v="4041"/>
    </i>
    <i>
      <x v="4042"/>
    </i>
    <i>
      <x v="4043"/>
    </i>
    <i>
      <x v="4044"/>
    </i>
    <i>
      <x v="4045"/>
    </i>
    <i>
      <x v="4046"/>
    </i>
    <i>
      <x v="4047"/>
    </i>
    <i>
      <x v="4048"/>
    </i>
    <i>
      <x v="4049"/>
    </i>
    <i>
      <x v="4050"/>
    </i>
    <i>
      <x v="4051"/>
    </i>
    <i>
      <x v="4052"/>
    </i>
    <i>
      <x v="4053"/>
    </i>
    <i>
      <x v="4054"/>
    </i>
    <i>
      <x v="4055"/>
    </i>
    <i>
      <x v="4056"/>
    </i>
    <i>
      <x v="4057"/>
    </i>
    <i>
      <x v="4058"/>
    </i>
    <i>
      <x v="4059"/>
    </i>
    <i>
      <x v="4060"/>
    </i>
    <i>
      <x v="4061"/>
    </i>
    <i>
      <x v="4062"/>
    </i>
    <i>
      <x v="4063"/>
    </i>
    <i>
      <x v="4064"/>
    </i>
    <i>
      <x v="4065"/>
    </i>
    <i>
      <x v="4066"/>
    </i>
    <i>
      <x v="4067"/>
    </i>
    <i>
      <x v="4068"/>
    </i>
    <i>
      <x v="4069"/>
    </i>
    <i>
      <x v="4070"/>
    </i>
    <i>
      <x v="4071"/>
    </i>
    <i>
      <x v="4072"/>
    </i>
    <i>
      <x v="4073"/>
    </i>
    <i>
      <x v="4074"/>
    </i>
    <i>
      <x v="4075"/>
    </i>
    <i>
      <x v="4076"/>
    </i>
    <i>
      <x v="4077"/>
    </i>
    <i>
      <x v="4078"/>
    </i>
    <i>
      <x v="4079"/>
    </i>
    <i>
      <x v="4080"/>
    </i>
    <i>
      <x v="4081"/>
    </i>
    <i>
      <x v="4082"/>
    </i>
    <i>
      <x v="4083"/>
    </i>
    <i>
      <x v="4084"/>
    </i>
    <i>
      <x v="4085"/>
    </i>
    <i>
      <x v="4086"/>
    </i>
    <i>
      <x v="4087"/>
    </i>
    <i>
      <x v="4088"/>
    </i>
    <i>
      <x v="4089"/>
    </i>
    <i>
      <x v="4090"/>
    </i>
    <i>
      <x v="4091"/>
    </i>
    <i>
      <x v="4092"/>
    </i>
    <i>
      <x v="4093"/>
    </i>
    <i>
      <x v="4094"/>
    </i>
    <i>
      <x v="4095"/>
    </i>
    <i>
      <x v="4096"/>
    </i>
    <i>
      <x v="4097"/>
    </i>
    <i>
      <x v="4098"/>
    </i>
    <i>
      <x v="4099"/>
    </i>
    <i>
      <x v="4100"/>
    </i>
    <i>
      <x v="4101"/>
    </i>
    <i>
      <x v="4102"/>
    </i>
    <i>
      <x v="4103"/>
    </i>
    <i>
      <x v="4104"/>
    </i>
    <i>
      <x v="4105"/>
    </i>
    <i>
      <x v="4106"/>
    </i>
    <i>
      <x v="4107"/>
    </i>
    <i>
      <x v="4108"/>
    </i>
    <i>
      <x v="4109"/>
    </i>
    <i>
      <x v="4110"/>
    </i>
    <i>
      <x v="4111"/>
    </i>
    <i>
      <x v="4112"/>
    </i>
    <i>
      <x v="4113"/>
    </i>
    <i>
      <x v="4114"/>
    </i>
    <i>
      <x v="4115"/>
    </i>
    <i>
      <x v="4116"/>
    </i>
    <i>
      <x v="4117"/>
    </i>
    <i>
      <x v="4118"/>
    </i>
    <i>
      <x v="4119"/>
    </i>
    <i>
      <x v="4120"/>
    </i>
    <i>
      <x v="4121"/>
    </i>
    <i>
      <x v="4122"/>
    </i>
    <i>
      <x v="4123"/>
    </i>
    <i>
      <x v="4124"/>
    </i>
    <i>
      <x v="4125"/>
    </i>
    <i>
      <x v="4126"/>
    </i>
    <i>
      <x v="4127"/>
    </i>
    <i>
      <x v="4128"/>
    </i>
    <i>
      <x v="4129"/>
    </i>
    <i>
      <x v="4130"/>
    </i>
    <i>
      <x v="4131"/>
    </i>
    <i>
      <x v="4132"/>
    </i>
    <i>
      <x v="4133"/>
    </i>
    <i>
      <x v="4134"/>
    </i>
    <i>
      <x v="4135"/>
    </i>
    <i>
      <x v="4136"/>
    </i>
    <i>
      <x v="4137"/>
    </i>
    <i>
      <x v="4138"/>
    </i>
    <i>
      <x v="4139"/>
    </i>
    <i>
      <x v="4140"/>
    </i>
    <i>
      <x v="4141"/>
    </i>
    <i>
      <x v="4142"/>
    </i>
    <i>
      <x v="4143"/>
    </i>
    <i>
      <x v="4144"/>
    </i>
    <i>
      <x v="4145"/>
    </i>
    <i>
      <x v="4146"/>
    </i>
    <i>
      <x v="4147"/>
    </i>
    <i>
      <x v="4148"/>
    </i>
    <i>
      <x v="4149"/>
    </i>
    <i>
      <x v="4150"/>
    </i>
    <i>
      <x v="4151"/>
    </i>
    <i>
      <x v="4152"/>
    </i>
    <i>
      <x v="4153"/>
    </i>
    <i>
      <x v="4154"/>
    </i>
    <i>
      <x v="4155"/>
    </i>
    <i>
      <x v="4156"/>
    </i>
    <i>
      <x v="4157"/>
    </i>
    <i>
      <x v="4158"/>
    </i>
    <i>
      <x v="4159"/>
    </i>
    <i>
      <x v="4160"/>
    </i>
    <i>
      <x v="4161"/>
    </i>
    <i>
      <x v="4162"/>
    </i>
    <i>
      <x v="4163"/>
    </i>
    <i>
      <x v="4164"/>
    </i>
    <i>
      <x v="4165"/>
    </i>
    <i>
      <x v="4166"/>
    </i>
    <i>
      <x v="4167"/>
    </i>
    <i>
      <x v="4168"/>
    </i>
    <i>
      <x v="4169"/>
    </i>
    <i>
      <x v="4170"/>
    </i>
    <i>
      <x v="4171"/>
    </i>
    <i>
      <x v="4172"/>
    </i>
    <i>
      <x v="4173"/>
    </i>
    <i>
      <x v="4174"/>
    </i>
    <i>
      <x v="4175"/>
    </i>
    <i>
      <x v="4176"/>
    </i>
    <i>
      <x v="4177"/>
    </i>
    <i>
      <x v="4178"/>
    </i>
    <i>
      <x v="4179"/>
    </i>
    <i>
      <x v="4180"/>
    </i>
    <i>
      <x v="4181"/>
    </i>
    <i>
      <x v="4182"/>
    </i>
    <i>
      <x v="4183"/>
    </i>
    <i>
      <x v="4184"/>
    </i>
    <i>
      <x v="4185"/>
    </i>
    <i>
      <x v="4186"/>
    </i>
    <i>
      <x v="4187"/>
    </i>
    <i>
      <x v="4188"/>
    </i>
    <i>
      <x v="4189"/>
    </i>
    <i>
      <x v="4190"/>
    </i>
    <i>
      <x v="4191"/>
    </i>
    <i>
      <x v="4192"/>
    </i>
    <i>
      <x v="4193"/>
    </i>
    <i>
      <x v="4194"/>
    </i>
    <i>
      <x v="4195"/>
    </i>
    <i>
      <x v="4196"/>
    </i>
    <i>
      <x v="4197"/>
    </i>
    <i>
      <x v="4198"/>
    </i>
    <i>
      <x v="4199"/>
    </i>
    <i>
      <x v="4200"/>
    </i>
    <i>
      <x v="4201"/>
    </i>
    <i>
      <x v="4202"/>
    </i>
    <i>
      <x v="4203"/>
    </i>
    <i>
      <x v="4204"/>
    </i>
    <i>
      <x v="4205"/>
    </i>
    <i>
      <x v="4206"/>
    </i>
    <i>
      <x v="4207"/>
    </i>
    <i>
      <x v="4208"/>
    </i>
    <i>
      <x v="4209"/>
    </i>
    <i>
      <x v="4210"/>
    </i>
    <i>
      <x v="4211"/>
    </i>
    <i>
      <x v="4212"/>
    </i>
    <i>
      <x v="4213"/>
    </i>
    <i>
      <x v="4214"/>
    </i>
    <i>
      <x v="4215"/>
    </i>
    <i>
      <x v="4216"/>
    </i>
    <i>
      <x v="4217"/>
    </i>
    <i>
      <x v="4218"/>
    </i>
    <i>
      <x v="4219"/>
    </i>
    <i>
      <x v="4220"/>
    </i>
    <i>
      <x v="4221"/>
    </i>
    <i>
      <x v="4222"/>
    </i>
    <i>
      <x v="4223"/>
    </i>
    <i>
      <x v="4224"/>
    </i>
    <i>
      <x v="4225"/>
    </i>
    <i>
      <x v="4226"/>
    </i>
    <i>
      <x v="4227"/>
    </i>
    <i>
      <x v="4228"/>
    </i>
    <i>
      <x v="4229"/>
    </i>
    <i>
      <x v="4230"/>
    </i>
    <i>
      <x v="4231"/>
    </i>
    <i>
      <x v="4232"/>
    </i>
    <i>
      <x v="4233"/>
    </i>
    <i>
      <x v="4234"/>
    </i>
    <i>
      <x v="4235"/>
    </i>
    <i>
      <x v="4236"/>
    </i>
    <i>
      <x v="4237"/>
    </i>
    <i>
      <x v="4238"/>
    </i>
    <i>
      <x v="4239"/>
    </i>
    <i>
      <x v="4240"/>
    </i>
    <i>
      <x v="4241"/>
    </i>
    <i>
      <x v="4242"/>
    </i>
    <i>
      <x v="4243"/>
    </i>
    <i>
      <x v="4244"/>
    </i>
    <i>
      <x v="4245"/>
    </i>
    <i>
      <x v="4246"/>
    </i>
    <i>
      <x v="4247"/>
    </i>
    <i>
      <x v="4248"/>
    </i>
    <i>
      <x v="4249"/>
    </i>
    <i>
      <x v="4250"/>
    </i>
    <i>
      <x v="4251"/>
    </i>
    <i>
      <x v="4252"/>
    </i>
    <i>
      <x v="4253"/>
    </i>
    <i>
      <x v="4254"/>
    </i>
    <i>
      <x v="4255"/>
    </i>
    <i>
      <x v="4256"/>
    </i>
    <i>
      <x v="4257"/>
    </i>
    <i>
      <x v="4258"/>
    </i>
    <i>
      <x v="4259"/>
    </i>
    <i>
      <x v="4260"/>
    </i>
    <i>
      <x v="4261"/>
    </i>
    <i>
      <x v="4262"/>
    </i>
    <i>
      <x v="4263"/>
    </i>
    <i>
      <x v="4264"/>
    </i>
    <i>
      <x v="4265"/>
    </i>
    <i>
      <x v="4266"/>
    </i>
    <i>
      <x v="4267"/>
    </i>
    <i>
      <x v="4268"/>
    </i>
    <i>
      <x v="4269"/>
    </i>
    <i>
      <x v="4270"/>
    </i>
    <i>
      <x v="4271"/>
    </i>
    <i>
      <x v="4272"/>
    </i>
    <i>
      <x v="4273"/>
    </i>
    <i>
      <x v="4274"/>
    </i>
    <i>
      <x v="4275"/>
    </i>
    <i>
      <x v="4276"/>
    </i>
    <i>
      <x v="4277"/>
    </i>
    <i>
      <x v="4278"/>
    </i>
    <i>
      <x v="4279"/>
    </i>
    <i>
      <x v="4280"/>
    </i>
    <i>
      <x v="4281"/>
    </i>
    <i>
      <x v="4282"/>
    </i>
    <i>
      <x v="4283"/>
    </i>
    <i>
      <x v="4284"/>
    </i>
    <i>
      <x v="4285"/>
    </i>
    <i>
      <x v="4286"/>
    </i>
    <i>
      <x v="4287"/>
    </i>
    <i>
      <x v="4288"/>
    </i>
    <i>
      <x v="4289"/>
    </i>
    <i>
      <x v="4290"/>
    </i>
    <i>
      <x v="4291"/>
    </i>
    <i>
      <x v="4292"/>
    </i>
    <i>
      <x v="4293"/>
    </i>
    <i>
      <x v="4294"/>
    </i>
    <i>
      <x v="4295"/>
    </i>
    <i>
      <x v="4296"/>
    </i>
    <i>
      <x v="4297"/>
    </i>
    <i>
      <x v="4298"/>
    </i>
    <i>
      <x v="4299"/>
    </i>
    <i>
      <x v="4300"/>
    </i>
    <i>
      <x v="4301"/>
    </i>
    <i>
      <x v="4302"/>
    </i>
    <i>
      <x v="4303"/>
    </i>
    <i>
      <x v="4304"/>
    </i>
    <i>
      <x v="4305"/>
    </i>
    <i>
      <x v="4306"/>
    </i>
    <i>
      <x v="4307"/>
    </i>
    <i>
      <x v="4308"/>
    </i>
    <i>
      <x v="4309"/>
    </i>
    <i>
      <x v="4310"/>
    </i>
    <i>
      <x v="4311"/>
    </i>
    <i>
      <x v="4312"/>
    </i>
    <i>
      <x v="4313"/>
    </i>
    <i>
      <x v="4314"/>
    </i>
    <i>
      <x v="4315"/>
    </i>
    <i>
      <x v="4316"/>
    </i>
    <i>
      <x v="4317"/>
    </i>
    <i>
      <x v="4318"/>
    </i>
    <i>
      <x v="4319"/>
    </i>
    <i>
      <x v="4320"/>
    </i>
    <i>
      <x v="4321"/>
    </i>
    <i>
      <x v="4322"/>
    </i>
    <i>
      <x v="4323"/>
    </i>
    <i>
      <x v="4324"/>
    </i>
    <i>
      <x v="4325"/>
    </i>
    <i>
      <x v="4326"/>
    </i>
    <i>
      <x v="4327"/>
    </i>
    <i>
      <x v="4328"/>
    </i>
    <i>
      <x v="4329"/>
    </i>
    <i>
      <x v="4330"/>
    </i>
    <i>
      <x v="4331"/>
    </i>
    <i>
      <x v="4332"/>
    </i>
    <i>
      <x v="4333"/>
    </i>
    <i>
      <x v="4334"/>
    </i>
    <i>
      <x v="4335"/>
    </i>
    <i>
      <x v="4336"/>
    </i>
    <i>
      <x v="4337"/>
    </i>
    <i>
      <x v="4338"/>
    </i>
    <i>
      <x v="4339"/>
    </i>
    <i>
      <x v="4340"/>
    </i>
    <i>
      <x v="4341"/>
    </i>
    <i>
      <x v="4342"/>
    </i>
    <i>
      <x v="4343"/>
    </i>
    <i>
      <x v="4344"/>
    </i>
    <i>
      <x v="4345"/>
    </i>
    <i>
      <x v="4346"/>
    </i>
    <i>
      <x v="4347"/>
    </i>
    <i>
      <x v="4348"/>
    </i>
    <i>
      <x v="4349"/>
    </i>
    <i>
      <x v="4350"/>
    </i>
    <i>
      <x v="4351"/>
    </i>
    <i>
      <x v="4352"/>
    </i>
    <i>
      <x v="4353"/>
    </i>
    <i>
      <x v="4354"/>
    </i>
    <i>
      <x v="4355"/>
    </i>
    <i>
      <x v="4356"/>
    </i>
    <i>
      <x v="4357"/>
    </i>
    <i>
      <x v="4358"/>
    </i>
    <i>
      <x v="4359"/>
    </i>
    <i>
      <x v="4360"/>
    </i>
    <i>
      <x v="4361"/>
    </i>
    <i>
      <x v="4362"/>
    </i>
    <i>
      <x v="4363"/>
    </i>
    <i>
      <x v="4364"/>
    </i>
    <i>
      <x v="4365"/>
    </i>
    <i>
      <x v="4366"/>
    </i>
    <i>
      <x v="4367"/>
    </i>
    <i>
      <x v="4368"/>
    </i>
    <i>
      <x v="4369"/>
    </i>
    <i>
      <x v="4370"/>
    </i>
    <i>
      <x v="4371"/>
    </i>
    <i>
      <x v="4372"/>
    </i>
    <i>
      <x v="4373"/>
    </i>
    <i>
      <x v="4374"/>
    </i>
    <i>
      <x v="4375"/>
    </i>
    <i>
      <x v="4376"/>
    </i>
    <i>
      <x v="4377"/>
    </i>
    <i>
      <x v="4378"/>
    </i>
    <i>
      <x v="4379"/>
    </i>
    <i>
      <x v="4380"/>
    </i>
    <i>
      <x v="4381"/>
    </i>
    <i>
      <x v="4382"/>
    </i>
    <i>
      <x v="4383"/>
    </i>
    <i>
      <x v="4384"/>
    </i>
    <i>
      <x v="4385"/>
    </i>
    <i>
      <x v="4386"/>
    </i>
    <i>
      <x v="4387"/>
    </i>
    <i>
      <x v="4388"/>
    </i>
    <i>
      <x v="4389"/>
    </i>
    <i>
      <x v="4390"/>
    </i>
    <i>
      <x v="4391"/>
    </i>
    <i>
      <x v="4392"/>
    </i>
    <i>
      <x v="4393"/>
    </i>
    <i>
      <x v="4394"/>
    </i>
    <i>
      <x v="4395"/>
    </i>
    <i>
      <x v="4396"/>
    </i>
    <i>
      <x v="4397"/>
    </i>
    <i>
      <x v="4398"/>
    </i>
    <i>
      <x v="4399"/>
    </i>
    <i>
      <x v="4400"/>
    </i>
    <i>
      <x v="4401"/>
    </i>
    <i>
      <x v="4402"/>
    </i>
    <i>
      <x v="4403"/>
    </i>
    <i>
      <x v="4404"/>
    </i>
    <i>
      <x v="4405"/>
    </i>
    <i>
      <x v="4406"/>
    </i>
    <i>
      <x v="4407"/>
    </i>
    <i>
      <x v="4408"/>
    </i>
    <i>
      <x v="4409"/>
    </i>
    <i>
      <x v="4410"/>
    </i>
    <i>
      <x v="4411"/>
    </i>
    <i>
      <x v="4412"/>
    </i>
    <i>
      <x v="4413"/>
    </i>
    <i>
      <x v="4414"/>
    </i>
    <i>
      <x v="4415"/>
    </i>
    <i>
      <x v="4416"/>
    </i>
    <i>
      <x v="4417"/>
    </i>
    <i>
      <x v="4418"/>
    </i>
    <i>
      <x v="4419"/>
    </i>
    <i>
      <x v="4420"/>
    </i>
    <i>
      <x v="4421"/>
    </i>
    <i>
      <x v="4422"/>
    </i>
    <i>
      <x v="4423"/>
    </i>
    <i>
      <x v="4424"/>
    </i>
    <i>
      <x v="4425"/>
    </i>
    <i>
      <x v="4426"/>
    </i>
    <i>
      <x v="4427"/>
    </i>
    <i>
      <x v="4428"/>
    </i>
    <i>
      <x v="4429"/>
    </i>
    <i>
      <x v="4430"/>
    </i>
    <i>
      <x v="4431"/>
    </i>
    <i>
      <x v="4432"/>
    </i>
    <i>
      <x v="4433"/>
    </i>
    <i>
      <x v="4434"/>
    </i>
    <i>
      <x v="4435"/>
    </i>
    <i>
      <x v="4436"/>
    </i>
    <i>
      <x v="4437"/>
    </i>
    <i>
      <x v="4438"/>
    </i>
    <i>
      <x v="4439"/>
    </i>
    <i>
      <x v="4440"/>
    </i>
    <i>
      <x v="4441"/>
    </i>
    <i>
      <x v="4442"/>
    </i>
    <i>
      <x v="4443"/>
    </i>
    <i>
      <x v="4444"/>
    </i>
    <i>
      <x v="4445"/>
    </i>
    <i>
      <x v="4446"/>
    </i>
    <i>
      <x v="4447"/>
    </i>
    <i>
      <x v="4448"/>
    </i>
    <i>
      <x v="4449"/>
    </i>
    <i>
      <x v="4450"/>
    </i>
    <i>
      <x v="4451"/>
    </i>
    <i>
      <x v="4452"/>
    </i>
    <i>
      <x v="4453"/>
    </i>
    <i>
      <x v="4454"/>
    </i>
    <i>
      <x v="4455"/>
    </i>
    <i>
      <x v="4456"/>
    </i>
    <i>
      <x v="4457"/>
    </i>
    <i>
      <x v="4458"/>
    </i>
    <i>
      <x v="4459"/>
    </i>
    <i>
      <x v="4460"/>
    </i>
    <i>
      <x v="4461"/>
    </i>
    <i>
      <x v="4462"/>
    </i>
    <i>
      <x v="4463"/>
    </i>
    <i>
      <x v="4464"/>
    </i>
    <i>
      <x v="4465"/>
    </i>
    <i>
      <x v="4466"/>
    </i>
    <i>
      <x v="4467"/>
    </i>
    <i>
      <x v="4468"/>
    </i>
    <i>
      <x v="4469"/>
    </i>
    <i>
      <x v="4470"/>
    </i>
    <i>
      <x v="4471"/>
    </i>
    <i>
      <x v="4472"/>
    </i>
    <i>
      <x v="4473"/>
    </i>
    <i>
      <x v="4474"/>
    </i>
    <i>
      <x v="4475"/>
    </i>
    <i>
      <x v="4476"/>
    </i>
    <i>
      <x v="4477"/>
    </i>
    <i>
      <x v="4478"/>
    </i>
    <i>
      <x v="4479"/>
    </i>
    <i>
      <x v="4480"/>
    </i>
    <i>
      <x v="4481"/>
    </i>
    <i>
      <x v="4482"/>
    </i>
    <i>
      <x v="4483"/>
    </i>
    <i>
      <x v="4484"/>
    </i>
    <i>
      <x v="4485"/>
    </i>
    <i>
      <x v="4486"/>
    </i>
    <i>
      <x v="4487"/>
    </i>
    <i>
      <x v="4488"/>
    </i>
    <i>
      <x v="4489"/>
    </i>
    <i>
      <x v="4490"/>
    </i>
    <i>
      <x v="4491"/>
    </i>
    <i>
      <x v="4492"/>
    </i>
    <i>
      <x v="4493"/>
    </i>
    <i>
      <x v="4494"/>
    </i>
    <i>
      <x v="4495"/>
    </i>
    <i>
      <x v="4496"/>
    </i>
    <i>
      <x v="4497"/>
    </i>
    <i>
      <x v="4498"/>
    </i>
    <i>
      <x v="4499"/>
    </i>
    <i>
      <x v="4500"/>
    </i>
    <i>
      <x v="4501"/>
    </i>
    <i>
      <x v="4502"/>
    </i>
    <i>
      <x v="4503"/>
    </i>
    <i>
      <x v="4504"/>
    </i>
    <i>
      <x v="4505"/>
    </i>
    <i>
      <x v="4506"/>
    </i>
    <i>
      <x v="4507"/>
    </i>
    <i>
      <x v="4508"/>
    </i>
    <i>
      <x v="4509"/>
    </i>
    <i>
      <x v="4510"/>
    </i>
    <i>
      <x v="4511"/>
    </i>
    <i>
      <x v="4512"/>
    </i>
    <i>
      <x v="4513"/>
    </i>
    <i>
      <x v="4514"/>
    </i>
    <i>
      <x v="4515"/>
    </i>
    <i>
      <x v="4516"/>
    </i>
    <i>
      <x v="4517"/>
    </i>
    <i>
      <x v="4518"/>
    </i>
    <i>
      <x v="4519"/>
    </i>
    <i>
      <x v="4520"/>
    </i>
    <i>
      <x v="4521"/>
    </i>
    <i>
      <x v="4522"/>
    </i>
    <i>
      <x v="4523"/>
    </i>
    <i>
      <x v="4524"/>
    </i>
    <i>
      <x v="4525"/>
    </i>
    <i>
      <x v="4526"/>
    </i>
    <i>
      <x v="4527"/>
    </i>
    <i>
      <x v="4528"/>
    </i>
    <i>
      <x v="4529"/>
    </i>
    <i>
      <x v="4530"/>
    </i>
    <i>
      <x v="4531"/>
    </i>
    <i>
      <x v="4532"/>
    </i>
    <i>
      <x v="4533"/>
    </i>
    <i>
      <x v="4534"/>
    </i>
    <i>
      <x v="4535"/>
    </i>
    <i>
      <x v="4536"/>
    </i>
    <i>
      <x v="4537"/>
    </i>
    <i>
      <x v="4538"/>
    </i>
    <i>
      <x v="4539"/>
    </i>
    <i>
      <x v="4540"/>
    </i>
    <i>
      <x v="4541"/>
    </i>
    <i>
      <x v="4542"/>
    </i>
    <i>
      <x v="4543"/>
    </i>
    <i>
      <x v="4544"/>
    </i>
    <i>
      <x v="4545"/>
    </i>
    <i>
      <x v="4546"/>
    </i>
    <i>
      <x v="4547"/>
    </i>
    <i>
      <x v="4548"/>
    </i>
    <i>
      <x v="4549"/>
    </i>
    <i>
      <x v="4550"/>
    </i>
    <i>
      <x v="4551"/>
    </i>
    <i>
      <x v="4552"/>
    </i>
    <i>
      <x v="4553"/>
    </i>
    <i>
      <x v="4554"/>
    </i>
    <i>
      <x v="4555"/>
    </i>
    <i>
      <x v="4556"/>
    </i>
    <i>
      <x v="4557"/>
    </i>
    <i>
      <x v="4558"/>
    </i>
    <i>
      <x v="4559"/>
    </i>
    <i>
      <x v="4560"/>
    </i>
    <i>
      <x v="4561"/>
    </i>
    <i>
      <x v="4562"/>
    </i>
    <i>
      <x v="4563"/>
    </i>
    <i>
      <x v="4564"/>
    </i>
    <i>
      <x v="4565"/>
    </i>
    <i>
      <x v="4566"/>
    </i>
    <i>
      <x v="4567"/>
    </i>
    <i>
      <x v="4568"/>
    </i>
    <i>
      <x v="4569"/>
    </i>
    <i>
      <x v="4570"/>
    </i>
    <i>
      <x v="4571"/>
    </i>
    <i>
      <x v="4572"/>
    </i>
    <i>
      <x v="4573"/>
    </i>
    <i>
      <x v="4574"/>
    </i>
    <i>
      <x v="4575"/>
    </i>
    <i>
      <x v="4576"/>
    </i>
    <i>
      <x v="4577"/>
    </i>
    <i>
      <x v="4578"/>
    </i>
    <i>
      <x v="4579"/>
    </i>
    <i>
      <x v="4580"/>
    </i>
    <i>
      <x v="4581"/>
    </i>
    <i>
      <x v="4582"/>
    </i>
    <i>
      <x v="4583"/>
    </i>
    <i>
      <x v="4584"/>
    </i>
    <i>
      <x v="4585"/>
    </i>
    <i>
      <x v="4586"/>
    </i>
    <i>
      <x v="4587"/>
    </i>
    <i>
      <x v="4588"/>
    </i>
    <i>
      <x v="4589"/>
    </i>
    <i>
      <x v="4590"/>
    </i>
    <i>
      <x v="4591"/>
    </i>
    <i>
      <x v="4592"/>
    </i>
    <i>
      <x v="4593"/>
    </i>
    <i>
      <x v="4594"/>
    </i>
    <i>
      <x v="4595"/>
    </i>
    <i>
      <x v="4596"/>
    </i>
    <i>
      <x v="4597"/>
    </i>
    <i>
      <x v="4598"/>
    </i>
    <i>
      <x v="4599"/>
    </i>
    <i>
      <x v="4600"/>
    </i>
    <i>
      <x v="4601"/>
    </i>
    <i>
      <x v="4602"/>
    </i>
    <i>
      <x v="4603"/>
    </i>
    <i>
      <x v="4604"/>
    </i>
    <i>
      <x v="4605"/>
    </i>
    <i>
      <x v="4606"/>
    </i>
    <i>
      <x v="4607"/>
    </i>
    <i>
      <x v="4608"/>
    </i>
    <i>
      <x v="4609"/>
    </i>
    <i>
      <x v="4610"/>
    </i>
    <i>
      <x v="4611"/>
    </i>
    <i>
      <x v="4612"/>
    </i>
    <i>
      <x v="4613"/>
    </i>
    <i>
      <x v="4614"/>
    </i>
    <i>
      <x v="4615"/>
    </i>
    <i>
      <x v="4616"/>
    </i>
    <i>
      <x v="4617"/>
    </i>
    <i>
      <x v="4618"/>
    </i>
    <i>
      <x v="4619"/>
    </i>
    <i>
      <x v="4620"/>
    </i>
    <i>
      <x v="4621"/>
    </i>
    <i>
      <x v="4622"/>
    </i>
    <i>
      <x v="4623"/>
    </i>
    <i>
      <x v="4624"/>
    </i>
    <i>
      <x v="4625"/>
    </i>
    <i>
      <x v="4626"/>
    </i>
    <i>
      <x v="4627"/>
    </i>
    <i>
      <x v="4628"/>
    </i>
    <i>
      <x v="4629"/>
    </i>
    <i>
      <x v="4630"/>
    </i>
    <i>
      <x v="4631"/>
    </i>
    <i>
      <x v="4632"/>
    </i>
    <i>
      <x v="4633"/>
    </i>
    <i>
      <x v="4634"/>
    </i>
    <i>
      <x v="4635"/>
    </i>
    <i>
      <x v="4636"/>
    </i>
    <i>
      <x v="4637"/>
    </i>
    <i>
      <x v="4638"/>
    </i>
    <i>
      <x v="4639"/>
    </i>
    <i>
      <x v="4640"/>
    </i>
    <i>
      <x v="4641"/>
    </i>
    <i>
      <x v="4642"/>
    </i>
    <i>
      <x v="4643"/>
    </i>
    <i>
      <x v="4644"/>
    </i>
    <i>
      <x v="4645"/>
    </i>
    <i>
      <x v="4646"/>
    </i>
    <i>
      <x v="4647"/>
    </i>
    <i>
      <x v="4648"/>
    </i>
    <i>
      <x v="4649"/>
    </i>
    <i>
      <x v="4650"/>
    </i>
    <i>
      <x v="4651"/>
    </i>
    <i>
      <x v="4652"/>
    </i>
    <i>
      <x v="4653"/>
    </i>
    <i>
      <x v="4654"/>
    </i>
    <i>
      <x v="4655"/>
    </i>
    <i>
      <x v="4656"/>
    </i>
    <i>
      <x v="4657"/>
    </i>
    <i>
      <x v="4658"/>
    </i>
    <i>
      <x v="4659"/>
    </i>
    <i>
      <x v="4660"/>
    </i>
    <i>
      <x v="4661"/>
    </i>
    <i>
      <x v="4662"/>
    </i>
    <i>
      <x v="4663"/>
    </i>
    <i>
      <x v="4664"/>
    </i>
    <i>
      <x v="4665"/>
    </i>
    <i>
      <x v="4666"/>
    </i>
    <i>
      <x v="4667"/>
    </i>
    <i>
      <x v="4668"/>
    </i>
    <i>
      <x v="4669"/>
    </i>
    <i>
      <x v="4670"/>
    </i>
    <i>
      <x v="4671"/>
    </i>
    <i>
      <x v="4672"/>
    </i>
    <i>
      <x v="4673"/>
    </i>
    <i>
      <x v="4674"/>
    </i>
    <i>
      <x v="4675"/>
    </i>
    <i>
      <x v="4676"/>
    </i>
    <i>
      <x v="4677"/>
    </i>
    <i>
      <x v="4678"/>
    </i>
    <i>
      <x v="4679"/>
    </i>
    <i>
      <x v="4680"/>
    </i>
    <i>
      <x v="4681"/>
    </i>
    <i>
      <x v="4682"/>
    </i>
    <i>
      <x v="4683"/>
    </i>
    <i>
      <x v="4684"/>
    </i>
    <i>
      <x v="4685"/>
    </i>
    <i>
      <x v="4686"/>
    </i>
    <i>
      <x v="4687"/>
    </i>
    <i>
      <x v="4688"/>
    </i>
    <i>
      <x v="4689"/>
    </i>
    <i>
      <x v="4690"/>
    </i>
    <i>
      <x v="4691"/>
    </i>
    <i>
      <x v="4692"/>
    </i>
    <i>
      <x v="4693"/>
    </i>
    <i>
      <x v="4694"/>
    </i>
    <i>
      <x v="4695"/>
    </i>
    <i>
      <x v="4696"/>
    </i>
    <i>
      <x v="4697"/>
    </i>
    <i>
      <x v="4698"/>
    </i>
    <i>
      <x v="4699"/>
    </i>
    <i>
      <x v="4700"/>
    </i>
    <i>
      <x v="4701"/>
    </i>
    <i>
      <x v="4702"/>
    </i>
    <i>
      <x v="4703"/>
    </i>
    <i>
      <x v="4704"/>
    </i>
    <i>
      <x v="4705"/>
    </i>
    <i>
      <x v="4706"/>
    </i>
    <i>
      <x v="4707"/>
    </i>
    <i>
      <x v="4708"/>
    </i>
    <i>
      <x v="4709"/>
    </i>
    <i>
      <x v="4710"/>
    </i>
    <i>
      <x v="4711"/>
    </i>
    <i>
      <x v="4712"/>
    </i>
    <i>
      <x v="4713"/>
    </i>
    <i>
      <x v="4714"/>
    </i>
    <i>
      <x v="4715"/>
    </i>
    <i>
      <x v="4716"/>
    </i>
    <i>
      <x v="4717"/>
    </i>
    <i>
      <x v="4718"/>
    </i>
    <i>
      <x v="4719"/>
    </i>
    <i>
      <x v="4720"/>
    </i>
    <i>
      <x v="4721"/>
    </i>
    <i>
      <x v="4722"/>
    </i>
    <i>
      <x v="4723"/>
    </i>
    <i>
      <x v="4724"/>
    </i>
    <i>
      <x v="4725"/>
    </i>
    <i>
      <x v="4726"/>
    </i>
    <i>
      <x v="4727"/>
    </i>
    <i>
      <x v="4728"/>
    </i>
    <i>
      <x v="4729"/>
    </i>
    <i>
      <x v="4730"/>
    </i>
    <i>
      <x v="4731"/>
    </i>
    <i>
      <x v="4732"/>
    </i>
    <i>
      <x v="4733"/>
    </i>
    <i>
      <x v="4734"/>
    </i>
    <i>
      <x v="4735"/>
    </i>
    <i>
      <x v="4736"/>
    </i>
    <i>
      <x v="4737"/>
    </i>
    <i>
      <x v="4738"/>
    </i>
    <i>
      <x v="4739"/>
    </i>
    <i>
      <x v="4740"/>
    </i>
    <i>
      <x v="4741"/>
    </i>
    <i>
      <x v="4742"/>
    </i>
    <i>
      <x v="4743"/>
    </i>
    <i>
      <x v="4744"/>
    </i>
    <i>
      <x v="4745"/>
    </i>
    <i>
      <x v="4746"/>
    </i>
    <i>
      <x v="4747"/>
    </i>
    <i>
      <x v="4748"/>
    </i>
    <i>
      <x v="4749"/>
    </i>
    <i>
      <x v="4750"/>
    </i>
    <i>
      <x v="4751"/>
    </i>
    <i>
      <x v="4752"/>
    </i>
    <i>
      <x v="4753"/>
    </i>
    <i>
      <x v="4754"/>
    </i>
    <i>
      <x v="4755"/>
    </i>
    <i>
      <x v="4756"/>
    </i>
    <i>
      <x v="4757"/>
    </i>
    <i>
      <x v="4758"/>
    </i>
    <i>
      <x v="4759"/>
    </i>
    <i>
      <x v="4760"/>
    </i>
    <i>
      <x v="4761"/>
    </i>
    <i>
      <x v="4762"/>
    </i>
    <i>
      <x v="4763"/>
    </i>
    <i>
      <x v="4764"/>
    </i>
    <i>
      <x v="4765"/>
    </i>
    <i>
      <x v="4766"/>
    </i>
    <i>
      <x v="4767"/>
    </i>
    <i>
      <x v="4768"/>
    </i>
    <i>
      <x v="4769"/>
    </i>
    <i>
      <x v="4770"/>
    </i>
    <i>
      <x v="4771"/>
    </i>
    <i>
      <x v="4772"/>
    </i>
    <i>
      <x v="4773"/>
    </i>
    <i>
      <x v="4774"/>
    </i>
    <i>
      <x v="4775"/>
    </i>
    <i>
      <x v="4776"/>
    </i>
    <i>
      <x v="4777"/>
    </i>
    <i>
      <x v="4778"/>
    </i>
    <i>
      <x v="4779"/>
    </i>
    <i>
      <x v="4780"/>
    </i>
    <i>
      <x v="4781"/>
    </i>
    <i>
      <x v="4782"/>
    </i>
    <i>
      <x v="4783"/>
    </i>
    <i>
      <x v="4784"/>
    </i>
    <i>
      <x v="4785"/>
    </i>
    <i>
      <x v="4786"/>
    </i>
    <i>
      <x v="4787"/>
    </i>
    <i>
      <x v="4788"/>
    </i>
    <i>
      <x v="4789"/>
    </i>
    <i>
      <x v="4790"/>
    </i>
    <i>
      <x v="4791"/>
    </i>
    <i>
      <x v="4792"/>
    </i>
    <i>
      <x v="4793"/>
    </i>
    <i>
      <x v="4794"/>
    </i>
    <i>
      <x v="4795"/>
    </i>
    <i>
      <x v="4796"/>
    </i>
    <i>
      <x v="4797"/>
    </i>
    <i>
      <x v="4798"/>
    </i>
    <i>
      <x v="4799"/>
    </i>
    <i>
      <x v="4800"/>
    </i>
    <i>
      <x v="4801"/>
    </i>
    <i>
      <x v="4802"/>
    </i>
    <i>
      <x v="4803"/>
    </i>
    <i>
      <x v="4804"/>
    </i>
    <i>
      <x v="4805"/>
    </i>
    <i>
      <x v="4806"/>
    </i>
    <i>
      <x v="4807"/>
    </i>
    <i>
      <x v="4808"/>
    </i>
    <i>
      <x v="4809"/>
    </i>
    <i>
      <x v="4810"/>
    </i>
    <i>
      <x v="4811"/>
    </i>
    <i>
      <x v="4812"/>
    </i>
    <i>
      <x v="4813"/>
    </i>
    <i>
      <x v="4814"/>
    </i>
    <i>
      <x v="4815"/>
    </i>
    <i>
      <x v="4816"/>
    </i>
    <i>
      <x v="4817"/>
    </i>
    <i>
      <x v="4818"/>
    </i>
    <i>
      <x v="4819"/>
    </i>
    <i>
      <x v="4820"/>
    </i>
    <i>
      <x v="4821"/>
    </i>
    <i>
      <x v="4822"/>
    </i>
    <i>
      <x v="4823"/>
    </i>
    <i>
      <x v="4824"/>
    </i>
    <i>
      <x v="4825"/>
    </i>
    <i>
      <x v="4826"/>
    </i>
    <i>
      <x v="4827"/>
    </i>
    <i>
      <x v="4828"/>
    </i>
    <i>
      <x v="4829"/>
    </i>
    <i>
      <x v="4830"/>
    </i>
    <i>
      <x v="4831"/>
    </i>
    <i>
      <x v="4832"/>
    </i>
    <i>
      <x v="4833"/>
    </i>
    <i>
      <x v="4834"/>
    </i>
    <i>
      <x v="4835"/>
    </i>
    <i>
      <x v="4836"/>
    </i>
    <i>
      <x v="4837"/>
    </i>
    <i>
      <x v="4838"/>
    </i>
    <i>
      <x v="4839"/>
    </i>
    <i>
      <x v="4841"/>
    </i>
    <i>
      <x v="4842"/>
    </i>
    <i>
      <x v="4843"/>
    </i>
    <i>
      <x v="4844"/>
    </i>
    <i t="grand">
      <x/>
    </i>
  </rowItems>
  <colItems count="1">
    <i/>
  </colItems>
  <dataFields count="1">
    <dataField name=" BITX w Fee" fld="3" baseField="0" baseItem="2089"/>
  </dataFields>
  <chartFormats count="2">
    <chartFormat chart="2" format="19" series="1">
      <pivotArea type="data" outline="0" fieldPosition="0">
        <references count="1">
          <reference field="4294967294" count="1" selected="0">
            <x v="0"/>
          </reference>
        </references>
      </pivotArea>
    </chartFormat>
    <chartFormat chart="4"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0" type="dateBetween" evalOrder="-1" id="7">
      <autoFilter ref="A1">
        <filterColumn colId="0">
          <customFilters and="1">
            <customFilter operator="greaterThanOrEqual" val="41899"/>
            <customFilter operator="lessThanOrEqual" val="4510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4"/>
  <sheetViews>
    <sheetView workbookViewId="0">
      <selection activeCell="E6" sqref="E6"/>
    </sheetView>
  </sheetViews>
  <sheetFormatPr defaultRowHeight="15"/>
  <cols>
    <col min="3" max="3" width="82.42578125" customWidth="1"/>
  </cols>
  <sheetData>
    <row r="1" spans="1:3" ht="14.1" customHeight="1">
      <c r="A1" s="3" t="s">
        <v>25</v>
      </c>
      <c r="C1" s="4"/>
    </row>
    <row r="2" spans="1:3" ht="14.1" customHeight="1">
      <c r="A2" t="s">
        <v>36</v>
      </c>
      <c r="B2" s="5"/>
      <c r="C2" s="4" t="s">
        <v>5</v>
      </c>
    </row>
    <row r="3" spans="1:3" ht="14.1" customHeight="1">
      <c r="C3" s="4"/>
    </row>
    <row r="4" spans="1:3" ht="14.1" customHeight="1">
      <c r="A4" s="6"/>
      <c r="B4" s="7" t="s">
        <v>6</v>
      </c>
      <c r="C4" s="7"/>
    </row>
    <row r="5" spans="1:3" ht="14.1" customHeight="1">
      <c r="A5" s="6"/>
      <c r="B5" s="7">
        <v>1</v>
      </c>
      <c r="C5" s="7" t="s">
        <v>7</v>
      </c>
    </row>
    <row r="6" spans="1:3" ht="45">
      <c r="A6" s="6"/>
      <c r="B6" s="7">
        <v>2</v>
      </c>
      <c r="C6" s="7" t="s">
        <v>8</v>
      </c>
    </row>
    <row r="7" spans="1:3" ht="120">
      <c r="A7" s="6"/>
      <c r="B7" s="7">
        <v>3</v>
      </c>
      <c r="C7" s="7" t="s">
        <v>15</v>
      </c>
    </row>
    <row r="8" spans="1:3" ht="60">
      <c r="A8" s="6"/>
      <c r="B8" s="7">
        <v>4</v>
      </c>
      <c r="C8" s="7" t="s">
        <v>9</v>
      </c>
    </row>
    <row r="9" spans="1:3" ht="45">
      <c r="A9" s="6"/>
      <c r="B9" s="7">
        <v>5</v>
      </c>
      <c r="C9" s="7" t="s">
        <v>12</v>
      </c>
    </row>
    <row r="10" spans="1:3" ht="75">
      <c r="A10" s="6"/>
      <c r="B10" s="7">
        <v>6</v>
      </c>
      <c r="C10" s="7" t="s">
        <v>13</v>
      </c>
    </row>
    <row r="11" spans="1:3" ht="75">
      <c r="A11" s="6"/>
      <c r="B11" s="7">
        <v>7</v>
      </c>
      <c r="C11" s="7" t="s">
        <v>14</v>
      </c>
    </row>
    <row r="12" spans="1:3" ht="30">
      <c r="A12" s="6"/>
      <c r="B12" s="7">
        <v>8</v>
      </c>
      <c r="C12" s="7" t="s">
        <v>23</v>
      </c>
    </row>
    <row r="13" spans="1:3" ht="315">
      <c r="A13" s="6"/>
      <c r="B13" s="7">
        <v>9</v>
      </c>
      <c r="C13" s="7" t="s">
        <v>35</v>
      </c>
    </row>
    <row r="14" spans="1:3" ht="105">
      <c r="A14" s="6"/>
      <c r="B14" s="7">
        <v>10</v>
      </c>
      <c r="C14" s="7" t="s">
        <v>10</v>
      </c>
    </row>
  </sheetData>
  <pageMargins left="0.7" right="0.7" top="0.75" bottom="0.75" header="0.3" footer="0.3"/>
  <pageSetup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047A1-EF18-4A3A-BF64-7375BC8417AC}">
  <sheetPr codeName="Sheet20"/>
  <dimension ref="A3:B2211"/>
  <sheetViews>
    <sheetView workbookViewId="0">
      <selection activeCell="B9" sqref="B9"/>
    </sheetView>
  </sheetViews>
  <sheetFormatPr defaultRowHeight="15"/>
  <cols>
    <col min="1" max="1" width="13.140625" bestFit="1" customWidth="1"/>
    <col min="2" max="3" width="12" bestFit="1" customWidth="1"/>
    <col min="4" max="4" width="19.28515625" bestFit="1" customWidth="1"/>
    <col min="5" max="5" width="16.85546875" bestFit="1" customWidth="1"/>
    <col min="6" max="6" width="17" bestFit="1" customWidth="1"/>
  </cols>
  <sheetData>
    <row r="3" spans="1:2">
      <c r="A3" s="15" t="s">
        <v>2</v>
      </c>
      <c r="B3" t="s">
        <v>45</v>
      </c>
    </row>
    <row r="4" spans="1:2">
      <c r="A4" s="25">
        <v>41899</v>
      </c>
      <c r="B4" s="37">
        <v>1</v>
      </c>
    </row>
    <row r="5" spans="1:2">
      <c r="A5" s="25">
        <v>41900</v>
      </c>
      <c r="B5" s="37">
        <v>0.85585807019307092</v>
      </c>
    </row>
    <row r="6" spans="1:2">
      <c r="A6" s="25">
        <v>41901</v>
      </c>
      <c r="B6" s="37">
        <v>0.73605727573789737</v>
      </c>
    </row>
    <row r="7" spans="1:2">
      <c r="A7" s="25">
        <v>41904</v>
      </c>
      <c r="B7" s="37">
        <v>0.763046124976274</v>
      </c>
    </row>
    <row r="8" spans="1:2">
      <c r="A8" s="25">
        <v>41905</v>
      </c>
      <c r="B8" s="37">
        <v>0.89039730366056669</v>
      </c>
    </row>
    <row r="9" spans="1:2">
      <c r="A9" s="25">
        <v>41906</v>
      </c>
      <c r="B9" s="37">
        <v>0.8386825166375349</v>
      </c>
    </row>
    <row r="10" spans="1:2">
      <c r="A10" s="25">
        <v>41907</v>
      </c>
      <c r="B10" s="37">
        <v>0.79231506243867045</v>
      </c>
    </row>
    <row r="11" spans="1:2">
      <c r="A11" s="25">
        <v>41908</v>
      </c>
      <c r="B11" s="37">
        <v>0.7645313417074312</v>
      </c>
    </row>
    <row r="12" spans="1:2">
      <c r="A12" s="25">
        <v>41911</v>
      </c>
      <c r="B12" s="37">
        <v>0.65466757187766078</v>
      </c>
    </row>
    <row r="13" spans="1:2">
      <c r="A13" s="25">
        <v>41912</v>
      </c>
      <c r="B13" s="37">
        <v>0.69445518127969186</v>
      </c>
    </row>
    <row r="14" spans="1:2">
      <c r="A14" s="25">
        <v>41913</v>
      </c>
      <c r="B14" s="37">
        <v>0.68227500877645819</v>
      </c>
    </row>
    <row r="15" spans="1:2">
      <c r="A15" s="25">
        <v>41914</v>
      </c>
      <c r="B15" s="37">
        <v>0.65166624812941332</v>
      </c>
    </row>
    <row r="16" spans="1:2">
      <c r="A16" s="25">
        <v>41915</v>
      </c>
      <c r="B16" s="37">
        <v>0.59739460832821445</v>
      </c>
    </row>
    <row r="17" spans="1:2">
      <c r="A17" s="25">
        <v>41918</v>
      </c>
      <c r="B17" s="37">
        <v>0.49928917347876239</v>
      </c>
    </row>
    <row r="18" spans="1:2">
      <c r="A18" s="25">
        <v>41919</v>
      </c>
      <c r="B18" s="37">
        <v>0.51759233165551588</v>
      </c>
    </row>
    <row r="19" spans="1:2">
      <c r="A19" s="25">
        <v>41920</v>
      </c>
      <c r="B19" s="37">
        <v>0.56898518233897943</v>
      </c>
    </row>
    <row r="20" spans="1:2">
      <c r="A20" s="25">
        <v>41921</v>
      </c>
      <c r="B20" s="37">
        <v>0.60774776656485729</v>
      </c>
    </row>
    <row r="21" spans="1:2">
      <c r="A21" s="25">
        <v>41922</v>
      </c>
      <c r="B21" s="37">
        <v>0.59601135814314776</v>
      </c>
    </row>
    <row r="22" spans="1:2">
      <c r="A22" s="25">
        <v>41925</v>
      </c>
      <c r="B22" s="37">
        <v>0.69073328181662552</v>
      </c>
    </row>
    <row r="23" spans="1:2">
      <c r="A23" s="25">
        <v>41926</v>
      </c>
      <c r="B23" s="37">
        <v>0.72748515423813409</v>
      </c>
    </row>
    <row r="24" spans="1:2">
      <c r="A24" s="25">
        <v>41927</v>
      </c>
      <c r="B24" s="37">
        <v>0.70511729129926326</v>
      </c>
    </row>
    <row r="25" spans="1:2">
      <c r="A25" s="25">
        <v>41928</v>
      </c>
      <c r="B25" s="37">
        <v>0.6612509406501953</v>
      </c>
    </row>
    <row r="26" spans="1:2">
      <c r="A26" s="25">
        <v>41929</v>
      </c>
      <c r="B26" s="37">
        <v>0.66518114668273032</v>
      </c>
    </row>
    <row r="27" spans="1:2">
      <c r="A27" s="25">
        <v>41932</v>
      </c>
      <c r="B27" s="37">
        <v>0.66163439666513124</v>
      </c>
    </row>
    <row r="28" spans="1:2">
      <c r="A28" s="25">
        <v>41933</v>
      </c>
      <c r="B28" s="37">
        <v>0.6739530851010278</v>
      </c>
    </row>
    <row r="29" spans="1:2">
      <c r="A29" s="25">
        <v>41934</v>
      </c>
      <c r="B29" s="37">
        <v>0.66216025200676909</v>
      </c>
    </row>
    <row r="30" spans="1:2">
      <c r="A30" s="25">
        <v>41935</v>
      </c>
      <c r="B30" s="37">
        <v>0.57645150616267915</v>
      </c>
    </row>
    <row r="31" spans="1:2">
      <c r="A31" s="25">
        <v>41936</v>
      </c>
      <c r="B31" s="37">
        <v>0.57602499742630187</v>
      </c>
    </row>
    <row r="32" spans="1:2">
      <c r="A32" s="25">
        <v>41939</v>
      </c>
      <c r="B32" s="37">
        <v>0.55848371775586003</v>
      </c>
    </row>
    <row r="33" spans="1:2">
      <c r="A33" s="25">
        <v>41940</v>
      </c>
      <c r="B33" s="37">
        <v>0.57293739468995031</v>
      </c>
    </row>
    <row r="34" spans="1:2">
      <c r="A34" s="25">
        <v>41941</v>
      </c>
      <c r="B34" s="37">
        <v>0.50218832582237227</v>
      </c>
    </row>
    <row r="35" spans="1:2">
      <c r="A35" s="25">
        <v>41942</v>
      </c>
      <c r="B35" s="37">
        <v>0.53108111044818329</v>
      </c>
    </row>
    <row r="36" spans="1:2">
      <c r="A36" s="25">
        <v>41943</v>
      </c>
      <c r="B36" s="37">
        <v>0.50942586084578689</v>
      </c>
    </row>
    <row r="37" spans="1:2">
      <c r="A37" s="25">
        <v>41946</v>
      </c>
      <c r="B37" s="37">
        <v>0.47672588343800737</v>
      </c>
    </row>
    <row r="38" spans="1:2">
      <c r="A38" s="25">
        <v>41947</v>
      </c>
      <c r="B38" s="37">
        <v>0.48511375386920852</v>
      </c>
    </row>
    <row r="39" spans="1:2">
      <c r="A39" s="25">
        <v>41948</v>
      </c>
      <c r="B39" s="37">
        <v>0.51134433461577566</v>
      </c>
    </row>
    <row r="40" spans="1:2">
      <c r="A40" s="25">
        <v>41949</v>
      </c>
      <c r="B40" s="37">
        <v>0.54069548826550951</v>
      </c>
    </row>
    <row r="41" spans="1:2">
      <c r="A41" s="25">
        <v>41950</v>
      </c>
      <c r="B41" s="37">
        <v>0.51923493671823739</v>
      </c>
    </row>
    <row r="42" spans="1:2">
      <c r="A42" s="25">
        <v>41953</v>
      </c>
      <c r="B42" s="37">
        <v>0.59322257015696389</v>
      </c>
    </row>
    <row r="43" spans="1:2">
      <c r="A43" s="25">
        <v>41954</v>
      </c>
      <c r="B43" s="37">
        <v>0.59551404333940539</v>
      </c>
    </row>
    <row r="44" spans="1:2">
      <c r="A44" s="25">
        <v>41955</v>
      </c>
      <c r="B44" s="37">
        <v>0.77620803327890031</v>
      </c>
    </row>
    <row r="45" spans="1:2">
      <c r="A45" s="25">
        <v>41956</v>
      </c>
      <c r="B45" s="37">
        <v>0.76559113696074266</v>
      </c>
    </row>
    <row r="46" spans="1:2">
      <c r="A46" s="25">
        <v>41957</v>
      </c>
      <c r="B46" s="37">
        <v>0.68195796201592984</v>
      </c>
    </row>
    <row r="47" spans="1:2">
      <c r="A47" s="25">
        <v>41960</v>
      </c>
      <c r="B47" s="37">
        <v>0.64589462756885507</v>
      </c>
    </row>
    <row r="48" spans="1:2">
      <c r="A48" s="25">
        <v>41961</v>
      </c>
      <c r="B48" s="37">
        <v>0.60497624681942941</v>
      </c>
    </row>
    <row r="49" spans="1:2">
      <c r="A49" s="25">
        <v>41962</v>
      </c>
      <c r="B49" s="37">
        <v>0.6220411457296674</v>
      </c>
    </row>
    <row r="50" spans="1:2">
      <c r="A50" s="25">
        <v>41963</v>
      </c>
      <c r="B50" s="37">
        <v>0.54759714960733885</v>
      </c>
    </row>
    <row r="51" spans="1:2">
      <c r="A51" s="25">
        <v>41964</v>
      </c>
      <c r="B51" s="37">
        <v>0.52601957115420328</v>
      </c>
    </row>
    <row r="52" spans="1:2">
      <c r="A52" s="25">
        <v>41967</v>
      </c>
      <c r="B52" s="37">
        <v>0.6037921481890125</v>
      </c>
    </row>
    <row r="53" spans="1:2">
      <c r="A53" s="25">
        <v>41968</v>
      </c>
      <c r="B53" s="37">
        <v>0.59861374869886819</v>
      </c>
    </row>
    <row r="54" spans="1:2">
      <c r="A54" s="25">
        <v>41969</v>
      </c>
      <c r="B54" s="37">
        <v>0.57616137290777913</v>
      </c>
    </row>
    <row r="55" spans="1:2">
      <c r="A55" s="25">
        <v>41971</v>
      </c>
      <c r="B55" s="37">
        <v>0.60115238302420071</v>
      </c>
    </row>
    <row r="56" spans="1:2">
      <c r="A56" s="25">
        <v>41974</v>
      </c>
      <c r="B56" s="37">
        <v>0.60973694598014028</v>
      </c>
    </row>
    <row r="57" spans="1:2">
      <c r="A57" s="25">
        <v>41975</v>
      </c>
      <c r="B57" s="37">
        <v>0.61618458345411675</v>
      </c>
    </row>
    <row r="58" spans="1:2">
      <c r="A58" s="25">
        <v>41976</v>
      </c>
      <c r="B58" s="37">
        <v>0.59560592347900287</v>
      </c>
    </row>
    <row r="59" spans="1:2">
      <c r="A59" s="25">
        <v>41977</v>
      </c>
      <c r="B59" s="37">
        <v>0.57823813783139677</v>
      </c>
    </row>
    <row r="60" spans="1:2">
      <c r="A60" s="25">
        <v>41978</v>
      </c>
      <c r="B60" s="37">
        <v>0.60071975602862593</v>
      </c>
    </row>
    <row r="61" spans="1:2">
      <c r="A61" s="25">
        <v>41981</v>
      </c>
      <c r="B61" s="37">
        <v>0.55275483386946389</v>
      </c>
    </row>
    <row r="62" spans="1:2">
      <c r="A62" s="25">
        <v>41982</v>
      </c>
      <c r="B62" s="37">
        <v>0.52297807602433866</v>
      </c>
    </row>
    <row r="63" spans="1:2">
      <c r="A63" s="25">
        <v>41983</v>
      </c>
      <c r="B63" s="37">
        <v>0.50542283826692347</v>
      </c>
    </row>
    <row r="64" spans="1:2">
      <c r="A64" s="25">
        <v>41984</v>
      </c>
      <c r="B64" s="37">
        <v>0.51733307350903657</v>
      </c>
    </row>
    <row r="65" spans="1:2">
      <c r="A65" s="25">
        <v>41985</v>
      </c>
      <c r="B65" s="37">
        <v>0.52316607226007172</v>
      </c>
    </row>
    <row r="66" spans="1:2">
      <c r="A66" s="25">
        <v>41988</v>
      </c>
      <c r="B66" s="37">
        <v>0.5015162851300623</v>
      </c>
    </row>
    <row r="67" spans="1:2">
      <c r="A67" s="25">
        <v>41989</v>
      </c>
      <c r="B67" s="37">
        <v>0.44826249758260284</v>
      </c>
    </row>
    <row r="68" spans="1:2">
      <c r="A68" s="25">
        <v>41990</v>
      </c>
      <c r="B68" s="37">
        <v>0.42814552945135542</v>
      </c>
    </row>
    <row r="69" spans="1:2">
      <c r="A69" s="25">
        <v>41991</v>
      </c>
      <c r="B69" s="37">
        <v>0.40556836878176883</v>
      </c>
    </row>
    <row r="70" spans="1:2">
      <c r="A70" s="25">
        <v>41992</v>
      </c>
      <c r="B70" s="37">
        <v>0.42221882322956827</v>
      </c>
    </row>
    <row r="71" spans="1:2">
      <c r="A71" s="25">
        <v>41995</v>
      </c>
      <c r="B71" s="37">
        <v>0.45926279824976746</v>
      </c>
    </row>
    <row r="72" spans="1:2">
      <c r="A72" s="25">
        <v>41996</v>
      </c>
      <c r="B72" s="37">
        <v>0.46653867626514389</v>
      </c>
    </row>
    <row r="73" spans="1:2">
      <c r="A73" s="25">
        <v>41997</v>
      </c>
      <c r="B73" s="37">
        <v>0.4328196837975487</v>
      </c>
    </row>
    <row r="74" spans="1:2">
      <c r="A74" s="25">
        <v>41999</v>
      </c>
      <c r="B74" s="37">
        <v>0.44708114708302921</v>
      </c>
    </row>
    <row r="75" spans="1:2">
      <c r="A75" s="25">
        <v>42002</v>
      </c>
      <c r="B75" s="37">
        <v>0.40525351423918105</v>
      </c>
    </row>
    <row r="76" spans="1:2">
      <c r="A76" s="25">
        <v>42003</v>
      </c>
      <c r="B76" s="37">
        <v>0.40010732633582569</v>
      </c>
    </row>
    <row r="77" spans="1:2">
      <c r="A77" s="25">
        <v>42004</v>
      </c>
      <c r="B77" s="37">
        <v>0.42431486569167359</v>
      </c>
    </row>
    <row r="78" spans="1:2">
      <c r="A78" s="25">
        <v>42006</v>
      </c>
      <c r="B78" s="37">
        <v>0.41044849452599425</v>
      </c>
    </row>
    <row r="79" spans="1:2">
      <c r="A79" s="25">
        <v>42009</v>
      </c>
      <c r="B79" s="37">
        <v>0.30458694230770134</v>
      </c>
    </row>
    <row r="80" spans="1:2">
      <c r="A80" s="25">
        <v>42010</v>
      </c>
      <c r="B80" s="37">
        <v>0.33047551196627284</v>
      </c>
    </row>
    <row r="81" spans="1:2">
      <c r="A81" s="25">
        <v>42011</v>
      </c>
      <c r="B81" s="37">
        <v>0.34917504685135725</v>
      </c>
    </row>
    <row r="82" spans="1:2">
      <c r="A82" s="25">
        <v>42012</v>
      </c>
      <c r="B82" s="37">
        <v>0.32299525804501839</v>
      </c>
    </row>
    <row r="83" spans="1:2">
      <c r="A83" s="25">
        <v>42013</v>
      </c>
      <c r="B83" s="37">
        <v>0.33897387197709195</v>
      </c>
    </row>
    <row r="84" spans="1:2">
      <c r="A84" s="25">
        <v>42016</v>
      </c>
      <c r="B84" s="37">
        <v>0.28602145713651561</v>
      </c>
    </row>
    <row r="85" spans="1:2">
      <c r="A85" s="25">
        <v>42017</v>
      </c>
      <c r="B85" s="37">
        <v>0.19637550152043851</v>
      </c>
    </row>
    <row r="86" spans="1:2">
      <c r="A86" s="25">
        <v>42018</v>
      </c>
      <c r="B86" s="37">
        <v>0.11328857964030546</v>
      </c>
    </row>
    <row r="87" spans="1:2">
      <c r="A87" s="25">
        <v>42019</v>
      </c>
      <c r="B87" s="37">
        <v>0.15361572577945459</v>
      </c>
    </row>
    <row r="88" spans="1:2">
      <c r="A88" s="25">
        <v>42020</v>
      </c>
      <c r="B88" s="37">
        <v>0.15100685517293735</v>
      </c>
    </row>
    <row r="89" spans="1:2">
      <c r="A89" s="25">
        <v>42024</v>
      </c>
      <c r="B89" s="37">
        <v>0.15556887182143136</v>
      </c>
    </row>
    <row r="90" spans="1:2">
      <c r="A90" s="25">
        <v>42025</v>
      </c>
      <c r="B90" s="37">
        <v>0.17845105170834666</v>
      </c>
    </row>
    <row r="91" spans="1:2">
      <c r="A91" s="25">
        <v>42026</v>
      </c>
      <c r="B91" s="37">
        <v>0.1886256491434862</v>
      </c>
    </row>
    <row r="92" spans="1:2">
      <c r="A92" s="25">
        <v>42027</v>
      </c>
      <c r="B92" s="37">
        <v>0.18771032725385092</v>
      </c>
    </row>
    <row r="93" spans="1:2">
      <c r="A93" s="25">
        <v>42030</v>
      </c>
      <c r="B93" s="37">
        <v>0.25300407404937647</v>
      </c>
    </row>
    <row r="94" spans="1:2">
      <c r="A94" s="25">
        <v>42031</v>
      </c>
      <c r="B94" s="37">
        <v>0.23442535271715409</v>
      </c>
    </row>
    <row r="95" spans="1:2">
      <c r="A95" s="25">
        <v>42032</v>
      </c>
      <c r="B95" s="37">
        <v>0.1817614946307872</v>
      </c>
    </row>
    <row r="96" spans="1:2">
      <c r="A96" s="25">
        <v>42033</v>
      </c>
      <c r="B96" s="37">
        <v>0.18107548491685699</v>
      </c>
    </row>
    <row r="97" spans="1:2">
      <c r="A97" s="25">
        <v>42034</v>
      </c>
      <c r="B97" s="37">
        <v>0.17002526542847973</v>
      </c>
    </row>
    <row r="98" spans="1:2">
      <c r="A98" s="25">
        <v>42037</v>
      </c>
      <c r="B98" s="37">
        <v>0.18764444571029501</v>
      </c>
    </row>
    <row r="99" spans="1:2">
      <c r="A99" s="25">
        <v>42038</v>
      </c>
      <c r="B99" s="37">
        <v>0.170319546917795</v>
      </c>
    </row>
    <row r="100" spans="1:2">
      <c r="A100" s="25">
        <v>42039</v>
      </c>
      <c r="B100" s="37">
        <v>0.16964010519302436</v>
      </c>
    </row>
    <row r="101" spans="1:2">
      <c r="A101" s="25">
        <v>42040</v>
      </c>
      <c r="B101" s="37">
        <v>0.15501748129054504</v>
      </c>
    </row>
    <row r="102" spans="1:2">
      <c r="A102" s="25">
        <v>42041</v>
      </c>
      <c r="B102" s="37">
        <v>0.16232389954483889</v>
      </c>
    </row>
    <row r="103" spans="1:2">
      <c r="A103" s="25">
        <v>42044</v>
      </c>
      <c r="B103" s="37">
        <v>0.15908300138986159</v>
      </c>
    </row>
    <row r="104" spans="1:2">
      <c r="A104" s="25">
        <v>42045</v>
      </c>
      <c r="B104" s="37">
        <v>0.15863759409547531</v>
      </c>
    </row>
    <row r="105" spans="1:2">
      <c r="A105" s="25">
        <v>42046</v>
      </c>
      <c r="B105" s="37">
        <v>0.15764037161780359</v>
      </c>
    </row>
    <row r="106" spans="1:2">
      <c r="A106" s="25">
        <v>42047</v>
      </c>
      <c r="B106" s="37">
        <v>0.16129548848776978</v>
      </c>
    </row>
    <row r="107" spans="1:2">
      <c r="A107" s="25">
        <v>42048</v>
      </c>
      <c r="B107" s="37">
        <v>0.18110905867515664</v>
      </c>
    </row>
    <row r="108" spans="1:2">
      <c r="A108" s="25">
        <v>42052</v>
      </c>
      <c r="B108" s="37">
        <v>0.1935642782388601</v>
      </c>
    </row>
    <row r="109" spans="1:2">
      <c r="A109" s="25">
        <v>42053</v>
      </c>
      <c r="B109" s="37">
        <v>0.18192743623664245</v>
      </c>
    </row>
    <row r="110" spans="1:2">
      <c r="A110" s="25">
        <v>42054</v>
      </c>
      <c r="B110" s="37">
        <v>0.18795613883712647</v>
      </c>
    </row>
    <row r="111" spans="1:2">
      <c r="A111" s="25">
        <v>42055</v>
      </c>
      <c r="B111" s="37">
        <v>0.19336003577642741</v>
      </c>
    </row>
    <row r="112" spans="1:2">
      <c r="A112" s="25">
        <v>42058</v>
      </c>
      <c r="B112" s="37">
        <v>0.1855004717737164</v>
      </c>
    </row>
    <row r="113" spans="1:2">
      <c r="A113" s="25">
        <v>42059</v>
      </c>
      <c r="B113" s="37">
        <v>0.18519398087120406</v>
      </c>
    </row>
    <row r="114" spans="1:2">
      <c r="A114" s="25">
        <v>42060</v>
      </c>
      <c r="B114" s="37">
        <v>0.18316939369446708</v>
      </c>
    </row>
    <row r="115" spans="1:2">
      <c r="A115" s="25">
        <v>42061</v>
      </c>
      <c r="B115" s="37">
        <v>0.18149740957896487</v>
      </c>
    </row>
    <row r="116" spans="1:2">
      <c r="A116" s="25">
        <v>42062</v>
      </c>
      <c r="B116" s="37">
        <v>0.20814479206239708</v>
      </c>
    </row>
    <row r="117" spans="1:2">
      <c r="A117" s="25">
        <v>42065</v>
      </c>
      <c r="B117" s="37">
        <v>0.24382569136902046</v>
      </c>
    </row>
    <row r="118" spans="1:2">
      <c r="A118" s="25">
        <v>42066</v>
      </c>
      <c r="B118" s="37">
        <v>0.25440995220044454</v>
      </c>
    </row>
    <row r="119" spans="1:2">
      <c r="A119" s="25">
        <v>42067</v>
      </c>
      <c r="B119" s="37">
        <v>0.23877743774883275</v>
      </c>
    </row>
    <row r="120" spans="1:2">
      <c r="A120" s="25">
        <v>42068</v>
      </c>
      <c r="B120" s="37">
        <v>0.24409129939536967</v>
      </c>
    </row>
    <row r="121" spans="1:2">
      <c r="A121" s="25">
        <v>42069</v>
      </c>
      <c r="B121" s="37">
        <v>0.23790356197337675</v>
      </c>
    </row>
    <row r="122" spans="1:2">
      <c r="A122" s="25">
        <v>42072</v>
      </c>
      <c r="B122" s="37">
        <v>0.26720594641096046</v>
      </c>
    </row>
    <row r="123" spans="1:2">
      <c r="A123" s="25">
        <v>42073</v>
      </c>
      <c r="B123" s="37">
        <v>0.2710871611242025</v>
      </c>
    </row>
    <row r="124" spans="1:2">
      <c r="A124" s="25">
        <v>42074</v>
      </c>
      <c r="B124" s="37">
        <v>0.27957594518863083</v>
      </c>
    </row>
    <row r="125" spans="1:2">
      <c r="A125" s="25">
        <v>42075</v>
      </c>
      <c r="B125" s="37">
        <v>0.27566227647058594</v>
      </c>
    </row>
    <row r="126" spans="1:2">
      <c r="A126" s="25">
        <v>42076</v>
      </c>
      <c r="B126" s="37">
        <v>0.25868585293334423</v>
      </c>
    </row>
    <row r="127" spans="1:2">
      <c r="A127" s="25">
        <v>42079</v>
      </c>
      <c r="B127" s="37">
        <v>0.26806130906723658</v>
      </c>
    </row>
    <row r="128" spans="1:2">
      <c r="A128" s="25">
        <v>42080</v>
      </c>
      <c r="B128" s="37">
        <v>0.25858682850879022</v>
      </c>
    </row>
    <row r="129" spans="1:2">
      <c r="A129" s="25">
        <v>42081</v>
      </c>
      <c r="B129" s="37">
        <v>0.20561190221946773</v>
      </c>
    </row>
    <row r="130" spans="1:2">
      <c r="A130" s="25">
        <v>42082</v>
      </c>
      <c r="B130" s="37">
        <v>0.21296689879094485</v>
      </c>
    </row>
    <row r="131" spans="1:2">
      <c r="A131" s="25">
        <v>42083</v>
      </c>
      <c r="B131" s="37">
        <v>0.21423455525997037</v>
      </c>
    </row>
    <row r="132" spans="1:2">
      <c r="A132" s="25">
        <v>42086</v>
      </c>
      <c r="B132" s="37">
        <v>0.22227630240344043</v>
      </c>
    </row>
    <row r="133" spans="1:2">
      <c r="A133" s="25">
        <v>42087</v>
      </c>
      <c r="B133" s="37">
        <v>0.18697218569672508</v>
      </c>
    </row>
    <row r="134" spans="1:2">
      <c r="A134" s="25">
        <v>42088</v>
      </c>
      <c r="B134" s="37">
        <v>0.18782523784784558</v>
      </c>
    </row>
    <row r="135" spans="1:2">
      <c r="A135" s="25">
        <v>42089</v>
      </c>
      <c r="B135" s="37">
        <v>0.1913232465181097</v>
      </c>
    </row>
    <row r="136" spans="1:2">
      <c r="A136" s="25">
        <v>42090</v>
      </c>
      <c r="B136" s="37">
        <v>0.18894525697318609</v>
      </c>
    </row>
    <row r="137" spans="1:2">
      <c r="A137" s="25">
        <v>42093</v>
      </c>
      <c r="B137" s="37">
        <v>0.18959615112645761</v>
      </c>
    </row>
    <row r="138" spans="1:2">
      <c r="A138" s="25">
        <v>42094</v>
      </c>
      <c r="B138" s="37">
        <v>0.18447528025505178</v>
      </c>
    </row>
    <row r="139" spans="1:2">
      <c r="A139" s="25">
        <v>42095</v>
      </c>
      <c r="B139" s="37">
        <v>0.18901594382071243</v>
      </c>
    </row>
    <row r="140" spans="1:2">
      <c r="A140" s="25">
        <v>42096</v>
      </c>
      <c r="B140" s="37">
        <v>0.1977136815405339</v>
      </c>
    </row>
    <row r="141" spans="1:2">
      <c r="A141" s="25">
        <v>42100</v>
      </c>
      <c r="B141" s="37">
        <v>0.20146041666046974</v>
      </c>
    </row>
    <row r="142" spans="1:2">
      <c r="A142" s="25">
        <v>42101</v>
      </c>
      <c r="B142" s="37">
        <v>0.19774735991325942</v>
      </c>
    </row>
    <row r="143" spans="1:2">
      <c r="A143" s="25">
        <v>42102</v>
      </c>
      <c r="B143" s="37">
        <v>0.18494105814814368</v>
      </c>
    </row>
    <row r="144" spans="1:2">
      <c r="A144" s="25">
        <v>42103</v>
      </c>
      <c r="B144" s="37">
        <v>0.1828472609853668</v>
      </c>
    </row>
    <row r="145" spans="1:2">
      <c r="A145" s="25">
        <v>42104</v>
      </c>
      <c r="B145" s="37">
        <v>0.17137760714762898</v>
      </c>
    </row>
    <row r="146" spans="1:2">
      <c r="A146" s="25">
        <v>42107</v>
      </c>
      <c r="B146" s="37">
        <v>0.15461313985758809</v>
      </c>
    </row>
    <row r="147" spans="1:2">
      <c r="A147" s="25">
        <v>42108</v>
      </c>
      <c r="B147" s="37">
        <v>0.14708969914084069</v>
      </c>
    </row>
    <row r="148" spans="1:2">
      <c r="A148" s="25">
        <v>42109</v>
      </c>
      <c r="B148" s="37">
        <v>0.15331175409492054</v>
      </c>
    </row>
    <row r="149" spans="1:2">
      <c r="A149" s="25">
        <v>42110</v>
      </c>
      <c r="B149" s="37">
        <v>0.1597508965493826</v>
      </c>
    </row>
    <row r="150" spans="1:2">
      <c r="A150" s="25">
        <v>42111</v>
      </c>
      <c r="B150" s="37">
        <v>0.1517445886935565</v>
      </c>
    </row>
    <row r="151" spans="1:2">
      <c r="A151" s="25">
        <v>42114</v>
      </c>
      <c r="B151" s="37">
        <v>0.15403046304075119</v>
      </c>
    </row>
    <row r="152" spans="1:2">
      <c r="A152" s="25">
        <v>42115</v>
      </c>
      <c r="B152" s="37">
        <v>0.16856955442854596</v>
      </c>
    </row>
    <row r="153" spans="1:2">
      <c r="A153" s="25">
        <v>42116</v>
      </c>
      <c r="B153" s="37">
        <v>0.16694678986323916</v>
      </c>
    </row>
    <row r="154" spans="1:2">
      <c r="A154" s="25">
        <v>42117</v>
      </c>
      <c r="B154" s="37">
        <v>0.17014865226847176</v>
      </c>
    </row>
    <row r="155" spans="1:2">
      <c r="A155" s="25">
        <v>42118</v>
      </c>
      <c r="B155" s="37">
        <v>0.1626188076764708</v>
      </c>
    </row>
    <row r="156" spans="1:2">
      <c r="A156" s="25">
        <v>42121</v>
      </c>
      <c r="B156" s="37">
        <v>0.15973930431132091</v>
      </c>
    </row>
    <row r="157" spans="1:2">
      <c r="A157" s="25">
        <v>42122</v>
      </c>
      <c r="B157" s="37">
        <v>0.15490624610126799</v>
      </c>
    </row>
    <row r="158" spans="1:2">
      <c r="A158" s="25">
        <v>42123</v>
      </c>
      <c r="B158" s="37">
        <v>0.1547893949097858</v>
      </c>
    </row>
    <row r="159" spans="1:2">
      <c r="A159" s="25">
        <v>42124</v>
      </c>
      <c r="B159" s="37">
        <v>0.16890401521223039</v>
      </c>
    </row>
    <row r="160" spans="1:2">
      <c r="A160" s="25">
        <v>42125</v>
      </c>
      <c r="B160" s="37">
        <v>0.16303235999247459</v>
      </c>
    </row>
    <row r="161" spans="1:2">
      <c r="A161" s="25">
        <v>42128</v>
      </c>
      <c r="B161" s="37">
        <v>0.17268182966604101</v>
      </c>
    </row>
    <row r="162" spans="1:2">
      <c r="A162" s="25">
        <v>42129</v>
      </c>
      <c r="B162" s="37">
        <v>0.1684388619395194</v>
      </c>
    </row>
    <row r="163" spans="1:2">
      <c r="A163" s="25">
        <v>42130</v>
      </c>
      <c r="B163" s="37">
        <v>0.15934094953080477</v>
      </c>
    </row>
    <row r="164" spans="1:2">
      <c r="A164" s="25">
        <v>42131</v>
      </c>
      <c r="B164" s="37">
        <v>0.16975724366462971</v>
      </c>
    </row>
    <row r="165" spans="1:2">
      <c r="A165" s="25">
        <v>42132</v>
      </c>
      <c r="B165" s="37">
        <v>0.1790365960671528</v>
      </c>
    </row>
    <row r="166" spans="1:2">
      <c r="A166" s="25">
        <v>42135</v>
      </c>
      <c r="B166" s="37">
        <v>0.17643129257717094</v>
      </c>
    </row>
    <row r="167" spans="1:2">
      <c r="A167" s="25">
        <v>42136</v>
      </c>
      <c r="B167" s="37">
        <v>0.17484792467920213</v>
      </c>
    </row>
    <row r="168" spans="1:2">
      <c r="A168" s="25">
        <v>42137</v>
      </c>
      <c r="B168" s="37">
        <v>0.16792369075268054</v>
      </c>
    </row>
    <row r="169" spans="1:2">
      <c r="A169" s="25">
        <v>42138</v>
      </c>
      <c r="B169" s="37">
        <v>0.1686509069443401</v>
      </c>
    </row>
    <row r="170" spans="1:2">
      <c r="A170" s="25">
        <v>42139</v>
      </c>
      <c r="B170" s="37">
        <v>0.16955589958305653</v>
      </c>
    </row>
    <row r="171" spans="1:2">
      <c r="A171" s="25">
        <v>42142</v>
      </c>
      <c r="B171" s="37">
        <v>0.16307221310853415</v>
      </c>
    </row>
    <row r="172" spans="1:2">
      <c r="A172" s="25">
        <v>42143</v>
      </c>
      <c r="B172" s="37">
        <v>0.16136539219166499</v>
      </c>
    </row>
    <row r="173" spans="1:2">
      <c r="A173" s="25">
        <v>42144</v>
      </c>
      <c r="B173" s="37">
        <v>0.16419140917573183</v>
      </c>
    </row>
    <row r="174" spans="1:2">
      <c r="A174" s="25">
        <v>42145</v>
      </c>
      <c r="B174" s="37">
        <v>0.16599590898624333</v>
      </c>
    </row>
    <row r="175" spans="1:2">
      <c r="A175" s="25">
        <v>42146</v>
      </c>
      <c r="B175" s="37">
        <v>0.17299633912262885</v>
      </c>
    </row>
    <row r="176" spans="1:2">
      <c r="A176" s="25">
        <v>42150</v>
      </c>
      <c r="B176" s="37">
        <v>0.16822658339426366</v>
      </c>
    </row>
    <row r="177" spans="1:2">
      <c r="A177" s="25">
        <v>42151</v>
      </c>
      <c r="B177" s="37">
        <v>0.16840656532803766</v>
      </c>
    </row>
    <row r="178" spans="1:2">
      <c r="A178" s="25">
        <v>42152</v>
      </c>
      <c r="B178" s="37">
        <v>0.16852696451916921</v>
      </c>
    </row>
    <row r="179" spans="1:2">
      <c r="A179" s="25">
        <v>42153</v>
      </c>
      <c r="B179" s="37">
        <v>0.16802712958325094</v>
      </c>
    </row>
    <row r="180" spans="1:2">
      <c r="A180" s="25">
        <v>42156</v>
      </c>
      <c r="B180" s="37">
        <v>0.1478574784325237</v>
      </c>
    </row>
    <row r="181" spans="1:2">
      <c r="A181" s="25">
        <v>42157</v>
      </c>
      <c r="B181" s="37">
        <v>0.15162254685031337</v>
      </c>
    </row>
    <row r="182" spans="1:2">
      <c r="A182" s="25">
        <v>42158</v>
      </c>
      <c r="B182" s="37">
        <v>0.15166656880794074</v>
      </c>
    </row>
    <row r="183" spans="1:2">
      <c r="A183" s="25">
        <v>42159</v>
      </c>
      <c r="B183" s="37">
        <v>0.14953443510272002</v>
      </c>
    </row>
    <row r="184" spans="1:2">
      <c r="A184" s="25">
        <v>42160</v>
      </c>
      <c r="B184" s="37">
        <v>0.15032080111245505</v>
      </c>
    </row>
    <row r="185" spans="1:2">
      <c r="A185" s="25">
        <v>42163</v>
      </c>
      <c r="B185" s="37">
        <v>0.15495849466325501</v>
      </c>
    </row>
    <row r="186" spans="1:2">
      <c r="A186" s="25">
        <v>42164</v>
      </c>
      <c r="B186" s="37">
        <v>0.15566403687786751</v>
      </c>
    </row>
    <row r="187" spans="1:2">
      <c r="A187" s="25">
        <v>42165</v>
      </c>
      <c r="B187" s="37">
        <v>0.15527846337798057</v>
      </c>
    </row>
    <row r="188" spans="1:2">
      <c r="A188" s="25">
        <v>42166</v>
      </c>
      <c r="B188" s="37">
        <v>0.15644982283261621</v>
      </c>
    </row>
    <row r="189" spans="1:2">
      <c r="A189" s="25">
        <v>42167</v>
      </c>
      <c r="B189" s="37">
        <v>0.15677408164973225</v>
      </c>
    </row>
    <row r="190" spans="1:2">
      <c r="A190" s="25">
        <v>42170</v>
      </c>
      <c r="B190" s="37">
        <v>0.1660050302538745</v>
      </c>
    </row>
    <row r="191" spans="1:2">
      <c r="A191" s="25">
        <v>42171</v>
      </c>
      <c r="B191" s="37">
        <v>0.18567008208161387</v>
      </c>
    </row>
    <row r="192" spans="1:2">
      <c r="A192" s="25">
        <v>42172</v>
      </c>
      <c r="B192" s="37">
        <v>0.18322368346119136</v>
      </c>
    </row>
    <row r="193" spans="1:2">
      <c r="A193" s="25">
        <v>42173</v>
      </c>
      <c r="B193" s="37">
        <v>0.18275465589200326</v>
      </c>
    </row>
    <row r="194" spans="1:2">
      <c r="A194" s="25">
        <v>42174</v>
      </c>
      <c r="B194" s="37">
        <v>0.17623491504395764</v>
      </c>
    </row>
    <row r="195" spans="1:2">
      <c r="A195" s="25">
        <v>42177</v>
      </c>
      <c r="B195" s="37">
        <v>0.17956659401428982</v>
      </c>
    </row>
    <row r="196" spans="1:2">
      <c r="A196" s="25">
        <v>42178</v>
      </c>
      <c r="B196" s="37">
        <v>0.17558998400450143</v>
      </c>
    </row>
    <row r="197" spans="1:2">
      <c r="A197" s="25">
        <v>42179</v>
      </c>
      <c r="B197" s="37">
        <v>0.17009714519139071</v>
      </c>
    </row>
    <row r="198" spans="1:2">
      <c r="A198" s="25">
        <v>42180</v>
      </c>
      <c r="B198" s="37">
        <v>0.17326908319560591</v>
      </c>
    </row>
    <row r="199" spans="1:2">
      <c r="A199" s="25">
        <v>42181</v>
      </c>
      <c r="B199" s="37">
        <v>0.17434475265905328</v>
      </c>
    </row>
    <row r="200" spans="1:2">
      <c r="A200" s="25">
        <v>42184</v>
      </c>
      <c r="B200" s="37">
        <v>0.19351445812195728</v>
      </c>
    </row>
    <row r="201" spans="1:2">
      <c r="A201" s="25">
        <v>42185</v>
      </c>
      <c r="B201" s="37">
        <v>0.20249139153921836</v>
      </c>
    </row>
    <row r="202" spans="1:2">
      <c r="A202" s="25">
        <v>42186</v>
      </c>
      <c r="B202" s="37">
        <v>0.19557317517705486</v>
      </c>
    </row>
    <row r="203" spans="1:2">
      <c r="A203" s="25">
        <v>42187</v>
      </c>
      <c r="B203" s="37">
        <v>0.19065525817447554</v>
      </c>
    </row>
    <row r="204" spans="1:2">
      <c r="A204" s="25">
        <v>42191</v>
      </c>
      <c r="B204" s="37">
        <v>0.21083898453500788</v>
      </c>
    </row>
    <row r="205" spans="1:2">
      <c r="A205" s="25">
        <v>42192</v>
      </c>
      <c r="B205" s="37">
        <v>0.20634437749934578</v>
      </c>
    </row>
    <row r="206" spans="1:2">
      <c r="A206" s="25">
        <v>42193</v>
      </c>
      <c r="B206" s="37">
        <v>0.21336922808203332</v>
      </c>
    </row>
    <row r="207" spans="1:2">
      <c r="A207" s="25">
        <v>42194</v>
      </c>
      <c r="B207" s="37">
        <v>0.21084413707512345</v>
      </c>
    </row>
    <row r="208" spans="1:2">
      <c r="A208" s="25">
        <v>42195</v>
      </c>
      <c r="B208" s="37">
        <v>0.23530182340045397</v>
      </c>
    </row>
    <row r="209" spans="1:2">
      <c r="A209" s="25">
        <v>42198</v>
      </c>
      <c r="B209" s="37">
        <v>0.2469865445125807</v>
      </c>
    </row>
    <row r="210" spans="1:2">
      <c r="A210" s="25">
        <v>42199</v>
      </c>
      <c r="B210" s="37">
        <v>0.23914218987351929</v>
      </c>
    </row>
    <row r="211" spans="1:2">
      <c r="A211" s="25">
        <v>42200</v>
      </c>
      <c r="B211" s="37">
        <v>0.23634191692275966</v>
      </c>
    </row>
    <row r="212" spans="1:2">
      <c r="A212" s="25">
        <v>42201</v>
      </c>
      <c r="B212" s="37">
        <v>0.22346635299597425</v>
      </c>
    </row>
    <row r="213" spans="1:2">
      <c r="A213" s="25">
        <v>42202</v>
      </c>
      <c r="B213" s="37">
        <v>0.22561269175198345</v>
      </c>
    </row>
    <row r="214" spans="1:2">
      <c r="A214" s="25">
        <v>42205</v>
      </c>
      <c r="B214" s="37">
        <v>0.22469032170710768</v>
      </c>
    </row>
    <row r="215" spans="1:2">
      <c r="A215" s="25">
        <v>42206</v>
      </c>
      <c r="B215" s="37">
        <v>0.21954527236852556</v>
      </c>
    </row>
    <row r="216" spans="1:2">
      <c r="A216" s="25">
        <v>42207</v>
      </c>
      <c r="B216" s="37">
        <v>0.22168132176461583</v>
      </c>
    </row>
    <row r="217" spans="1:2">
      <c r="A217" s="25">
        <v>42208</v>
      </c>
      <c r="B217" s="37">
        <v>0.21973101562607936</v>
      </c>
    </row>
    <row r="218" spans="1:2">
      <c r="A218" s="25">
        <v>42209</v>
      </c>
      <c r="B218" s="37">
        <v>0.23911821906581804</v>
      </c>
    </row>
    <row r="219" spans="1:2">
      <c r="A219" s="25">
        <v>42212</v>
      </c>
      <c r="B219" s="37">
        <v>0.24784388618055</v>
      </c>
    </row>
    <row r="220" spans="1:2">
      <c r="A220" s="25">
        <v>42213</v>
      </c>
      <c r="B220" s="37">
        <v>0.24911519732061899</v>
      </c>
    </row>
    <row r="221" spans="1:2">
      <c r="A221" s="25">
        <v>42214</v>
      </c>
      <c r="B221" s="37">
        <v>0.24084847608031798</v>
      </c>
    </row>
    <row r="222" spans="1:2">
      <c r="A222" s="25">
        <v>42215</v>
      </c>
      <c r="B222" s="37">
        <v>0.23766084050251446</v>
      </c>
    </row>
    <row r="223" spans="1:2">
      <c r="A223" s="25">
        <v>42216</v>
      </c>
      <c r="B223" s="37">
        <v>0.23250716719924522</v>
      </c>
    </row>
    <row r="224" spans="1:2">
      <c r="A224" s="25">
        <v>42219</v>
      </c>
      <c r="B224" s="37">
        <v>0.22678438701489678</v>
      </c>
    </row>
    <row r="225" spans="1:2">
      <c r="A225" s="25">
        <v>42220</v>
      </c>
      <c r="B225" s="37">
        <v>0.23314224043631701</v>
      </c>
    </row>
    <row r="226" spans="1:2">
      <c r="A226" s="25">
        <v>42221</v>
      </c>
      <c r="B226" s="37">
        <v>0.22761139716677367</v>
      </c>
    </row>
    <row r="227" spans="1:2">
      <c r="A227" s="25">
        <v>42222</v>
      </c>
      <c r="B227" s="37">
        <v>0.22219882474942915</v>
      </c>
    </row>
    <row r="228" spans="1:2">
      <c r="A228" s="25">
        <v>42223</v>
      </c>
      <c r="B228" s="37">
        <v>0.22373110462398024</v>
      </c>
    </row>
    <row r="229" spans="1:2">
      <c r="A229" s="25">
        <v>42226</v>
      </c>
      <c r="B229" s="37">
        <v>0.19942510475520167</v>
      </c>
    </row>
    <row r="230" spans="1:2">
      <c r="A230" s="25">
        <v>42227</v>
      </c>
      <c r="B230" s="37">
        <v>0.20827656203968159</v>
      </c>
    </row>
    <row r="231" spans="1:2">
      <c r="A231" s="25">
        <v>42228</v>
      </c>
      <c r="B231" s="37">
        <v>0.20203045931774502</v>
      </c>
    </row>
    <row r="232" spans="1:2">
      <c r="A232" s="25">
        <v>42229</v>
      </c>
      <c r="B232" s="37">
        <v>0.19848049514953553</v>
      </c>
    </row>
    <row r="233" spans="1:2">
      <c r="A233" s="25">
        <v>42230</v>
      </c>
      <c r="B233" s="37">
        <v>0.20081763727701968</v>
      </c>
    </row>
    <row r="234" spans="1:2">
      <c r="A234" s="25">
        <v>42233</v>
      </c>
      <c r="B234" s="37">
        <v>0.18906222554580207</v>
      </c>
    </row>
    <row r="235" spans="1:2">
      <c r="A235" s="25">
        <v>42234</v>
      </c>
      <c r="B235" s="37">
        <v>0.12028155270318067</v>
      </c>
    </row>
    <row r="236" spans="1:2">
      <c r="A236" s="25">
        <v>42235</v>
      </c>
      <c r="B236" s="37">
        <v>0.13801946325225772</v>
      </c>
    </row>
    <row r="237" spans="1:2">
      <c r="A237" s="25">
        <v>42236</v>
      </c>
      <c r="B237" s="37">
        <v>0.14852196669638293</v>
      </c>
    </row>
    <row r="238" spans="1:2">
      <c r="A238" s="25">
        <v>42237</v>
      </c>
      <c r="B238" s="37">
        <v>0.14496289332443685</v>
      </c>
    </row>
    <row r="239" spans="1:2">
      <c r="A239" s="25">
        <v>42240</v>
      </c>
      <c r="B239" s="37">
        <v>0.11737693709424109</v>
      </c>
    </row>
    <row r="240" spans="1:2">
      <c r="A240" s="25">
        <v>42241</v>
      </c>
      <c r="B240" s="37">
        <v>0.12972781504019448</v>
      </c>
    </row>
    <row r="241" spans="1:2">
      <c r="A241" s="25">
        <v>42242</v>
      </c>
      <c r="B241" s="37">
        <v>0.13462528278498906</v>
      </c>
    </row>
    <row r="242" spans="1:2">
      <c r="A242" s="25">
        <v>42243</v>
      </c>
      <c r="B242" s="37">
        <v>0.13331398325138413</v>
      </c>
    </row>
    <row r="243" spans="1:2">
      <c r="A243" s="25">
        <v>42244</v>
      </c>
      <c r="B243" s="37">
        <v>0.14112734963376292</v>
      </c>
    </row>
    <row r="244" spans="1:2">
      <c r="A244" s="25">
        <v>42247</v>
      </c>
      <c r="B244" s="37">
        <v>0.13941240681473563</v>
      </c>
    </row>
    <row r="245" spans="1:2">
      <c r="A245" s="25">
        <v>42248</v>
      </c>
      <c r="B245" s="37">
        <v>0.1370208421085562</v>
      </c>
    </row>
    <row r="246" spans="1:2">
      <c r="A246" s="25">
        <v>42249</v>
      </c>
      <c r="B246" s="37">
        <v>0.13837111922755851</v>
      </c>
    </row>
    <row r="247" spans="1:2">
      <c r="A247" s="25">
        <v>42250</v>
      </c>
      <c r="B247" s="37">
        <v>0.13578929067502438</v>
      </c>
    </row>
    <row r="248" spans="1:2">
      <c r="A248" s="25">
        <v>42251</v>
      </c>
      <c r="B248" s="37">
        <v>0.13946581918666393</v>
      </c>
    </row>
    <row r="249" spans="1:2">
      <c r="A249" s="25">
        <v>42255</v>
      </c>
      <c r="B249" s="37">
        <v>0.15547702363467217</v>
      </c>
    </row>
    <row r="250" spans="1:2">
      <c r="A250" s="25">
        <v>42256</v>
      </c>
      <c r="B250" s="37">
        <v>0.14848410766526612</v>
      </c>
    </row>
    <row r="251" spans="1:2">
      <c r="A251" s="25">
        <v>42257</v>
      </c>
      <c r="B251" s="37">
        <v>0.14881903928752166</v>
      </c>
    </row>
    <row r="252" spans="1:2">
      <c r="A252" s="25">
        <v>42258</v>
      </c>
      <c r="B252" s="37">
        <v>0.15080235903194419</v>
      </c>
    </row>
    <row r="253" spans="1:2">
      <c r="A253" s="25">
        <v>42261</v>
      </c>
      <c r="B253" s="37">
        <v>0.13883549242836374</v>
      </c>
    </row>
    <row r="254" spans="1:2">
      <c r="A254" s="25">
        <v>42262</v>
      </c>
      <c r="B254" s="37">
        <v>0.13837934271442207</v>
      </c>
    </row>
    <row r="255" spans="1:2">
      <c r="A255" s="25">
        <v>42263</v>
      </c>
      <c r="B255" s="37">
        <v>0.13687534826356107</v>
      </c>
    </row>
    <row r="256" spans="1:2">
      <c r="A256" s="25">
        <v>42264</v>
      </c>
      <c r="B256" s="37">
        <v>0.13768790962611932</v>
      </c>
    </row>
    <row r="257" spans="1:2">
      <c r="A257" s="25">
        <v>42265</v>
      </c>
      <c r="B257" s="37">
        <v>0.14143259357677926</v>
      </c>
    </row>
    <row r="258" spans="1:2">
      <c r="A258" s="25">
        <v>42268</v>
      </c>
      <c r="B258" s="37">
        <v>0.13420384500687976</v>
      </c>
    </row>
    <row r="259" spans="1:2">
      <c r="A259" s="25">
        <v>42269</v>
      </c>
      <c r="B259" s="37">
        <v>0.13833291062883735</v>
      </c>
    </row>
    <row r="260" spans="1:2">
      <c r="A260" s="25">
        <v>42270</v>
      </c>
      <c r="B260" s="37">
        <v>0.13788436852819078</v>
      </c>
    </row>
    <row r="261" spans="1:2">
      <c r="A261" s="25">
        <v>42271</v>
      </c>
      <c r="B261" s="37">
        <v>0.14292066763914618</v>
      </c>
    </row>
    <row r="262" spans="1:2">
      <c r="A262" s="25">
        <v>42272</v>
      </c>
      <c r="B262" s="37">
        <v>0.14362160588020026</v>
      </c>
    </row>
    <row r="263" spans="1:2">
      <c r="A263" s="25">
        <v>42275</v>
      </c>
      <c r="B263" s="37">
        <v>0.1484197836564653</v>
      </c>
    </row>
    <row r="264" spans="1:2">
      <c r="A264" s="25">
        <v>42276</v>
      </c>
      <c r="B264" s="37">
        <v>0.14532328174305867</v>
      </c>
    </row>
    <row r="265" spans="1:2">
      <c r="A265" s="25">
        <v>42277</v>
      </c>
      <c r="B265" s="37">
        <v>0.14450443812377237</v>
      </c>
    </row>
    <row r="266" spans="1:2">
      <c r="A266" s="25">
        <v>42278</v>
      </c>
      <c r="B266" s="37">
        <v>0.14627791760345735</v>
      </c>
    </row>
    <row r="267" spans="1:2">
      <c r="A267" s="25">
        <v>42279</v>
      </c>
      <c r="B267" s="37">
        <v>0.14591326186213266</v>
      </c>
    </row>
    <row r="268" spans="1:2">
      <c r="A268" s="25">
        <v>42282</v>
      </c>
      <c r="B268" s="37">
        <v>0.14962706174194226</v>
      </c>
    </row>
    <row r="269" spans="1:2">
      <c r="A269" s="25">
        <v>42283</v>
      </c>
      <c r="B269" s="37">
        <v>0.15664510502823609</v>
      </c>
    </row>
    <row r="270" spans="1:2">
      <c r="A270" s="25">
        <v>42284</v>
      </c>
      <c r="B270" s="37">
        <v>0.15265410961431175</v>
      </c>
    </row>
    <row r="271" spans="1:2">
      <c r="A271" s="25">
        <v>42285</v>
      </c>
      <c r="B271" s="37">
        <v>0.15176713615174872</v>
      </c>
    </row>
    <row r="272" spans="1:2">
      <c r="A272" s="25">
        <v>42286</v>
      </c>
      <c r="B272" s="37">
        <v>0.15375324340892058</v>
      </c>
    </row>
    <row r="273" spans="1:2">
      <c r="A273" s="25">
        <v>42289</v>
      </c>
      <c r="B273" s="37">
        <v>0.1553994772405449</v>
      </c>
    </row>
    <row r="274" spans="1:2">
      <c r="A274" s="25">
        <v>42290</v>
      </c>
      <c r="B274" s="37">
        <v>0.1606663831932128</v>
      </c>
    </row>
    <row r="275" spans="1:2">
      <c r="A275" s="25">
        <v>42291</v>
      </c>
      <c r="B275" s="37">
        <v>0.16380614153411785</v>
      </c>
    </row>
    <row r="276" spans="1:2">
      <c r="A276" s="25">
        <v>42292</v>
      </c>
      <c r="B276" s="37">
        <v>0.16678025426757176</v>
      </c>
    </row>
    <row r="277" spans="1:2">
      <c r="A277" s="25">
        <v>42293</v>
      </c>
      <c r="B277" s="37">
        <v>0.17793265185110269</v>
      </c>
    </row>
    <row r="278" spans="1:2">
      <c r="A278" s="25">
        <v>42296</v>
      </c>
      <c r="B278" s="37">
        <v>0.17859859449651624</v>
      </c>
    </row>
    <row r="279" spans="1:2">
      <c r="A279" s="25">
        <v>42297</v>
      </c>
      <c r="B279" s="37">
        <v>0.18670611104382107</v>
      </c>
    </row>
    <row r="280" spans="1:2">
      <c r="A280" s="25">
        <v>42298</v>
      </c>
      <c r="B280" s="37">
        <v>0.18222244971545523</v>
      </c>
    </row>
    <row r="281" spans="1:2">
      <c r="A281" s="25">
        <v>42299</v>
      </c>
      <c r="B281" s="37">
        <v>0.19276593702133996</v>
      </c>
    </row>
    <row r="282" spans="1:2">
      <c r="A282" s="25">
        <v>42300</v>
      </c>
      <c r="B282" s="37">
        <v>0.19617887544224372</v>
      </c>
    </row>
    <row r="283" spans="1:2">
      <c r="A283" s="25">
        <v>42303</v>
      </c>
      <c r="B283" s="37">
        <v>0.20855169066514609</v>
      </c>
    </row>
    <row r="284" spans="1:2">
      <c r="A284" s="25">
        <v>42304</v>
      </c>
      <c r="B284" s="37">
        <v>0.22088620796677841</v>
      </c>
    </row>
    <row r="285" spans="1:2">
      <c r="A285" s="25">
        <v>42305</v>
      </c>
      <c r="B285" s="37">
        <v>0.23709112812110469</v>
      </c>
    </row>
    <row r="286" spans="1:2">
      <c r="A286" s="25">
        <v>42306</v>
      </c>
      <c r="B286" s="37">
        <v>0.25138474125231697</v>
      </c>
    </row>
    <row r="287" spans="1:2">
      <c r="A287" s="25">
        <v>42307</v>
      </c>
      <c r="B287" s="37">
        <v>0.27397505292976781</v>
      </c>
    </row>
    <row r="288" spans="1:2">
      <c r="A288" s="25">
        <v>42310</v>
      </c>
      <c r="B288" s="37">
        <v>0.3292017600545396</v>
      </c>
    </row>
    <row r="289" spans="1:2">
      <c r="A289" s="25">
        <v>42311</v>
      </c>
      <c r="B289" s="37">
        <v>0.40603985486503519</v>
      </c>
    </row>
    <row r="290" spans="1:2">
      <c r="A290" s="25">
        <v>42312</v>
      </c>
      <c r="B290" s="37">
        <v>0.42229482184261147</v>
      </c>
    </row>
    <row r="291" spans="1:2">
      <c r="A291" s="25">
        <v>42313</v>
      </c>
      <c r="B291" s="37">
        <v>0.3704364538923744</v>
      </c>
    </row>
    <row r="292" spans="1:2">
      <c r="A292" s="25">
        <v>42314</v>
      </c>
      <c r="B292" s="37">
        <v>0.34752998692899639</v>
      </c>
    </row>
    <row r="293" spans="1:2">
      <c r="A293" s="25">
        <v>42317</v>
      </c>
      <c r="B293" s="37">
        <v>0.35806472565376141</v>
      </c>
    </row>
    <row r="294" spans="1:2">
      <c r="A294" s="25">
        <v>42318</v>
      </c>
      <c r="B294" s="37">
        <v>0.27616445137064405</v>
      </c>
    </row>
    <row r="295" spans="1:2">
      <c r="A295" s="25">
        <v>42319</v>
      </c>
      <c r="B295" s="37">
        <v>0.23388371666795318</v>
      </c>
    </row>
    <row r="296" spans="1:2">
      <c r="A296" s="25">
        <v>42320</v>
      </c>
      <c r="B296" s="37">
        <v>0.27449174121512371</v>
      </c>
    </row>
    <row r="297" spans="1:2">
      <c r="A297" s="25">
        <v>42321</v>
      </c>
      <c r="B297" s="37">
        <v>0.27212836831028675</v>
      </c>
    </row>
    <row r="298" spans="1:2">
      <c r="A298" s="25">
        <v>42324</v>
      </c>
      <c r="B298" s="37">
        <v>0.26227669673121001</v>
      </c>
    </row>
    <row r="299" spans="1:2">
      <c r="A299" s="25">
        <v>42325</v>
      </c>
      <c r="B299" s="37">
        <v>0.26907337187469416</v>
      </c>
    </row>
    <row r="300" spans="1:2">
      <c r="A300" s="25">
        <v>42326</v>
      </c>
      <c r="B300" s="37">
        <v>0.2681732169978111</v>
      </c>
    </row>
    <row r="301" spans="1:2">
      <c r="A301" s="25">
        <v>42327</v>
      </c>
      <c r="B301" s="37">
        <v>0.25455612852912501</v>
      </c>
    </row>
    <row r="302" spans="1:2">
      <c r="A302" s="25">
        <v>42328</v>
      </c>
      <c r="B302" s="37">
        <v>0.24803003890648748</v>
      </c>
    </row>
    <row r="303" spans="1:2">
      <c r="A303" s="25">
        <v>42331</v>
      </c>
      <c r="B303" s="37">
        <v>0.2494635277266696</v>
      </c>
    </row>
    <row r="304" spans="1:2">
      <c r="A304" s="25">
        <v>42332</v>
      </c>
      <c r="B304" s="37">
        <v>0.24474735772198283</v>
      </c>
    </row>
    <row r="305" spans="1:2">
      <c r="A305" s="25">
        <v>42333</v>
      </c>
      <c r="B305" s="37">
        <v>0.25714062904456036</v>
      </c>
    </row>
    <row r="306" spans="1:2">
      <c r="A306" s="25">
        <v>42335</v>
      </c>
      <c r="B306" s="37">
        <v>0.30375256546042562</v>
      </c>
    </row>
    <row r="307" spans="1:2">
      <c r="A307" s="25">
        <v>42338</v>
      </c>
      <c r="B307" s="37">
        <v>0.33626991829552366</v>
      </c>
    </row>
    <row r="308" spans="1:2">
      <c r="A308" s="25">
        <v>42339</v>
      </c>
      <c r="B308" s="37">
        <v>0.30972652212427337</v>
      </c>
    </row>
    <row r="309" spans="1:2">
      <c r="A309" s="25">
        <v>42340</v>
      </c>
      <c r="B309" s="37">
        <v>0.30398259681082124</v>
      </c>
    </row>
    <row r="310" spans="1:2">
      <c r="A310" s="25">
        <v>42341</v>
      </c>
      <c r="B310" s="37">
        <v>0.30702522479934041</v>
      </c>
    </row>
    <row r="311" spans="1:2">
      <c r="A311" s="25">
        <v>42342</v>
      </c>
      <c r="B311" s="37">
        <v>0.31055467675140092</v>
      </c>
    </row>
    <row r="312" spans="1:2">
      <c r="A312" s="25">
        <v>42345</v>
      </c>
      <c r="B312" s="37">
        <v>0.36567272060954897</v>
      </c>
    </row>
    <row r="313" spans="1:2">
      <c r="A313" s="25">
        <v>42346</v>
      </c>
      <c r="B313" s="37">
        <v>0.40256612688062415</v>
      </c>
    </row>
    <row r="314" spans="1:2">
      <c r="A314" s="25">
        <v>42347</v>
      </c>
      <c r="B314" s="37">
        <v>0.4063035221963715</v>
      </c>
    </row>
    <row r="315" spans="1:2">
      <c r="A315" s="25">
        <v>42348</v>
      </c>
      <c r="B315" s="37">
        <v>0.40211185708408947</v>
      </c>
    </row>
    <row r="316" spans="1:2">
      <c r="A316" s="25">
        <v>42349</v>
      </c>
      <c r="B316" s="37">
        <v>0.47252325636694414</v>
      </c>
    </row>
    <row r="317" spans="1:2">
      <c r="A317" s="25">
        <v>42352</v>
      </c>
      <c r="B317" s="37">
        <v>0.45604162080361177</v>
      </c>
    </row>
    <row r="318" spans="1:2">
      <c r="A318" s="25">
        <v>42353</v>
      </c>
      <c r="B318" s="37">
        <v>0.49927926123471195</v>
      </c>
    </row>
    <row r="319" spans="1:2">
      <c r="A319" s="25">
        <v>42354</v>
      </c>
      <c r="B319" s="37">
        <v>0.47682773943467632</v>
      </c>
    </row>
    <row r="320" spans="1:2">
      <c r="A320" s="25">
        <v>42355</v>
      </c>
      <c r="B320" s="37">
        <v>0.47906375130797479</v>
      </c>
    </row>
    <row r="321" spans="1:2">
      <c r="A321" s="25">
        <v>42356</v>
      </c>
      <c r="B321" s="37">
        <v>0.49473209384880473</v>
      </c>
    </row>
    <row r="322" spans="1:2">
      <c r="A322" s="25">
        <v>42359</v>
      </c>
      <c r="B322" s="37">
        <v>0.44117057312208557</v>
      </c>
    </row>
    <row r="323" spans="1:2">
      <c r="A323" s="25">
        <v>42360</v>
      </c>
      <c r="B323" s="37">
        <v>0.43686483370040968</v>
      </c>
    </row>
    <row r="324" spans="1:2">
      <c r="A324" s="25">
        <v>42361</v>
      </c>
      <c r="B324" s="37">
        <v>0.44837891608579744</v>
      </c>
    </row>
    <row r="325" spans="1:2">
      <c r="A325" s="25">
        <v>42362</v>
      </c>
      <c r="B325" s="37">
        <v>0.4737265666457649</v>
      </c>
    </row>
    <row r="326" spans="1:2">
      <c r="A326" s="25">
        <v>42366</v>
      </c>
      <c r="B326" s="37">
        <v>0.40533743569165093</v>
      </c>
    </row>
    <row r="327" spans="1:2">
      <c r="A327" s="25">
        <v>42367</v>
      </c>
      <c r="B327" s="37">
        <v>0.4257424431561333</v>
      </c>
    </row>
    <row r="328" spans="1:2">
      <c r="A328" s="25">
        <v>42368</v>
      </c>
      <c r="B328" s="37">
        <v>0.41308942170573054</v>
      </c>
    </row>
    <row r="329" spans="1:2">
      <c r="A329" s="25">
        <v>42369</v>
      </c>
      <c r="B329" s="37">
        <v>0.42059069596393556</v>
      </c>
    </row>
    <row r="330" spans="1:2">
      <c r="A330" s="25">
        <v>42373</v>
      </c>
      <c r="B330" s="37">
        <v>0.42522573769992816</v>
      </c>
    </row>
    <row r="331" spans="1:2">
      <c r="A331" s="25">
        <v>42374</v>
      </c>
      <c r="B331" s="37">
        <v>0.42286168805928992</v>
      </c>
    </row>
    <row r="332" spans="1:2">
      <c r="A332" s="25">
        <v>42375</v>
      </c>
      <c r="B332" s="37">
        <v>0.41713082627080522</v>
      </c>
    </row>
    <row r="333" spans="1:2">
      <c r="A333" s="25">
        <v>42376</v>
      </c>
      <c r="B333" s="37">
        <v>0.47324093290769181</v>
      </c>
    </row>
    <row r="334" spans="1:2">
      <c r="A334" s="25">
        <v>42377</v>
      </c>
      <c r="B334" s="37">
        <v>0.46312858845106319</v>
      </c>
    </row>
    <row r="335" spans="1:2">
      <c r="A335" s="25">
        <v>42380</v>
      </c>
      <c r="B335" s="37">
        <v>0.45305345424323451</v>
      </c>
    </row>
    <row r="336" spans="1:2">
      <c r="A336" s="25">
        <v>42381</v>
      </c>
      <c r="B336" s="37">
        <v>0.42717001672956895</v>
      </c>
    </row>
    <row r="337" spans="1:2">
      <c r="A337" s="25">
        <v>42382</v>
      </c>
      <c r="B337" s="37">
        <v>0.42051950590447984</v>
      </c>
    </row>
    <row r="338" spans="1:2">
      <c r="A338" s="25">
        <v>42383</v>
      </c>
      <c r="B338" s="37">
        <v>0.4163617997640276</v>
      </c>
    </row>
    <row r="339" spans="1:2">
      <c r="A339" s="25">
        <v>42384</v>
      </c>
      <c r="B339" s="37">
        <v>0.28858785847848362</v>
      </c>
    </row>
    <row r="340" spans="1:2">
      <c r="A340" s="25">
        <v>42388</v>
      </c>
      <c r="B340" s="37">
        <v>0.31342851833797386</v>
      </c>
    </row>
    <row r="341" spans="1:2">
      <c r="A341" s="25">
        <v>42389</v>
      </c>
      <c r="B341" s="37">
        <v>0.37939205880996252</v>
      </c>
    </row>
    <row r="342" spans="1:2">
      <c r="A342" s="25">
        <v>42390</v>
      </c>
      <c r="B342" s="37">
        <v>0.36127109822415748</v>
      </c>
    </row>
    <row r="343" spans="1:2">
      <c r="A343" s="25">
        <v>42391</v>
      </c>
      <c r="B343" s="37">
        <v>0.31225731581575922</v>
      </c>
    </row>
    <row r="344" spans="1:2">
      <c r="A344" s="25">
        <v>42394</v>
      </c>
      <c r="B344" s="37">
        <v>0.3271453937423659</v>
      </c>
    </row>
    <row r="345" spans="1:2">
      <c r="A345" s="25">
        <v>42395</v>
      </c>
      <c r="B345" s="37">
        <v>0.32774768856553366</v>
      </c>
    </row>
    <row r="346" spans="1:2">
      <c r="A346" s="25">
        <v>42396</v>
      </c>
      <c r="B346" s="37">
        <v>0.33234720362868553</v>
      </c>
    </row>
    <row r="347" spans="1:2">
      <c r="A347" s="25">
        <v>42397</v>
      </c>
      <c r="B347" s="37">
        <v>0.30753318006670505</v>
      </c>
    </row>
    <row r="348" spans="1:2">
      <c r="A348" s="25">
        <v>42398</v>
      </c>
      <c r="B348" s="37">
        <v>0.30611142912851186</v>
      </c>
    </row>
    <row r="349" spans="1:2">
      <c r="A349" s="25">
        <v>42401</v>
      </c>
      <c r="B349" s="37">
        <v>0.29558643299512799</v>
      </c>
    </row>
    <row r="350" spans="1:2">
      <c r="A350" s="25">
        <v>42402</v>
      </c>
      <c r="B350" s="37">
        <v>0.2976915529235124</v>
      </c>
    </row>
    <row r="351" spans="1:2">
      <c r="A351" s="25">
        <v>42403</v>
      </c>
      <c r="B351" s="37">
        <v>0.29043972415717051</v>
      </c>
    </row>
    <row r="352" spans="1:2">
      <c r="A352" s="25">
        <v>42404</v>
      </c>
      <c r="B352" s="37">
        <v>0.32117664512567112</v>
      </c>
    </row>
    <row r="353" spans="1:2">
      <c r="A353" s="25">
        <v>42405</v>
      </c>
      <c r="B353" s="37">
        <v>0.31604918785076969</v>
      </c>
    </row>
    <row r="354" spans="1:2">
      <c r="A354" s="25">
        <v>42408</v>
      </c>
      <c r="B354" s="37">
        <v>0.29445435889495536</v>
      </c>
    </row>
    <row r="355" spans="1:2">
      <c r="A355" s="25">
        <v>42409</v>
      </c>
      <c r="B355" s="37">
        <v>0.29842505944213205</v>
      </c>
    </row>
    <row r="356" spans="1:2">
      <c r="A356" s="25">
        <v>42410</v>
      </c>
      <c r="B356" s="37">
        <v>0.30724137684128455</v>
      </c>
    </row>
    <row r="357" spans="1:2">
      <c r="A357" s="25">
        <v>42411</v>
      </c>
      <c r="B357" s="37">
        <v>0.30392643231060934</v>
      </c>
    </row>
    <row r="358" spans="1:2">
      <c r="A358" s="25">
        <v>42412</v>
      </c>
      <c r="B358" s="37">
        <v>0.31120045340886721</v>
      </c>
    </row>
    <row r="359" spans="1:2">
      <c r="A359" s="25">
        <v>42416</v>
      </c>
      <c r="B359" s="37">
        <v>0.34857569574717184</v>
      </c>
    </row>
    <row r="360" spans="1:2">
      <c r="A360" s="25">
        <v>42417</v>
      </c>
      <c r="B360" s="37">
        <v>0.36356625486383709</v>
      </c>
    </row>
    <row r="361" spans="1:2">
      <c r="A361" s="25">
        <v>42418</v>
      </c>
      <c r="B361" s="37">
        <v>0.37400810901868958</v>
      </c>
    </row>
    <row r="362" spans="1:2">
      <c r="A362" s="25">
        <v>42419</v>
      </c>
      <c r="B362" s="37">
        <v>0.37107023775886255</v>
      </c>
    </row>
    <row r="363" spans="1:2">
      <c r="A363" s="25">
        <v>42422</v>
      </c>
      <c r="B363" s="37">
        <v>0.40075660001375324</v>
      </c>
    </row>
    <row r="364" spans="1:2">
      <c r="A364" s="25">
        <v>42423</v>
      </c>
      <c r="B364" s="37">
        <v>0.36948259615673623</v>
      </c>
    </row>
    <row r="365" spans="1:2">
      <c r="A365" s="25">
        <v>42424</v>
      </c>
      <c r="B365" s="37">
        <v>0.37676517038798291</v>
      </c>
    </row>
    <row r="366" spans="1:2">
      <c r="A366" s="25">
        <v>42425</v>
      </c>
      <c r="B366" s="37">
        <v>0.37590920325256294</v>
      </c>
    </row>
    <row r="367" spans="1:2">
      <c r="A367" s="25">
        <v>42426</v>
      </c>
      <c r="B367" s="37">
        <v>0.38925033959433325</v>
      </c>
    </row>
    <row r="368" spans="1:2">
      <c r="A368" s="25">
        <v>42429</v>
      </c>
      <c r="B368" s="37">
        <v>0.39900915262514225</v>
      </c>
    </row>
    <row r="369" spans="1:2">
      <c r="A369" s="25">
        <v>42430</v>
      </c>
      <c r="B369" s="37">
        <v>0.39418277027433768</v>
      </c>
    </row>
    <row r="370" spans="1:2">
      <c r="A370" s="25">
        <v>42431</v>
      </c>
      <c r="B370" s="37">
        <v>0.37388340460872949</v>
      </c>
    </row>
    <row r="371" spans="1:2">
      <c r="A371" s="25">
        <v>42432</v>
      </c>
      <c r="B371" s="37">
        <v>0.36963488121647342</v>
      </c>
    </row>
    <row r="372" spans="1:2">
      <c r="A372" s="25">
        <v>42433</v>
      </c>
      <c r="B372" s="37">
        <v>0.35073505051978848</v>
      </c>
    </row>
    <row r="373" spans="1:2">
      <c r="A373" s="25">
        <v>42436</v>
      </c>
      <c r="B373" s="37">
        <v>0.35630257812299559</v>
      </c>
    </row>
    <row r="374" spans="1:2">
      <c r="A374" s="25">
        <v>42437</v>
      </c>
      <c r="B374" s="37">
        <v>0.35558193469241905</v>
      </c>
    </row>
    <row r="375" spans="1:2">
      <c r="A375" s="25">
        <v>42438</v>
      </c>
      <c r="B375" s="37">
        <v>0.35698662094996897</v>
      </c>
    </row>
    <row r="376" spans="1:2">
      <c r="A376" s="25">
        <v>42439</v>
      </c>
      <c r="B376" s="37">
        <v>0.36077295881041688</v>
      </c>
    </row>
    <row r="377" spans="1:2">
      <c r="A377" s="25">
        <v>42440</v>
      </c>
      <c r="B377" s="37">
        <v>0.36853429093635159</v>
      </c>
    </row>
    <row r="378" spans="1:2">
      <c r="A378" s="25">
        <v>42443</v>
      </c>
      <c r="B378" s="37">
        <v>0.35914713305849377</v>
      </c>
    </row>
    <row r="379" spans="1:2">
      <c r="A379" s="25">
        <v>42444</v>
      </c>
      <c r="B379" s="37">
        <v>0.35970154322108266</v>
      </c>
    </row>
    <row r="380" spans="1:2">
      <c r="A380" s="25">
        <v>42445</v>
      </c>
      <c r="B380" s="37">
        <v>0.35989213285683669</v>
      </c>
    </row>
    <row r="381" spans="1:2">
      <c r="A381" s="25">
        <v>42446</v>
      </c>
      <c r="B381" s="37">
        <v>0.36599935468436456</v>
      </c>
    </row>
    <row r="382" spans="1:2">
      <c r="A382" s="25">
        <v>42447</v>
      </c>
      <c r="B382" s="37">
        <v>0.34661187101669416</v>
      </c>
    </row>
    <row r="383" spans="1:2">
      <c r="A383" s="25">
        <v>42450</v>
      </c>
      <c r="B383" s="37">
        <v>0.35277104874136939</v>
      </c>
    </row>
    <row r="384" spans="1:2">
      <c r="A384" s="25">
        <v>42451</v>
      </c>
      <c r="B384" s="37">
        <v>0.36081208836392736</v>
      </c>
    </row>
    <row r="385" spans="1:2">
      <c r="A385" s="25">
        <v>42452</v>
      </c>
      <c r="B385" s="37">
        <v>0.36060719628699844</v>
      </c>
    </row>
    <row r="386" spans="1:2">
      <c r="A386" s="25">
        <v>42453</v>
      </c>
      <c r="B386" s="37">
        <v>0.35764476314704713</v>
      </c>
    </row>
    <row r="387" spans="1:2">
      <c r="A387" s="25">
        <v>42457</v>
      </c>
      <c r="B387" s="37">
        <v>0.37084907079136453</v>
      </c>
    </row>
    <row r="388" spans="1:2">
      <c r="A388" s="25">
        <v>42458</v>
      </c>
      <c r="B388" s="37">
        <v>0.3572397425342882</v>
      </c>
    </row>
    <row r="389" spans="1:2">
      <c r="A389" s="25">
        <v>42459</v>
      </c>
      <c r="B389" s="37">
        <v>0.35420377312749174</v>
      </c>
    </row>
    <row r="390" spans="1:2">
      <c r="A390" s="25">
        <v>42460</v>
      </c>
      <c r="B390" s="37">
        <v>0.35734977791014139</v>
      </c>
    </row>
    <row r="391" spans="1:2">
      <c r="A391" s="25">
        <v>42461</v>
      </c>
      <c r="B391" s="37">
        <v>0.359339339664136</v>
      </c>
    </row>
    <row r="392" spans="1:2">
      <c r="A392" s="25">
        <v>42464</v>
      </c>
      <c r="B392" s="37">
        <v>0.3651194209680842</v>
      </c>
    </row>
    <row r="393" spans="1:2">
      <c r="A393" s="25">
        <v>42465</v>
      </c>
      <c r="B393" s="37">
        <v>0.36947515782473939</v>
      </c>
    </row>
    <row r="394" spans="1:2">
      <c r="A394" s="25">
        <v>42466</v>
      </c>
      <c r="B394" s="37">
        <v>0.36827528095693479</v>
      </c>
    </row>
    <row r="395" spans="1:2">
      <c r="A395" s="25">
        <v>42467</v>
      </c>
      <c r="B395" s="37">
        <v>0.36698906252717661</v>
      </c>
    </row>
    <row r="396" spans="1:2">
      <c r="A396" s="25">
        <v>42468</v>
      </c>
      <c r="B396" s="37">
        <v>0.36270633752940279</v>
      </c>
    </row>
    <row r="397" spans="1:2">
      <c r="A397" s="25">
        <v>42471</v>
      </c>
      <c r="B397" s="37">
        <v>0.36617781982193082</v>
      </c>
    </row>
    <row r="398" spans="1:2">
      <c r="A398" s="25">
        <v>42472</v>
      </c>
      <c r="B398" s="37">
        <v>0.37074481397055065</v>
      </c>
    </row>
    <row r="399" spans="1:2">
      <c r="A399" s="25">
        <v>42473</v>
      </c>
      <c r="B399" s="37">
        <v>0.36808113790213964</v>
      </c>
    </row>
    <row r="400" spans="1:2">
      <c r="A400" s="25">
        <v>42474</v>
      </c>
      <c r="B400" s="37">
        <v>0.36890835084715357</v>
      </c>
    </row>
    <row r="401" spans="1:2">
      <c r="A401" s="25">
        <v>42475</v>
      </c>
      <c r="B401" s="37">
        <v>0.37822472330003337</v>
      </c>
    </row>
    <row r="402" spans="1:2">
      <c r="A402" s="25">
        <v>42478</v>
      </c>
      <c r="B402" s="37">
        <v>0.37603264835995176</v>
      </c>
    </row>
    <row r="403" spans="1:2">
      <c r="A403" s="25">
        <v>42479</v>
      </c>
      <c r="B403" s="37">
        <v>0.38804058971124672</v>
      </c>
    </row>
    <row r="404" spans="1:2">
      <c r="A404" s="25">
        <v>42480</v>
      </c>
      <c r="B404" s="37">
        <v>0.3983839777757</v>
      </c>
    </row>
    <row r="405" spans="1:2">
      <c r="A405" s="25">
        <v>42481</v>
      </c>
      <c r="B405" s="37">
        <v>0.41275031659563638</v>
      </c>
    </row>
    <row r="406" spans="1:2">
      <c r="A406" s="25">
        <v>42482</v>
      </c>
      <c r="B406" s="37">
        <v>0.40583889598919409</v>
      </c>
    </row>
    <row r="407" spans="1:2">
      <c r="A407" s="25">
        <v>42485</v>
      </c>
      <c r="B407" s="37">
        <v>0.43415765368483666</v>
      </c>
    </row>
    <row r="408" spans="1:2">
      <c r="A408" s="25">
        <v>42486</v>
      </c>
      <c r="B408" s="37">
        <v>0.44278265855412413</v>
      </c>
    </row>
    <row r="409" spans="1:2">
      <c r="A409" s="25">
        <v>42487</v>
      </c>
      <c r="B409" s="37">
        <v>0.40198283066841012</v>
      </c>
    </row>
    <row r="410" spans="1:2">
      <c r="A410" s="25">
        <v>42488</v>
      </c>
      <c r="B410" s="37">
        <v>0.40966165281656097</v>
      </c>
    </row>
    <row r="411" spans="1:2">
      <c r="A411" s="25">
        <v>42489</v>
      </c>
      <c r="B411" s="37">
        <v>0.42062458649629025</v>
      </c>
    </row>
    <row r="412" spans="1:2">
      <c r="A412" s="25">
        <v>42492</v>
      </c>
      <c r="B412" s="37">
        <v>0.40111695941218195</v>
      </c>
    </row>
    <row r="413" spans="1:2">
      <c r="A413" s="25">
        <v>42493</v>
      </c>
      <c r="B413" s="37">
        <v>0.41114395647950391</v>
      </c>
    </row>
    <row r="414" spans="1:2">
      <c r="A414" s="25">
        <v>42494</v>
      </c>
      <c r="B414" s="37">
        <v>0.40446607606776575</v>
      </c>
    </row>
    <row r="415" spans="1:2">
      <c r="A415" s="25">
        <v>42495</v>
      </c>
      <c r="B415" s="37">
        <v>0.40659929016223639</v>
      </c>
    </row>
    <row r="416" spans="1:2">
      <c r="A416" s="25">
        <v>42496</v>
      </c>
      <c r="B416" s="37">
        <v>0.42756068051844431</v>
      </c>
    </row>
    <row r="417" spans="1:2">
      <c r="A417" s="25">
        <v>42499</v>
      </c>
      <c r="B417" s="37">
        <v>0.42895052536060613</v>
      </c>
    </row>
    <row r="418" spans="1:2">
      <c r="A418" s="25">
        <v>42500</v>
      </c>
      <c r="B418" s="37">
        <v>0.4109485009729813</v>
      </c>
    </row>
    <row r="419" spans="1:2">
      <c r="A419" s="25">
        <v>42501</v>
      </c>
      <c r="B419" s="37">
        <v>0.4141495726244005</v>
      </c>
    </row>
    <row r="420" spans="1:2">
      <c r="A420" s="25">
        <v>42502</v>
      </c>
      <c r="B420" s="37">
        <v>0.41773685991716264</v>
      </c>
    </row>
    <row r="421" spans="1:2">
      <c r="A421" s="25">
        <v>42503</v>
      </c>
      <c r="B421" s="37">
        <v>0.41925579958175568</v>
      </c>
    </row>
    <row r="422" spans="1:2">
      <c r="A422" s="25">
        <v>42506</v>
      </c>
      <c r="B422" s="37">
        <v>0.4162424927678226</v>
      </c>
    </row>
    <row r="423" spans="1:2">
      <c r="A423" s="25">
        <v>42507</v>
      </c>
      <c r="B423" s="37">
        <v>0.41540536013722301</v>
      </c>
    </row>
    <row r="424" spans="1:2">
      <c r="A424" s="25">
        <v>42508</v>
      </c>
      <c r="B424" s="37">
        <v>0.41679489876868642</v>
      </c>
    </row>
    <row r="425" spans="1:2">
      <c r="A425" s="25">
        <v>42509</v>
      </c>
      <c r="B425" s="37">
        <v>0.38750207351482141</v>
      </c>
    </row>
    <row r="426" spans="1:2">
      <c r="A426" s="25">
        <v>42510</v>
      </c>
      <c r="B426" s="37">
        <v>0.39436583728186514</v>
      </c>
    </row>
    <row r="427" spans="1:2">
      <c r="A427" s="25">
        <v>42513</v>
      </c>
      <c r="B427" s="37">
        <v>0.39677213291027169</v>
      </c>
    </row>
    <row r="428" spans="1:2">
      <c r="A428" s="25">
        <v>42514</v>
      </c>
      <c r="B428" s="37">
        <v>0.39989917900141453</v>
      </c>
    </row>
    <row r="429" spans="1:2">
      <c r="A429" s="25">
        <v>42515</v>
      </c>
      <c r="B429" s="37">
        <v>0.4062500366304107</v>
      </c>
    </row>
    <row r="430" spans="1:2">
      <c r="A430" s="25">
        <v>42516</v>
      </c>
      <c r="B430" s="37">
        <v>0.41295041045856101</v>
      </c>
    </row>
    <row r="431" spans="1:2">
      <c r="A431" s="25">
        <v>42517</v>
      </c>
      <c r="B431" s="37">
        <v>0.44937658932316599</v>
      </c>
    </row>
    <row r="432" spans="1:2">
      <c r="A432" s="25">
        <v>42521</v>
      </c>
      <c r="B432" s="37">
        <v>0.55893645753279053</v>
      </c>
    </row>
    <row r="433" spans="1:2">
      <c r="A433" s="25">
        <v>42522</v>
      </c>
      <c r="B433" s="37">
        <v>0.57038524440163407</v>
      </c>
    </row>
    <row r="434" spans="1:2">
      <c r="A434" s="25">
        <v>42523</v>
      </c>
      <c r="B434" s="37">
        <v>0.57242666582230228</v>
      </c>
    </row>
    <row r="435" spans="1:2">
      <c r="A435" s="25">
        <v>42524</v>
      </c>
      <c r="B435" s="37">
        <v>0.63865333550957437</v>
      </c>
    </row>
    <row r="436" spans="1:2">
      <c r="A436" s="25">
        <v>42527</v>
      </c>
      <c r="B436" s="37">
        <v>0.67493859514122956</v>
      </c>
    </row>
    <row r="437" spans="1:2">
      <c r="A437" s="25">
        <v>42528</v>
      </c>
      <c r="B437" s="37">
        <v>0.65410721849246656</v>
      </c>
    </row>
    <row r="438" spans="1:2">
      <c r="A438" s="25">
        <v>42529</v>
      </c>
      <c r="B438" s="37">
        <v>0.66533529946280279</v>
      </c>
    </row>
    <row r="439" spans="1:2">
      <c r="A439" s="25">
        <v>42530</v>
      </c>
      <c r="B439" s="37">
        <v>0.64906687275319919</v>
      </c>
    </row>
    <row r="440" spans="1:2">
      <c r="A440" s="25">
        <v>42531</v>
      </c>
      <c r="B440" s="37">
        <v>0.65526081909094902</v>
      </c>
    </row>
    <row r="441" spans="1:2">
      <c r="A441" s="25">
        <v>42534</v>
      </c>
      <c r="B441" s="37">
        <v>0.94271300648869816</v>
      </c>
    </row>
    <row r="442" spans="1:2">
      <c r="A442" s="25">
        <v>42535</v>
      </c>
      <c r="B442" s="37">
        <v>0.89204301662488117</v>
      </c>
    </row>
    <row r="443" spans="1:2">
      <c r="A443" s="25">
        <v>42536</v>
      </c>
      <c r="B443" s="37">
        <v>0.91492050386906421</v>
      </c>
    </row>
    <row r="444" spans="1:2">
      <c r="A444" s="25">
        <v>42537</v>
      </c>
      <c r="B444" s="37">
        <v>1.1038317660601662</v>
      </c>
    </row>
    <row r="445" spans="1:2">
      <c r="A445" s="25">
        <v>42538</v>
      </c>
      <c r="B445" s="37">
        <v>1.0533502707930888</v>
      </c>
    </row>
    <row r="446" spans="1:2">
      <c r="A446" s="25">
        <v>42541</v>
      </c>
      <c r="B446" s="37">
        <v>1.0198972967829103</v>
      </c>
    </row>
    <row r="447" spans="1:2">
      <c r="A447" s="25">
        <v>42542</v>
      </c>
      <c r="B447" s="37">
        <v>0.82434842441514478</v>
      </c>
    </row>
    <row r="448" spans="1:2">
      <c r="A448" s="25">
        <v>42543</v>
      </c>
      <c r="B448" s="37">
        <v>0.64968409216299616</v>
      </c>
    </row>
    <row r="449" spans="1:2">
      <c r="A449" s="25">
        <v>42544</v>
      </c>
      <c r="B449" s="37">
        <v>0.71017264173037808</v>
      </c>
    </row>
    <row r="450" spans="1:2">
      <c r="A450" s="25">
        <v>42545</v>
      </c>
      <c r="B450" s="37">
        <v>0.80396030345292979</v>
      </c>
    </row>
    <row r="451" spans="1:2">
      <c r="A451" s="25">
        <v>42548</v>
      </c>
      <c r="B451" s="37">
        <v>0.77928433117535045</v>
      </c>
    </row>
    <row r="452" spans="1:2">
      <c r="A452" s="25">
        <v>42549</v>
      </c>
      <c r="B452" s="37">
        <v>0.75934754178738906</v>
      </c>
    </row>
    <row r="453" spans="1:2">
      <c r="A453" s="25">
        <v>42550</v>
      </c>
      <c r="B453" s="37">
        <v>0.74240482866583002</v>
      </c>
    </row>
    <row r="454" spans="1:2">
      <c r="A454" s="25">
        <v>42551</v>
      </c>
      <c r="B454" s="37">
        <v>0.81973775843728158</v>
      </c>
    </row>
    <row r="455" spans="1:2">
      <c r="A455" s="25">
        <v>42552</v>
      </c>
      <c r="B455" s="37">
        <v>0.82666283286382936</v>
      </c>
    </row>
    <row r="456" spans="1:2">
      <c r="A456" s="25">
        <v>42556</v>
      </c>
      <c r="B456" s="37">
        <v>0.81223847733483501</v>
      </c>
    </row>
    <row r="457" spans="1:2">
      <c r="A457" s="25">
        <v>42557</v>
      </c>
      <c r="B457" s="37">
        <v>0.82819740282878218</v>
      </c>
    </row>
    <row r="458" spans="1:2">
      <c r="A458" s="25">
        <v>42558</v>
      </c>
      <c r="B458" s="37">
        <v>0.73802954179954394</v>
      </c>
    </row>
    <row r="459" spans="1:2">
      <c r="A459" s="25">
        <v>42559</v>
      </c>
      <c r="B459" s="37">
        <v>0.79758177443826306</v>
      </c>
    </row>
    <row r="460" spans="1:2">
      <c r="A460" s="25">
        <v>42562</v>
      </c>
      <c r="B460" s="37">
        <v>0.75200129707195462</v>
      </c>
    </row>
    <row r="461" spans="1:2">
      <c r="A461" s="25">
        <v>42563</v>
      </c>
      <c r="B461" s="37">
        <v>0.79096040700365655</v>
      </c>
    </row>
    <row r="462" spans="1:2">
      <c r="A462" s="25">
        <v>42564</v>
      </c>
      <c r="B462" s="37">
        <v>0.76669895291173507</v>
      </c>
    </row>
    <row r="463" spans="1:2">
      <c r="A463" s="25">
        <v>42565</v>
      </c>
      <c r="B463" s="37">
        <v>0.77489478849916016</v>
      </c>
    </row>
    <row r="464" spans="1:2">
      <c r="A464" s="25">
        <v>42566</v>
      </c>
      <c r="B464" s="37">
        <v>0.78682046658034266</v>
      </c>
    </row>
    <row r="465" spans="1:2">
      <c r="A465" s="25">
        <v>42569</v>
      </c>
      <c r="B465" s="37">
        <v>0.80972584275782133</v>
      </c>
    </row>
    <row r="466" spans="1:2">
      <c r="A466" s="25">
        <v>42570</v>
      </c>
      <c r="B466" s="37">
        <v>0.80886985782937448</v>
      </c>
    </row>
    <row r="467" spans="1:2">
      <c r="A467" s="25">
        <v>42571</v>
      </c>
      <c r="B467" s="37">
        <v>0.79134181352729838</v>
      </c>
    </row>
    <row r="468" spans="1:2">
      <c r="A468" s="25">
        <v>42572</v>
      </c>
      <c r="B468" s="37">
        <v>0.78947462549705294</v>
      </c>
    </row>
    <row r="469" spans="1:2">
      <c r="A469" s="25">
        <v>42573</v>
      </c>
      <c r="B469" s="37">
        <v>0.75504546693395924</v>
      </c>
    </row>
    <row r="470" spans="1:2">
      <c r="A470" s="25">
        <v>42576</v>
      </c>
      <c r="B470" s="37">
        <v>0.76267785495201246</v>
      </c>
    </row>
    <row r="471" spans="1:2">
      <c r="A471" s="25">
        <v>42577</v>
      </c>
      <c r="B471" s="37">
        <v>0.7570277656031833</v>
      </c>
    </row>
    <row r="472" spans="1:2">
      <c r="A472" s="25">
        <v>42578</v>
      </c>
      <c r="B472" s="37">
        <v>0.76273493323506625</v>
      </c>
    </row>
    <row r="473" spans="1:2">
      <c r="A473" s="25">
        <v>42579</v>
      </c>
      <c r="B473" s="37">
        <v>0.7640685730135669</v>
      </c>
    </row>
    <row r="474" spans="1:2">
      <c r="A474" s="25">
        <v>42580</v>
      </c>
      <c r="B474" s="37">
        <v>0.76837411372526931</v>
      </c>
    </row>
    <row r="475" spans="1:2">
      <c r="A475" s="25">
        <v>42583</v>
      </c>
      <c r="B475" s="37">
        <v>0.6493609484443007</v>
      </c>
    </row>
    <row r="476" spans="1:2">
      <c r="A476" s="25">
        <v>42584</v>
      </c>
      <c r="B476" s="37">
        <v>0.52320959391929012</v>
      </c>
    </row>
    <row r="477" spans="1:2">
      <c r="A477" s="25">
        <v>42585</v>
      </c>
      <c r="B477" s="37">
        <v>0.55912630563152366</v>
      </c>
    </row>
    <row r="478" spans="1:2">
      <c r="A478" s="25">
        <v>42586</v>
      </c>
      <c r="B478" s="37">
        <v>0.58249252622174219</v>
      </c>
    </row>
    <row r="479" spans="1:2">
      <c r="A479" s="25">
        <v>42587</v>
      </c>
      <c r="B479" s="37">
        <v>0.57575854233600965</v>
      </c>
    </row>
    <row r="480" spans="1:2">
      <c r="A480" s="25">
        <v>42590</v>
      </c>
      <c r="B480" s="37">
        <v>0.60746981175656856</v>
      </c>
    </row>
    <row r="481" spans="1:2">
      <c r="A481" s="25">
        <v>42591</v>
      </c>
      <c r="B481" s="37">
        <v>0.60057988146884678</v>
      </c>
    </row>
    <row r="482" spans="1:2">
      <c r="A482" s="25">
        <v>42592</v>
      </c>
      <c r="B482" s="37">
        <v>0.60916477662168167</v>
      </c>
    </row>
    <row r="483" spans="1:2">
      <c r="A483" s="25">
        <v>42593</v>
      </c>
      <c r="B483" s="37">
        <v>0.60282278639330678</v>
      </c>
    </row>
    <row r="484" spans="1:2">
      <c r="A484" s="25">
        <v>42594</v>
      </c>
      <c r="B484" s="37">
        <v>0.59942536381458</v>
      </c>
    </row>
    <row r="485" spans="1:2">
      <c r="A485" s="25">
        <v>42597</v>
      </c>
      <c r="B485" s="37">
        <v>0.55764471263145388</v>
      </c>
    </row>
    <row r="486" spans="1:2">
      <c r="A486" s="25">
        <v>42598</v>
      </c>
      <c r="B486" s="37">
        <v>0.57750225851259329</v>
      </c>
    </row>
    <row r="487" spans="1:2">
      <c r="A487" s="25">
        <v>42599</v>
      </c>
      <c r="B487" s="37">
        <v>0.56886276592451235</v>
      </c>
    </row>
    <row r="488" spans="1:2">
      <c r="A488" s="25">
        <v>42600</v>
      </c>
      <c r="B488" s="37">
        <v>0.57085681790280718</v>
      </c>
    </row>
    <row r="489" spans="1:2">
      <c r="A489" s="25">
        <v>42601</v>
      </c>
      <c r="B489" s="37">
        <v>0.5732710207063354</v>
      </c>
    </row>
    <row r="490" spans="1:2">
      <c r="A490" s="25">
        <v>42604</v>
      </c>
      <c r="B490" s="37">
        <v>0.59508247697040195</v>
      </c>
    </row>
    <row r="491" spans="1:2">
      <c r="A491" s="25">
        <v>42605</v>
      </c>
      <c r="B491" s="37">
        <v>0.58811264509359484</v>
      </c>
    </row>
    <row r="492" spans="1:2">
      <c r="A492" s="25">
        <v>42606</v>
      </c>
      <c r="B492" s="37">
        <v>0.58139787821348687</v>
      </c>
    </row>
    <row r="493" spans="1:2">
      <c r="A493" s="25">
        <v>42607</v>
      </c>
      <c r="B493" s="37">
        <v>0.57635063772263262</v>
      </c>
    </row>
    <row r="494" spans="1:2">
      <c r="A494" s="25">
        <v>42608</v>
      </c>
      <c r="B494" s="37">
        <v>0.57992518056197317</v>
      </c>
    </row>
    <row r="495" spans="1:2">
      <c r="A495" s="25">
        <v>42611</v>
      </c>
      <c r="B495" s="37">
        <v>0.56850394217172462</v>
      </c>
    </row>
    <row r="496" spans="1:2">
      <c r="A496" s="25">
        <v>42612</v>
      </c>
      <c r="B496" s="37">
        <v>0.57503503913293019</v>
      </c>
    </row>
    <row r="497" spans="1:2">
      <c r="A497" s="25">
        <v>42613</v>
      </c>
      <c r="B497" s="37">
        <v>0.57079721499390634</v>
      </c>
    </row>
    <row r="498" spans="1:2">
      <c r="A498" s="25">
        <v>42614</v>
      </c>
      <c r="B498" s="37">
        <v>0.56431970775284623</v>
      </c>
    </row>
    <row r="499" spans="1:2">
      <c r="A499" s="25">
        <v>42615</v>
      </c>
      <c r="B499" s="37">
        <v>0.57050442466930296</v>
      </c>
    </row>
    <row r="500" spans="1:2">
      <c r="A500" s="25">
        <v>42619</v>
      </c>
      <c r="B500" s="37">
        <v>0.63924659961906471</v>
      </c>
    </row>
    <row r="501" spans="1:2">
      <c r="A501" s="25">
        <v>42620</v>
      </c>
      <c r="B501" s="37">
        <v>0.64763125761497509</v>
      </c>
    </row>
    <row r="502" spans="1:2">
      <c r="A502" s="25">
        <v>42621</v>
      </c>
      <c r="B502" s="37">
        <v>0.67221527419555938</v>
      </c>
    </row>
    <row r="503" spans="1:2">
      <c r="A503" s="25">
        <v>42622</v>
      </c>
      <c r="B503" s="37">
        <v>0.66457406221719051</v>
      </c>
    </row>
    <row r="504" spans="1:2">
      <c r="A504" s="25">
        <v>42625</v>
      </c>
      <c r="B504" s="37">
        <v>0.63301476915491173</v>
      </c>
    </row>
    <row r="505" spans="1:2">
      <c r="A505" s="25">
        <v>42626</v>
      </c>
      <c r="B505" s="37">
        <v>0.63487730181474411</v>
      </c>
    </row>
    <row r="506" spans="1:2">
      <c r="A506" s="25">
        <v>42627</v>
      </c>
      <c r="B506" s="37">
        <v>0.63766892632390282</v>
      </c>
    </row>
    <row r="507" spans="1:2">
      <c r="A507" s="25">
        <v>42628</v>
      </c>
      <c r="B507" s="37">
        <v>0.63008582540198321</v>
      </c>
    </row>
    <row r="508" spans="1:2">
      <c r="A508" s="25">
        <v>42629</v>
      </c>
      <c r="B508" s="37">
        <v>0.62949502941055757</v>
      </c>
    </row>
    <row r="509" spans="1:2">
      <c r="A509" s="25">
        <v>42632</v>
      </c>
      <c r="B509" s="37">
        <v>0.6338045907050901</v>
      </c>
    </row>
    <row r="510" spans="1:2">
      <c r="A510" s="25">
        <v>42633</v>
      </c>
      <c r="B510" s="37">
        <v>0.63168703393315884</v>
      </c>
    </row>
    <row r="511" spans="1:2">
      <c r="A511" s="25">
        <v>42634</v>
      </c>
      <c r="B511" s="37">
        <v>0.60829717509138181</v>
      </c>
    </row>
    <row r="512" spans="1:2">
      <c r="A512" s="25">
        <v>42635</v>
      </c>
      <c r="B512" s="37">
        <v>0.60635816959114175</v>
      </c>
    </row>
    <row r="513" spans="1:2">
      <c r="A513" s="25">
        <v>42636</v>
      </c>
      <c r="B513" s="37">
        <v>0.6194573376751219</v>
      </c>
    </row>
    <row r="514" spans="1:2">
      <c r="A514" s="25">
        <v>42639</v>
      </c>
      <c r="B514" s="37">
        <v>0.62978280570639789</v>
      </c>
    </row>
    <row r="515" spans="1:2">
      <c r="A515" s="25">
        <v>42640</v>
      </c>
      <c r="B515" s="37">
        <v>0.62568281212804633</v>
      </c>
    </row>
    <row r="516" spans="1:2">
      <c r="A516" s="25">
        <v>42641</v>
      </c>
      <c r="B516" s="37">
        <v>0.62250356714993293</v>
      </c>
    </row>
    <row r="517" spans="1:2">
      <c r="A517" s="25">
        <v>42642</v>
      </c>
      <c r="B517" s="37">
        <v>0.62427895896349794</v>
      </c>
    </row>
    <row r="518" spans="1:2">
      <c r="A518" s="25">
        <v>42643</v>
      </c>
      <c r="B518" s="37">
        <v>0.63239698159522195</v>
      </c>
    </row>
    <row r="519" spans="1:2">
      <c r="A519" s="25">
        <v>42646</v>
      </c>
      <c r="B519" s="37">
        <v>0.63700376761504907</v>
      </c>
    </row>
    <row r="520" spans="1:2">
      <c r="A520" s="25">
        <v>42647</v>
      </c>
      <c r="B520" s="37">
        <v>0.63277483748043428</v>
      </c>
    </row>
    <row r="521" spans="1:2">
      <c r="A521" s="25">
        <v>42648</v>
      </c>
      <c r="B521" s="37">
        <v>0.63734382726854699</v>
      </c>
    </row>
    <row r="522" spans="1:2">
      <c r="A522" s="25">
        <v>42649</v>
      </c>
      <c r="B522" s="37">
        <v>0.63818922520746646</v>
      </c>
    </row>
    <row r="523" spans="1:2">
      <c r="A523" s="25">
        <v>42650</v>
      </c>
      <c r="B523" s="37">
        <v>0.64650703756030936</v>
      </c>
    </row>
    <row r="524" spans="1:2">
      <c r="A524" s="25">
        <v>42653</v>
      </c>
      <c r="B524" s="37">
        <v>0.65005649422290901</v>
      </c>
    </row>
    <row r="525" spans="1:2">
      <c r="A525" s="25">
        <v>42654</v>
      </c>
      <c r="B525" s="37">
        <v>0.69619255666184443</v>
      </c>
    </row>
    <row r="526" spans="1:2">
      <c r="A526" s="25">
        <v>42655</v>
      </c>
      <c r="B526" s="37">
        <v>0.68536141612896129</v>
      </c>
    </row>
    <row r="527" spans="1:2">
      <c r="A527" s="25">
        <v>42656</v>
      </c>
      <c r="B527" s="37">
        <v>0.68640892522721875</v>
      </c>
    </row>
    <row r="528" spans="1:2">
      <c r="A528" s="25">
        <v>42657</v>
      </c>
      <c r="B528" s="37">
        <v>0.6939178699628924</v>
      </c>
    </row>
    <row r="529" spans="1:2">
      <c r="A529" s="25">
        <v>42660</v>
      </c>
      <c r="B529" s="37">
        <v>0.69095111622509786</v>
      </c>
    </row>
    <row r="530" spans="1:2">
      <c r="A530" s="25">
        <v>42661</v>
      </c>
      <c r="B530" s="37">
        <v>0.68805264488544082</v>
      </c>
    </row>
    <row r="531" spans="1:2">
      <c r="A531" s="25">
        <v>42662</v>
      </c>
      <c r="B531" s="37">
        <v>0.67177689913784344</v>
      </c>
    </row>
    <row r="532" spans="1:2">
      <c r="A532" s="25">
        <v>42663</v>
      </c>
      <c r="B532" s="37">
        <v>0.67226743864636607</v>
      </c>
    </row>
    <row r="533" spans="1:2">
      <c r="A533" s="25">
        <v>42664</v>
      </c>
      <c r="B533" s="37">
        <v>0.67623936010306462</v>
      </c>
    </row>
    <row r="534" spans="1:2">
      <c r="A534" s="25">
        <v>42667</v>
      </c>
      <c r="B534" s="37">
        <v>0.7205614352739067</v>
      </c>
    </row>
    <row r="535" spans="1:2">
      <c r="A535" s="25">
        <v>42668</v>
      </c>
      <c r="B535" s="37">
        <v>0.72875094099866089</v>
      </c>
    </row>
    <row r="536" spans="1:2">
      <c r="A536" s="25">
        <v>42669</v>
      </c>
      <c r="B536" s="37">
        <v>0.77440440784326647</v>
      </c>
    </row>
    <row r="537" spans="1:2">
      <c r="A537" s="25">
        <v>42670</v>
      </c>
      <c r="B537" s="37">
        <v>0.79698868935116884</v>
      </c>
    </row>
    <row r="538" spans="1:2">
      <c r="A538" s="25">
        <v>42671</v>
      </c>
      <c r="B538" s="37">
        <v>0.79981655022477816</v>
      </c>
    </row>
    <row r="539" spans="1:2">
      <c r="A539" s="25">
        <v>42674</v>
      </c>
      <c r="B539" s="37">
        <v>0.82559903413616809</v>
      </c>
    </row>
    <row r="540" spans="1:2">
      <c r="A540" s="25">
        <v>42675</v>
      </c>
      <c r="B540" s="37">
        <v>0.89318683547267164</v>
      </c>
    </row>
    <row r="541" spans="1:2">
      <c r="A541" s="25">
        <v>42676</v>
      </c>
      <c r="B541" s="37">
        <v>0.9198890703696182</v>
      </c>
    </row>
    <row r="542" spans="1:2">
      <c r="A542" s="25">
        <v>42677</v>
      </c>
      <c r="B542" s="37">
        <v>0.79016334343063366</v>
      </c>
    </row>
    <row r="543" spans="1:2">
      <c r="A543" s="25">
        <v>42678</v>
      </c>
      <c r="B543" s="37">
        <v>0.8232373674939838</v>
      </c>
    </row>
    <row r="544" spans="1:2">
      <c r="A544" s="25">
        <v>42681</v>
      </c>
      <c r="B544" s="37">
        <v>0.82251935290490941</v>
      </c>
    </row>
    <row r="545" spans="1:2">
      <c r="A545" s="25">
        <v>42682</v>
      </c>
      <c r="B545" s="37">
        <v>0.83795088354251335</v>
      </c>
    </row>
    <row r="546" spans="1:2">
      <c r="A546" s="25">
        <v>42683</v>
      </c>
      <c r="B546" s="37">
        <v>0.86935207380681712</v>
      </c>
    </row>
    <row r="547" spans="1:2">
      <c r="A547" s="25">
        <v>42684</v>
      </c>
      <c r="B547" s="37">
        <v>0.85046012396379445</v>
      </c>
    </row>
    <row r="548" spans="1:2">
      <c r="A548" s="25">
        <v>42685</v>
      </c>
      <c r="B548" s="37">
        <v>0.85225648249374764</v>
      </c>
    </row>
    <row r="549" spans="1:2">
      <c r="A549" s="25">
        <v>42688</v>
      </c>
      <c r="B549" s="37">
        <v>0.82468110937692962</v>
      </c>
    </row>
    <row r="550" spans="1:2">
      <c r="A550" s="25">
        <v>42689</v>
      </c>
      <c r="B550" s="37">
        <v>0.83983262999774666</v>
      </c>
    </row>
    <row r="551" spans="1:2">
      <c r="A551" s="25">
        <v>42690</v>
      </c>
      <c r="B551" s="37">
        <v>0.9164196882311908</v>
      </c>
    </row>
    <row r="552" spans="1:2">
      <c r="A552" s="25">
        <v>42691</v>
      </c>
      <c r="B552" s="37">
        <v>0.90817951573239686</v>
      </c>
    </row>
    <row r="553" spans="1:2">
      <c r="A553" s="25">
        <v>42692</v>
      </c>
      <c r="B553" s="37">
        <v>0.93386693493892059</v>
      </c>
    </row>
    <row r="554" spans="1:2">
      <c r="A554" s="25">
        <v>42695</v>
      </c>
      <c r="B554" s="37">
        <v>0.90268784422594084</v>
      </c>
    </row>
    <row r="555" spans="1:2">
      <c r="A555" s="25">
        <v>42696</v>
      </c>
      <c r="B555" s="37">
        <v>0.93192032832705696</v>
      </c>
    </row>
    <row r="556" spans="1:2">
      <c r="A556" s="25">
        <v>42697</v>
      </c>
      <c r="B556" s="37">
        <v>0.91485879183447738</v>
      </c>
    </row>
    <row r="557" spans="1:2">
      <c r="A557" s="25">
        <v>42699</v>
      </c>
      <c r="B557" s="37">
        <v>0.90720673104847149</v>
      </c>
    </row>
    <row r="558" spans="1:2">
      <c r="A558" s="25">
        <v>42702</v>
      </c>
      <c r="B558" s="37">
        <v>0.89241435543191916</v>
      </c>
    </row>
    <row r="559" spans="1:2">
      <c r="A559" s="25">
        <v>42703</v>
      </c>
      <c r="B559" s="37">
        <v>0.89160569459064809</v>
      </c>
    </row>
    <row r="560" spans="1:2">
      <c r="A560" s="25">
        <v>42704</v>
      </c>
      <c r="B560" s="37">
        <v>0.91574804873869031</v>
      </c>
    </row>
    <row r="561" spans="1:2">
      <c r="A561" s="25">
        <v>42705</v>
      </c>
      <c r="B561" s="37">
        <v>0.94265003521174029</v>
      </c>
    </row>
    <row r="562" spans="1:2">
      <c r="A562" s="25">
        <v>42706</v>
      </c>
      <c r="B562" s="37">
        <v>0.9950524810053466</v>
      </c>
    </row>
    <row r="563" spans="1:2">
      <c r="A563" s="25">
        <v>42709</v>
      </c>
      <c r="B563" s="37">
        <v>0.94527789713533106</v>
      </c>
    </row>
    <row r="564" spans="1:2">
      <c r="A564" s="25">
        <v>42710</v>
      </c>
      <c r="B564" s="37">
        <v>0.9587183045224591</v>
      </c>
    </row>
    <row r="565" spans="1:2">
      <c r="A565" s="25">
        <v>42711</v>
      </c>
      <c r="B565" s="37">
        <v>0.96819585679978792</v>
      </c>
    </row>
    <row r="566" spans="1:2">
      <c r="A566" s="25">
        <v>42712</v>
      </c>
      <c r="B566" s="37">
        <v>0.97461696805192233</v>
      </c>
    </row>
    <row r="567" spans="1:2">
      <c r="A567" s="25">
        <v>42713</v>
      </c>
      <c r="B567" s="37">
        <v>0.97930273473149321</v>
      </c>
    </row>
    <row r="568" spans="1:2">
      <c r="A568" s="25">
        <v>42716</v>
      </c>
      <c r="B568" s="37">
        <v>0.99721106838061946</v>
      </c>
    </row>
    <row r="569" spans="1:2">
      <c r="A569" s="25">
        <v>42717</v>
      </c>
      <c r="B569" s="37">
        <v>0.99807251724232837</v>
      </c>
    </row>
    <row r="570" spans="1:2">
      <c r="A570" s="25">
        <v>42718</v>
      </c>
      <c r="B570" s="37">
        <v>1.0000995690442809</v>
      </c>
    </row>
    <row r="571" spans="1:2">
      <c r="A571" s="25">
        <v>42719</v>
      </c>
      <c r="B571" s="37">
        <v>0.99107977341165465</v>
      </c>
    </row>
    <row r="572" spans="1:2">
      <c r="A572" s="25">
        <v>42720</v>
      </c>
      <c r="B572" s="37">
        <v>1.0081097430933814</v>
      </c>
    </row>
    <row r="573" spans="1:2">
      <c r="A573" s="25">
        <v>42723</v>
      </c>
      <c r="B573" s="37">
        <v>1.0275710622989653</v>
      </c>
    </row>
    <row r="574" spans="1:2">
      <c r="A574" s="25">
        <v>42724</v>
      </c>
      <c r="B574" s="37">
        <v>1.0483765207404965</v>
      </c>
    </row>
    <row r="575" spans="1:2">
      <c r="A575" s="25">
        <v>42725</v>
      </c>
      <c r="B575" s="37">
        <v>1.1354487203749182</v>
      </c>
    </row>
    <row r="576" spans="1:2">
      <c r="A576" s="25">
        <v>42726</v>
      </c>
      <c r="B576" s="37">
        <v>1.2174007617716536</v>
      </c>
    </row>
    <row r="577" spans="1:2">
      <c r="A577" s="25">
        <v>42727</v>
      </c>
      <c r="B577" s="37">
        <v>1.3787124651927158</v>
      </c>
    </row>
    <row r="578" spans="1:2">
      <c r="A578" s="25">
        <v>42731</v>
      </c>
      <c r="B578" s="37">
        <v>1.4112682038441184</v>
      </c>
    </row>
    <row r="579" spans="1:2">
      <c r="A579" s="25">
        <v>42732</v>
      </c>
      <c r="B579" s="37">
        <v>1.539965803792372</v>
      </c>
    </row>
    <row r="580" spans="1:2">
      <c r="A580" s="25">
        <v>42733</v>
      </c>
      <c r="B580" s="37">
        <v>1.5317974146916</v>
      </c>
    </row>
    <row r="581" spans="1:2">
      <c r="A581" s="25">
        <v>42734</v>
      </c>
      <c r="B581" s="37">
        <v>1.4927130226751586</v>
      </c>
    </row>
    <row r="582" spans="1:2">
      <c r="A582" s="25">
        <v>42738</v>
      </c>
      <c r="B582" s="37">
        <v>1.7480400823426072</v>
      </c>
    </row>
    <row r="583" spans="1:2">
      <c r="A583" s="25">
        <v>42739</v>
      </c>
      <c r="B583" s="37">
        <v>2.1187170362098979</v>
      </c>
    </row>
    <row r="584" spans="1:2">
      <c r="A584" s="25">
        <v>42740</v>
      </c>
      <c r="B584" s="37">
        <v>1.599466390342642</v>
      </c>
    </row>
    <row r="585" spans="1:2">
      <c r="A585" s="25">
        <v>42741</v>
      </c>
      <c r="B585" s="37">
        <v>1.2480814165521323</v>
      </c>
    </row>
    <row r="586" spans="1:2">
      <c r="A586" s="25">
        <v>42744</v>
      </c>
      <c r="B586" s="37">
        <v>1.2490956029794245</v>
      </c>
    </row>
    <row r="587" spans="1:2">
      <c r="A587" s="25">
        <v>42745</v>
      </c>
      <c r="B587" s="37">
        <v>1.2620915857995203</v>
      </c>
    </row>
    <row r="588" spans="1:2">
      <c r="A588" s="25">
        <v>42746</v>
      </c>
      <c r="B588" s="37">
        <v>0.90047843092622737</v>
      </c>
    </row>
    <row r="589" spans="1:2">
      <c r="A589" s="25">
        <v>42747</v>
      </c>
      <c r="B589" s="37">
        <v>0.96285116207496535</v>
      </c>
    </row>
    <row r="590" spans="1:2">
      <c r="A590" s="25">
        <v>42748</v>
      </c>
      <c r="B590" s="37">
        <v>1.0083294987421223</v>
      </c>
    </row>
    <row r="591" spans="1:2">
      <c r="A591" s="25">
        <v>42752</v>
      </c>
      <c r="B591" s="37">
        <v>1.2129558927076751</v>
      </c>
    </row>
    <row r="592" spans="1:2">
      <c r="A592" s="25">
        <v>42753</v>
      </c>
      <c r="B592" s="37">
        <v>1.1555999214111954</v>
      </c>
    </row>
    <row r="593" spans="1:2">
      <c r="A593" s="25">
        <v>42754</v>
      </c>
      <c r="B593" s="37">
        <v>1.187665175418074</v>
      </c>
    </row>
    <row r="594" spans="1:2">
      <c r="A594" s="25">
        <v>42755</v>
      </c>
      <c r="B594" s="37">
        <v>1.17657491916843</v>
      </c>
    </row>
    <row r="595" spans="1:2">
      <c r="A595" s="25">
        <v>42758</v>
      </c>
      <c r="B595" s="37">
        <v>1.2441778631612705</v>
      </c>
    </row>
    <row r="596" spans="1:2">
      <c r="A596" s="25">
        <v>42759</v>
      </c>
      <c r="B596" s="37">
        <v>1.1672551267096674</v>
      </c>
    </row>
    <row r="597" spans="1:2">
      <c r="A597" s="25">
        <v>42760</v>
      </c>
      <c r="B597" s="37">
        <v>1.1900094772944179</v>
      </c>
    </row>
    <row r="598" spans="1:2">
      <c r="A598" s="25">
        <v>42761</v>
      </c>
      <c r="B598" s="37">
        <v>1.2319477335987674</v>
      </c>
    </row>
    <row r="599" spans="1:2">
      <c r="A599" s="25">
        <v>42762</v>
      </c>
      <c r="B599" s="37">
        <v>1.2373397512628195</v>
      </c>
    </row>
    <row r="600" spans="1:2">
      <c r="A600" s="25">
        <v>42765</v>
      </c>
      <c r="B600" s="37">
        <v>1.2383258714118479</v>
      </c>
    </row>
    <row r="601" spans="1:2">
      <c r="A601" s="25">
        <v>42766</v>
      </c>
      <c r="B601" s="37">
        <v>1.3724618703134857</v>
      </c>
    </row>
    <row r="602" spans="1:2">
      <c r="A602" s="25">
        <v>42767</v>
      </c>
      <c r="B602" s="37">
        <v>1.4246489491512397</v>
      </c>
    </row>
    <row r="603" spans="1:2">
      <c r="A603" s="25">
        <v>42768</v>
      </c>
      <c r="B603" s="37">
        <v>1.4897633091395501</v>
      </c>
    </row>
    <row r="604" spans="1:2">
      <c r="A604" s="25">
        <v>42769</v>
      </c>
      <c r="B604" s="37">
        <v>1.5425712373554263</v>
      </c>
    </row>
    <row r="605" spans="1:2">
      <c r="A605" s="25">
        <v>42772</v>
      </c>
      <c r="B605" s="37">
        <v>1.5663508540572937</v>
      </c>
    </row>
    <row r="606" spans="1:2">
      <c r="A606" s="25">
        <v>42773</v>
      </c>
      <c r="B606" s="37">
        <v>1.6358048261287075</v>
      </c>
    </row>
    <row r="607" spans="1:2">
      <c r="A607" s="25">
        <v>42774</v>
      </c>
      <c r="B607" s="37">
        <v>1.6405514338365887</v>
      </c>
    </row>
    <row r="608" spans="1:2">
      <c r="A608" s="25">
        <v>42775</v>
      </c>
      <c r="B608" s="37">
        <v>1.4280684110866368</v>
      </c>
    </row>
    <row r="609" spans="1:2">
      <c r="A609" s="25">
        <v>42776</v>
      </c>
      <c r="B609" s="37">
        <v>1.4111930753863768</v>
      </c>
    </row>
    <row r="610" spans="1:2">
      <c r="A610" s="25">
        <v>42779</v>
      </c>
      <c r="B610" s="37">
        <v>1.4159943248453719</v>
      </c>
    </row>
    <row r="611" spans="1:2">
      <c r="A611" s="25">
        <v>42780</v>
      </c>
      <c r="B611" s="37">
        <v>1.4552610218850537</v>
      </c>
    </row>
    <row r="612" spans="1:2">
      <c r="A612" s="25">
        <v>42781</v>
      </c>
      <c r="B612" s="37">
        <v>1.4632550043900909</v>
      </c>
    </row>
    <row r="613" spans="1:2">
      <c r="A613" s="25">
        <v>42782</v>
      </c>
      <c r="B613" s="37">
        <v>1.5207195778377391</v>
      </c>
    </row>
    <row r="614" spans="1:2">
      <c r="A614" s="25">
        <v>42783</v>
      </c>
      <c r="B614" s="37">
        <v>1.5757494235802387</v>
      </c>
    </row>
    <row r="615" spans="1:2">
      <c r="A615" s="25">
        <v>42787</v>
      </c>
      <c r="B615" s="37">
        <v>1.7826270350941349</v>
      </c>
    </row>
    <row r="616" spans="1:2">
      <c r="A616" s="25">
        <v>42788</v>
      </c>
      <c r="B616" s="37">
        <v>1.7888621897130181</v>
      </c>
    </row>
    <row r="617" spans="1:2">
      <c r="A617" s="25">
        <v>42789</v>
      </c>
      <c r="B617" s="37">
        <v>1.9459834866567562</v>
      </c>
    </row>
    <row r="618" spans="1:2">
      <c r="A618" s="25">
        <v>42790</v>
      </c>
      <c r="B618" s="37">
        <v>1.9685348582305398</v>
      </c>
    </row>
    <row r="619" spans="1:2">
      <c r="A619" s="25">
        <v>42793</v>
      </c>
      <c r="B619" s="37">
        <v>1.9884870000630561</v>
      </c>
    </row>
    <row r="620" spans="1:2">
      <c r="A620" s="25">
        <v>42794</v>
      </c>
      <c r="B620" s="37">
        <v>1.987814282922072</v>
      </c>
    </row>
    <row r="621" spans="1:2">
      <c r="A621" s="25">
        <v>42795</v>
      </c>
      <c r="B621" s="37">
        <v>2.1303875833528596</v>
      </c>
    </row>
    <row r="622" spans="1:2">
      <c r="A622" s="25">
        <v>42796</v>
      </c>
      <c r="B622" s="37">
        <v>2.2289988343062435</v>
      </c>
    </row>
    <row r="623" spans="1:2">
      <c r="A623" s="25">
        <v>42797</v>
      </c>
      <c r="B623" s="37">
        <v>2.3136687720095148</v>
      </c>
    </row>
    <row r="624" spans="1:2">
      <c r="A624" s="25">
        <v>42800</v>
      </c>
      <c r="B624" s="37">
        <v>2.3044998654002722</v>
      </c>
    </row>
    <row r="625" spans="1:2">
      <c r="A625" s="25">
        <v>42801</v>
      </c>
      <c r="B625" s="37">
        <v>2.1252978787860837</v>
      </c>
    </row>
    <row r="626" spans="1:2">
      <c r="A626" s="25">
        <v>42802</v>
      </c>
      <c r="B626" s="37">
        <v>1.8691844656772125</v>
      </c>
    </row>
    <row r="627" spans="1:2">
      <c r="A627" s="25">
        <v>42803</v>
      </c>
      <c r="B627" s="37">
        <v>1.9936308729516286</v>
      </c>
    </row>
    <row r="628" spans="1:2">
      <c r="A628" s="25">
        <v>42804</v>
      </c>
      <c r="B628" s="37">
        <v>1.752255241488581</v>
      </c>
    </row>
    <row r="629" spans="1:2">
      <c r="A629" s="25">
        <v>42807</v>
      </c>
      <c r="B629" s="37">
        <v>2.1125553449884151</v>
      </c>
    </row>
    <row r="630" spans="1:2">
      <c r="A630" s="25">
        <v>42808</v>
      </c>
      <c r="B630" s="37">
        <v>2.1395430492545113</v>
      </c>
    </row>
    <row r="631" spans="1:2">
      <c r="A631" s="25">
        <v>42809</v>
      </c>
      <c r="B631" s="37">
        <v>2.1719708474894155</v>
      </c>
    </row>
    <row r="632" spans="1:2">
      <c r="A632" s="25">
        <v>42810</v>
      </c>
      <c r="B632" s="37">
        <v>1.956476318798003</v>
      </c>
    </row>
    <row r="633" spans="1:2">
      <c r="A633" s="25">
        <v>42811</v>
      </c>
      <c r="B633" s="37">
        <v>1.667398337813689</v>
      </c>
    </row>
    <row r="634" spans="1:2">
      <c r="A634" s="25">
        <v>42814</v>
      </c>
      <c r="B634" s="37">
        <v>1.5270907352254994</v>
      </c>
    </row>
    <row r="635" spans="1:2">
      <c r="A635" s="25">
        <v>42815</v>
      </c>
      <c r="B635" s="37">
        <v>1.7186128975151529</v>
      </c>
    </row>
    <row r="636" spans="1:2">
      <c r="A636" s="25">
        <v>42816</v>
      </c>
      <c r="B636" s="37">
        <v>1.4990864313637096</v>
      </c>
    </row>
    <row r="637" spans="1:2">
      <c r="A637" s="25">
        <v>42817</v>
      </c>
      <c r="B637" s="37">
        <v>1.4684401155281761</v>
      </c>
    </row>
    <row r="638" spans="1:2">
      <c r="A638" s="25">
        <v>42818</v>
      </c>
      <c r="B638" s="37">
        <v>1.1822357063641495</v>
      </c>
    </row>
    <row r="639" spans="1:2">
      <c r="A639" s="25">
        <v>42821</v>
      </c>
      <c r="B639" s="37">
        <v>1.4544050116392406</v>
      </c>
    </row>
    <row r="640" spans="1:2">
      <c r="A640" s="25">
        <v>42822</v>
      </c>
      <c r="B640" s="37">
        <v>1.4577501606310159</v>
      </c>
    </row>
    <row r="641" spans="1:2">
      <c r="A641" s="25">
        <v>42823</v>
      </c>
      <c r="B641" s="37">
        <v>1.4372728662213532</v>
      </c>
    </row>
    <row r="642" spans="1:2">
      <c r="A642" s="25">
        <v>42824</v>
      </c>
      <c r="B642" s="37">
        <v>1.3993740100469938</v>
      </c>
    </row>
    <row r="643" spans="1:2">
      <c r="A643" s="25">
        <v>42825</v>
      </c>
      <c r="B643" s="37">
        <v>1.5225403936331507</v>
      </c>
    </row>
    <row r="644" spans="1:2">
      <c r="A644" s="25">
        <v>42828</v>
      </c>
      <c r="B644" s="37">
        <v>1.7261603631694831</v>
      </c>
    </row>
    <row r="645" spans="1:2">
      <c r="A645" s="25">
        <v>42829</v>
      </c>
      <c r="B645" s="37">
        <v>1.6937140969987659</v>
      </c>
    </row>
    <row r="646" spans="1:2">
      <c r="A646" s="25">
        <v>42830</v>
      </c>
      <c r="B646" s="37">
        <v>1.667831828282996</v>
      </c>
    </row>
    <row r="647" spans="1:2">
      <c r="A647" s="25">
        <v>42831</v>
      </c>
      <c r="B647" s="37">
        <v>1.8389176722233478</v>
      </c>
    </row>
    <row r="648" spans="1:2">
      <c r="A648" s="25">
        <v>42832</v>
      </c>
      <c r="B648" s="37">
        <v>1.8203271973361459</v>
      </c>
    </row>
    <row r="649" spans="1:2">
      <c r="A649" s="25">
        <v>42835</v>
      </c>
      <c r="B649" s="37">
        <v>1.8509050806379097</v>
      </c>
    </row>
    <row r="650" spans="1:2">
      <c r="A650" s="25">
        <v>42836</v>
      </c>
      <c r="B650" s="37">
        <v>1.9060149132589748</v>
      </c>
    </row>
    <row r="651" spans="1:2">
      <c r="A651" s="25">
        <v>42837</v>
      </c>
      <c r="B651" s="37">
        <v>1.8906964434364792</v>
      </c>
    </row>
    <row r="652" spans="1:2">
      <c r="A652" s="25">
        <v>42838</v>
      </c>
      <c r="B652" s="37">
        <v>1.7921503811375883</v>
      </c>
    </row>
    <row r="653" spans="1:2">
      <c r="A653" s="25">
        <v>42842</v>
      </c>
      <c r="B653" s="37">
        <v>1.8663515282359187</v>
      </c>
    </row>
    <row r="654" spans="1:2">
      <c r="A654" s="25">
        <v>42843</v>
      </c>
      <c r="B654" s="37">
        <v>1.9212270840757502</v>
      </c>
    </row>
    <row r="655" spans="1:2">
      <c r="A655" s="25">
        <v>42844</v>
      </c>
      <c r="B655" s="37">
        <v>1.9162023224613605</v>
      </c>
    </row>
    <row r="656" spans="1:2">
      <c r="A656" s="25">
        <v>42845</v>
      </c>
      <c r="B656" s="37">
        <v>1.9750324323356414</v>
      </c>
    </row>
    <row r="657" spans="1:2">
      <c r="A657" s="25">
        <v>42846</v>
      </c>
      <c r="B657" s="37">
        <v>1.9517789079178496</v>
      </c>
    </row>
    <row r="658" spans="1:2">
      <c r="A658" s="25">
        <v>42849</v>
      </c>
      <c r="B658" s="37">
        <v>2.040360506180571</v>
      </c>
    </row>
    <row r="659" spans="1:2">
      <c r="A659" s="25">
        <v>42850</v>
      </c>
      <c r="B659" s="37">
        <v>2.0897257210017495</v>
      </c>
    </row>
    <row r="660" spans="1:2">
      <c r="A660" s="25">
        <v>42851</v>
      </c>
      <c r="B660" s="37">
        <v>2.1404892328770018</v>
      </c>
    </row>
    <row r="661" spans="1:2">
      <c r="A661" s="25">
        <v>42852</v>
      </c>
      <c r="B661" s="37">
        <v>2.262196478148518</v>
      </c>
    </row>
    <row r="662" spans="1:2">
      <c r="A662" s="25">
        <v>42853</v>
      </c>
      <c r="B662" s="37">
        <v>2.2571407711374571</v>
      </c>
    </row>
    <row r="663" spans="1:2">
      <c r="A663" s="25">
        <v>42856</v>
      </c>
      <c r="B663" s="37">
        <v>2.616090589717663</v>
      </c>
    </row>
    <row r="664" spans="1:2">
      <c r="A664" s="25">
        <v>42857</v>
      </c>
      <c r="B664" s="37">
        <v>2.7300711170603802</v>
      </c>
    </row>
    <row r="665" spans="1:2">
      <c r="A665" s="25">
        <v>42858</v>
      </c>
      <c r="B665" s="37">
        <v>2.8691718862017939</v>
      </c>
    </row>
    <row r="666" spans="1:2">
      <c r="A666" s="25">
        <v>42859</v>
      </c>
      <c r="B666" s="37">
        <v>3.0513697150743746</v>
      </c>
    </row>
    <row r="667" spans="1:2">
      <c r="A667" s="25">
        <v>42860</v>
      </c>
      <c r="B667" s="37">
        <v>3.1208787516169547</v>
      </c>
    </row>
    <row r="668" spans="1:2">
      <c r="A668" s="25">
        <v>42863</v>
      </c>
      <c r="B668" s="37">
        <v>3.7924373286607329</v>
      </c>
    </row>
    <row r="669" spans="1:2">
      <c r="A669" s="25">
        <v>42864</v>
      </c>
      <c r="B669" s="37">
        <v>3.9319900688052756</v>
      </c>
    </row>
    <row r="670" spans="1:2">
      <c r="A670" s="25">
        <v>42865</v>
      </c>
      <c r="B670" s="37">
        <v>4.0729405212650107</v>
      </c>
    </row>
    <row r="671" spans="1:2">
      <c r="A671" s="25">
        <v>42866</v>
      </c>
      <c r="B671" s="37">
        <v>4.3515149770943458</v>
      </c>
    </row>
    <row r="672" spans="1:2">
      <c r="A672" s="25">
        <v>42867</v>
      </c>
      <c r="B672" s="37">
        <v>3.7648936182048174</v>
      </c>
    </row>
    <row r="673" spans="1:2">
      <c r="A673" s="25">
        <v>42870</v>
      </c>
      <c r="B673" s="37">
        <v>3.8246553857107104</v>
      </c>
    </row>
    <row r="674" spans="1:2">
      <c r="A674" s="25">
        <v>42871</v>
      </c>
      <c r="B674" s="37">
        <v>3.8058544483407055</v>
      </c>
    </row>
    <row r="675" spans="1:2">
      <c r="A675" s="25">
        <v>42872</v>
      </c>
      <c r="B675" s="37">
        <v>4.2636257675306855</v>
      </c>
    </row>
    <row r="676" spans="1:2">
      <c r="A676" s="25">
        <v>42873</v>
      </c>
      <c r="B676" s="37">
        <v>4.4918985284069715</v>
      </c>
    </row>
    <row r="677" spans="1:2">
      <c r="A677" s="25">
        <v>42874</v>
      </c>
      <c r="B677" s="37">
        <v>4.9614180929095903</v>
      </c>
    </row>
    <row r="678" spans="1:2">
      <c r="A678" s="25">
        <v>42877</v>
      </c>
      <c r="B678" s="37">
        <v>5.8849953152433887</v>
      </c>
    </row>
    <row r="679" spans="1:2">
      <c r="A679" s="25">
        <v>42878</v>
      </c>
      <c r="B679" s="37">
        <v>6.6789122360442041</v>
      </c>
    </row>
    <row r="680" spans="1:2">
      <c r="A680" s="25">
        <v>42879</v>
      </c>
      <c r="B680" s="37">
        <v>7.3857417682608846</v>
      </c>
    </row>
    <row r="681" spans="1:2">
      <c r="A681" s="25">
        <v>42880</v>
      </c>
      <c r="B681" s="37">
        <v>6.5453404310400778</v>
      </c>
    </row>
    <row r="682" spans="1:2">
      <c r="A682" s="25">
        <v>42881</v>
      </c>
      <c r="B682" s="37">
        <v>5.9608506138642214</v>
      </c>
    </row>
    <row r="683" spans="1:2">
      <c r="A683" s="25">
        <v>42885</v>
      </c>
      <c r="B683" s="37">
        <v>5.8109249654485025</v>
      </c>
    </row>
    <row r="684" spans="1:2">
      <c r="A684" s="25">
        <v>42886</v>
      </c>
      <c r="B684" s="37">
        <v>6.4014214078556781</v>
      </c>
    </row>
    <row r="685" spans="1:2">
      <c r="A685" s="25">
        <v>42887</v>
      </c>
      <c r="B685" s="37">
        <v>7.0791976219944068</v>
      </c>
    </row>
    <row r="686" spans="1:2">
      <c r="A686" s="25">
        <v>42888</v>
      </c>
      <c r="B686" s="37">
        <v>7.5509831162669396</v>
      </c>
    </row>
    <row r="687" spans="1:2">
      <c r="A687" s="25">
        <v>42891</v>
      </c>
      <c r="B687" s="37">
        <v>8.7490821072970864</v>
      </c>
    </row>
    <row r="688" spans="1:2">
      <c r="A688" s="25">
        <v>42892</v>
      </c>
      <c r="B688" s="37">
        <v>9.8944851269557272</v>
      </c>
    </row>
    <row r="689" spans="1:2">
      <c r="A689" s="25">
        <v>42893</v>
      </c>
      <c r="B689" s="37">
        <v>8.9857580367123724</v>
      </c>
    </row>
    <row r="690" spans="1:2">
      <c r="A690" s="25">
        <v>42894</v>
      </c>
      <c r="B690" s="37">
        <v>9.4657574527387052</v>
      </c>
    </row>
    <row r="691" spans="1:2">
      <c r="A691" s="25">
        <v>42895</v>
      </c>
      <c r="B691" s="37">
        <v>9.5852539997566808</v>
      </c>
    </row>
    <row r="692" spans="1:2">
      <c r="A692" s="25">
        <v>42898</v>
      </c>
      <c r="B692" s="37">
        <v>8.4657634519654739</v>
      </c>
    </row>
    <row r="693" spans="1:2">
      <c r="A693" s="25">
        <v>42899</v>
      </c>
      <c r="B693" s="37">
        <v>8.8281275563762147</v>
      </c>
    </row>
    <row r="694" spans="1:2">
      <c r="A694" s="25">
        <v>42900</v>
      </c>
      <c r="B694" s="37">
        <v>7.4567072322950576</v>
      </c>
    </row>
    <row r="695" spans="1:2">
      <c r="A695" s="25">
        <v>42901</v>
      </c>
      <c r="B695" s="37">
        <v>7.2056089756967792</v>
      </c>
    </row>
    <row r="696" spans="1:2">
      <c r="A696" s="25">
        <v>42902</v>
      </c>
      <c r="B696" s="37">
        <v>7.5187026088670059</v>
      </c>
    </row>
    <row r="697" spans="1:2">
      <c r="A697" s="25">
        <v>42905</v>
      </c>
      <c r="B697" s="37">
        <v>7.9382759221583816</v>
      </c>
    </row>
    <row r="698" spans="1:2">
      <c r="A698" s="25">
        <v>42906</v>
      </c>
      <c r="B698" s="37">
        <v>8.7457535670153046</v>
      </c>
    </row>
    <row r="699" spans="1:2">
      <c r="A699" s="25">
        <v>42907</v>
      </c>
      <c r="B699" s="37">
        <v>8.5327846321914134</v>
      </c>
    </row>
    <row r="700" spans="1:2">
      <c r="A700" s="25">
        <v>42908</v>
      </c>
      <c r="B700" s="37">
        <v>8.6333682107817857</v>
      </c>
    </row>
    <row r="701" spans="1:2">
      <c r="A701" s="25">
        <v>42909</v>
      </c>
      <c r="B701" s="37">
        <v>8.8824626344757931</v>
      </c>
    </row>
    <row r="702" spans="1:2">
      <c r="A702" s="25">
        <v>42912</v>
      </c>
      <c r="B702" s="37">
        <v>7.153801157260081</v>
      </c>
    </row>
    <row r="703" spans="1:2">
      <c r="A703" s="25">
        <v>42913</v>
      </c>
      <c r="B703" s="37">
        <v>7.5784224633151354</v>
      </c>
    </row>
    <row r="704" spans="1:2">
      <c r="A704" s="25">
        <v>42914</v>
      </c>
      <c r="B704" s="37">
        <v>7.7084725506800256</v>
      </c>
    </row>
    <row r="705" spans="1:2">
      <c r="A705" s="25">
        <v>42915</v>
      </c>
      <c r="B705" s="37">
        <v>7.4935544345458016</v>
      </c>
    </row>
    <row r="706" spans="1:2">
      <c r="A706" s="25">
        <v>42916</v>
      </c>
      <c r="B706" s="37">
        <v>7.1459854060681538</v>
      </c>
    </row>
    <row r="707" spans="1:2">
      <c r="A707" s="25">
        <v>42919</v>
      </c>
      <c r="B707" s="37">
        <v>7.6210123446123736</v>
      </c>
    </row>
    <row r="708" spans="1:2">
      <c r="A708" s="25">
        <v>42921</v>
      </c>
      <c r="B708" s="37">
        <v>7.8428966816550449</v>
      </c>
    </row>
    <row r="709" spans="1:2">
      <c r="A709" s="25">
        <v>42922</v>
      </c>
      <c r="B709" s="37">
        <v>7.8798368678414779</v>
      </c>
    </row>
    <row r="710" spans="1:2">
      <c r="A710" s="25">
        <v>42923</v>
      </c>
      <c r="B710" s="37">
        <v>7.3342190182270333</v>
      </c>
    </row>
    <row r="711" spans="1:2">
      <c r="A711" s="25">
        <v>42926</v>
      </c>
      <c r="B711" s="37">
        <v>6.4796037370372543</v>
      </c>
    </row>
    <row r="712" spans="1:2">
      <c r="A712" s="25">
        <v>42927</v>
      </c>
      <c r="B712" s="37">
        <v>6.2875575736715854</v>
      </c>
    </row>
    <row r="713" spans="1:2">
      <c r="A713" s="25">
        <v>42928</v>
      </c>
      <c r="B713" s="37">
        <v>6.6137103582168537</v>
      </c>
    </row>
    <row r="714" spans="1:2">
      <c r="A714" s="25">
        <v>42929</v>
      </c>
      <c r="B714" s="37">
        <v>6.3858009672099083</v>
      </c>
    </row>
    <row r="715" spans="1:2">
      <c r="A715" s="25">
        <v>42930</v>
      </c>
      <c r="B715" s="37">
        <v>5.7091847551740527</v>
      </c>
    </row>
    <row r="716" spans="1:2">
      <c r="A716" s="25">
        <v>42933</v>
      </c>
      <c r="B716" s="37">
        <v>5.6807011041898265</v>
      </c>
    </row>
    <row r="717" spans="1:2">
      <c r="A717" s="25">
        <v>42934</v>
      </c>
      <c r="B717" s="37">
        <v>6.13987642842139</v>
      </c>
    </row>
    <row r="718" spans="1:2">
      <c r="A718" s="25">
        <v>42935</v>
      </c>
      <c r="B718" s="37">
        <v>5.897197521500197</v>
      </c>
    </row>
    <row r="719" spans="1:2">
      <c r="A719" s="25">
        <v>42936</v>
      </c>
      <c r="B719" s="37">
        <v>8.7172900580389214</v>
      </c>
    </row>
    <row r="720" spans="1:2">
      <c r="A720" s="25">
        <v>42937</v>
      </c>
      <c r="B720" s="37">
        <v>7.7874775209177072</v>
      </c>
    </row>
    <row r="721" spans="1:2">
      <c r="A721" s="25">
        <v>42940</v>
      </c>
      <c r="B721" s="37">
        <v>8.291201558760962</v>
      </c>
    </row>
    <row r="722" spans="1:2">
      <c r="A722" s="25">
        <v>42941</v>
      </c>
      <c r="B722" s="37">
        <v>7.2150239463002181</v>
      </c>
    </row>
    <row r="723" spans="1:2">
      <c r="A723" s="25">
        <v>42942</v>
      </c>
      <c r="B723" s="37">
        <v>6.9492713514568694</v>
      </c>
    </row>
    <row r="724" spans="1:2">
      <c r="A724" s="25">
        <v>42943</v>
      </c>
      <c r="B724" s="37">
        <v>7.7287106043991143</v>
      </c>
    </row>
    <row r="725" spans="1:2">
      <c r="A725" s="25">
        <v>42944</v>
      </c>
      <c r="B725" s="37">
        <v>8.5197586110751065</v>
      </c>
    </row>
    <row r="726" spans="1:2">
      <c r="A726" s="25">
        <v>42947</v>
      </c>
      <c r="B726" s="37">
        <v>8.9169731022311982</v>
      </c>
    </row>
    <row r="727" spans="1:2">
      <c r="A727" s="25">
        <v>42948</v>
      </c>
      <c r="B727" s="37">
        <v>7.9400101704602806</v>
      </c>
    </row>
    <row r="728" spans="1:2">
      <c r="A728" s="25">
        <v>42949</v>
      </c>
      <c r="B728" s="37">
        <v>7.8929978623950952</v>
      </c>
    </row>
    <row r="729" spans="1:2">
      <c r="A729" s="25">
        <v>42950</v>
      </c>
      <c r="B729" s="37">
        <v>8.437913178315485</v>
      </c>
    </row>
    <row r="730" spans="1:2">
      <c r="A730" s="25">
        <v>42951</v>
      </c>
      <c r="B730" s="37">
        <v>8.983372666966412</v>
      </c>
    </row>
    <row r="731" spans="1:2">
      <c r="A731" s="25">
        <v>42954</v>
      </c>
      <c r="B731" s="37">
        <v>11.973360487656075</v>
      </c>
    </row>
    <row r="732" spans="1:2">
      <c r="A732" s="25">
        <v>42955</v>
      </c>
      <c r="B732" s="37">
        <v>12.259780250233316</v>
      </c>
    </row>
    <row r="733" spans="1:2">
      <c r="A733" s="25">
        <v>42956</v>
      </c>
      <c r="B733" s="37">
        <v>11.700391441926051</v>
      </c>
    </row>
    <row r="734" spans="1:2">
      <c r="A734" s="25">
        <v>42957</v>
      </c>
      <c r="B734" s="37">
        <v>11.96805183007597</v>
      </c>
    </row>
    <row r="735" spans="1:2">
      <c r="A735" s="25">
        <v>42958</v>
      </c>
      <c r="B735" s="37">
        <v>13.870001579776314</v>
      </c>
    </row>
    <row r="736" spans="1:2">
      <c r="A736" s="25">
        <v>42961</v>
      </c>
      <c r="B736" s="37">
        <v>18.984349827632794</v>
      </c>
    </row>
    <row r="737" spans="1:2">
      <c r="A737" s="25">
        <v>42962</v>
      </c>
      <c r="B737" s="37">
        <v>17.721251279125678</v>
      </c>
    </row>
    <row r="738" spans="1:2">
      <c r="A738" s="25">
        <v>42963</v>
      </c>
      <c r="B738" s="37">
        <v>19.364799449794976</v>
      </c>
    </row>
    <row r="739" spans="1:2">
      <c r="A739" s="25">
        <v>42964</v>
      </c>
      <c r="B739" s="37">
        <v>18.960700535230288</v>
      </c>
    </row>
    <row r="740" spans="1:2">
      <c r="A740" s="25">
        <v>42965</v>
      </c>
      <c r="B740" s="37">
        <v>17.457170346123888</v>
      </c>
    </row>
    <row r="741" spans="1:2">
      <c r="A741" s="25">
        <v>42968</v>
      </c>
      <c r="B741" s="37">
        <v>16.114606671224784</v>
      </c>
    </row>
    <row r="742" spans="1:2">
      <c r="A742" s="25">
        <v>42969</v>
      </c>
      <c r="B742" s="37">
        <v>16.904438321106838</v>
      </c>
    </row>
    <row r="743" spans="1:2">
      <c r="A743" s="25">
        <v>42970</v>
      </c>
      <c r="B743" s="37">
        <v>17.319072731395725</v>
      </c>
    </row>
    <row r="744" spans="1:2">
      <c r="A744" s="25">
        <v>42971</v>
      </c>
      <c r="B744" s="37">
        <v>18.840883254363739</v>
      </c>
    </row>
    <row r="745" spans="1:2">
      <c r="A745" s="25">
        <v>42972</v>
      </c>
      <c r="B745" s="37">
        <v>19.15534861417574</v>
      </c>
    </row>
    <row r="746" spans="1:2">
      <c r="A746" s="25">
        <v>42975</v>
      </c>
      <c r="B746" s="37">
        <v>19.24117362889778</v>
      </c>
    </row>
    <row r="747" spans="1:2">
      <c r="A747" s="25">
        <v>42976</v>
      </c>
      <c r="B747" s="37">
        <v>20.958228187035449</v>
      </c>
    </row>
    <row r="748" spans="1:2">
      <c r="A748" s="25">
        <v>42977</v>
      </c>
      <c r="B748" s="37">
        <v>20.825585169903373</v>
      </c>
    </row>
    <row r="749" spans="1:2">
      <c r="A749" s="25">
        <v>42978</v>
      </c>
      <c r="B749" s="37">
        <v>22.077966158743475</v>
      </c>
    </row>
    <row r="750" spans="1:2">
      <c r="A750" s="25">
        <v>42979</v>
      </c>
      <c r="B750" s="37">
        <v>23.840671583698192</v>
      </c>
    </row>
    <row r="751" spans="1:2">
      <c r="A751" s="25">
        <v>42983</v>
      </c>
      <c r="B751" s="37">
        <v>18.803253426124822</v>
      </c>
    </row>
    <row r="752" spans="1:2">
      <c r="A752" s="25">
        <v>42984</v>
      </c>
      <c r="B752" s="37">
        <v>20.691722111705896</v>
      </c>
    </row>
    <row r="753" spans="1:2">
      <c r="A753" s="25">
        <v>42985</v>
      </c>
      <c r="B753" s="37">
        <v>20.709557086260926</v>
      </c>
    </row>
    <row r="754" spans="1:2">
      <c r="A754" s="25">
        <v>42986</v>
      </c>
      <c r="B754" s="37">
        <v>17.361853545096395</v>
      </c>
    </row>
    <row r="755" spans="1:2">
      <c r="A755" s="25">
        <v>42989</v>
      </c>
      <c r="B755" s="37">
        <v>16.798060660823747</v>
      </c>
    </row>
    <row r="756" spans="1:2">
      <c r="A756" s="25">
        <v>42990</v>
      </c>
      <c r="B756" s="37">
        <v>16.546541487139002</v>
      </c>
    </row>
    <row r="757" spans="1:2">
      <c r="A757" s="25">
        <v>42991</v>
      </c>
      <c r="B757" s="37">
        <v>14.553043213327152</v>
      </c>
    </row>
    <row r="758" spans="1:2">
      <c r="A758" s="25">
        <v>42992</v>
      </c>
      <c r="B758" s="37">
        <v>9.0950520655119895</v>
      </c>
    </row>
    <row r="759" spans="1:2">
      <c r="A759" s="25">
        <v>42993</v>
      </c>
      <c r="B759" s="37">
        <v>11.873281776045854</v>
      </c>
    </row>
    <row r="760" spans="1:2">
      <c r="A760" s="25">
        <v>42996</v>
      </c>
      <c r="B760" s="37">
        <v>14.656782854671935</v>
      </c>
    </row>
    <row r="761" spans="1:2">
      <c r="A761" s="25">
        <v>42997</v>
      </c>
      <c r="B761" s="37">
        <v>13.640984636913137</v>
      </c>
    </row>
    <row r="762" spans="1:2">
      <c r="A762" s="25">
        <v>42998</v>
      </c>
      <c r="B762" s="37">
        <v>13.504208713172027</v>
      </c>
    </row>
    <row r="763" spans="1:2">
      <c r="A763" s="25">
        <v>42999</v>
      </c>
      <c r="B763" s="37">
        <v>11.599352852204824</v>
      </c>
    </row>
    <row r="764" spans="1:2">
      <c r="A764" s="25">
        <v>43000</v>
      </c>
      <c r="B764" s="37">
        <v>11.593256634851777</v>
      </c>
    </row>
    <row r="765" spans="1:2">
      <c r="A765" s="25">
        <v>43003</v>
      </c>
      <c r="B765" s="37">
        <v>13.47177178373833</v>
      </c>
    </row>
    <row r="766" spans="1:2">
      <c r="A766" s="25">
        <v>43004</v>
      </c>
      <c r="B766" s="37">
        <v>13.235881350771956</v>
      </c>
    </row>
    <row r="767" spans="1:2">
      <c r="A767" s="25">
        <v>43005</v>
      </c>
      <c r="B767" s="37">
        <v>15.327550402913385</v>
      </c>
    </row>
    <row r="768" spans="1:2">
      <c r="A768" s="25">
        <v>43006</v>
      </c>
      <c r="B768" s="37">
        <v>15.133127787799433</v>
      </c>
    </row>
    <row r="769" spans="1:2">
      <c r="A769" s="25">
        <v>43007</v>
      </c>
      <c r="B769" s="37">
        <v>15.043502099368784</v>
      </c>
    </row>
    <row r="770" spans="1:2">
      <c r="A770" s="25">
        <v>43010</v>
      </c>
      <c r="B770" s="37">
        <v>16.813469137238524</v>
      </c>
    </row>
    <row r="771" spans="1:2">
      <c r="A771" s="25">
        <v>43011</v>
      </c>
      <c r="B771" s="37">
        <v>16.107615212393128</v>
      </c>
    </row>
    <row r="772" spans="1:2">
      <c r="A772" s="25">
        <v>43012</v>
      </c>
      <c r="B772" s="37">
        <v>15.44487140352008</v>
      </c>
    </row>
    <row r="773" spans="1:2">
      <c r="A773" s="25">
        <v>43013</v>
      </c>
      <c r="B773" s="37">
        <v>16.162827895416058</v>
      </c>
    </row>
    <row r="774" spans="1:2">
      <c r="A774" s="25">
        <v>43014</v>
      </c>
      <c r="B774" s="37">
        <v>16.473905592305901</v>
      </c>
    </row>
    <row r="775" spans="1:2">
      <c r="A775" s="25">
        <v>43017</v>
      </c>
      <c r="B775" s="37">
        <v>19.487013039911336</v>
      </c>
    </row>
    <row r="776" spans="1:2">
      <c r="A776" s="25">
        <v>43018</v>
      </c>
      <c r="B776" s="37">
        <v>19.561821599144192</v>
      </c>
    </row>
    <row r="777" spans="1:2">
      <c r="A777" s="25">
        <v>43019</v>
      </c>
      <c r="B777" s="37">
        <v>19.919071114121486</v>
      </c>
    </row>
    <row r="778" spans="1:2">
      <c r="A778" s="25">
        <v>43020</v>
      </c>
      <c r="B778" s="37">
        <v>25.031606899950877</v>
      </c>
    </row>
    <row r="779" spans="1:2">
      <c r="A779" s="25">
        <v>43021</v>
      </c>
      <c r="B779" s="37">
        <v>26.863488220263971</v>
      </c>
    </row>
    <row r="780" spans="1:2">
      <c r="A780" s="25">
        <v>43024</v>
      </c>
      <c r="B780" s="37">
        <v>27.593266709030765</v>
      </c>
    </row>
    <row r="781" spans="1:2">
      <c r="A781" s="25">
        <v>43025</v>
      </c>
      <c r="B781" s="37">
        <v>26.426919653760446</v>
      </c>
    </row>
    <row r="782" spans="1:2">
      <c r="A782" s="25">
        <v>43026</v>
      </c>
      <c r="B782" s="37">
        <v>26.278291722910627</v>
      </c>
    </row>
    <row r="783" spans="1:2">
      <c r="A783" s="25">
        <v>43027</v>
      </c>
      <c r="B783" s="37">
        <v>27.376713449055554</v>
      </c>
    </row>
    <row r="784" spans="1:2">
      <c r="A784" s="25">
        <v>43028</v>
      </c>
      <c r="B784" s="37">
        <v>30.272015029228175</v>
      </c>
    </row>
    <row r="785" spans="1:2">
      <c r="A785" s="25">
        <v>43031</v>
      </c>
      <c r="B785" s="37">
        <v>29.437930459712707</v>
      </c>
    </row>
    <row r="786" spans="1:2">
      <c r="A786" s="25">
        <v>43032</v>
      </c>
      <c r="B786" s="37">
        <v>25.421589514883063</v>
      </c>
    </row>
    <row r="787" spans="1:2">
      <c r="A787" s="25">
        <v>43033</v>
      </c>
      <c r="B787" s="37">
        <v>27.474473915653633</v>
      </c>
    </row>
    <row r="788" spans="1:2">
      <c r="A788" s="25">
        <v>43034</v>
      </c>
      <c r="B788" s="37">
        <v>28.936437679823307</v>
      </c>
    </row>
    <row r="789" spans="1:2">
      <c r="A789" s="25">
        <v>43035</v>
      </c>
      <c r="B789" s="37">
        <v>27.712424408337846</v>
      </c>
    </row>
    <row r="790" spans="1:2">
      <c r="A790" s="25">
        <v>43038</v>
      </c>
      <c r="B790" s="37">
        <v>31.046596442504185</v>
      </c>
    </row>
    <row r="791" spans="1:2">
      <c r="A791" s="25">
        <v>43039</v>
      </c>
      <c r="B791" s="37">
        <v>34.457039049638247</v>
      </c>
    </row>
    <row r="792" spans="1:2">
      <c r="A792" s="25">
        <v>43040</v>
      </c>
      <c r="B792" s="37">
        <v>37.628865636187228</v>
      </c>
    </row>
    <row r="793" spans="1:2">
      <c r="A793" s="25">
        <v>43041</v>
      </c>
      <c r="B793" s="37">
        <v>41.07562066595279</v>
      </c>
    </row>
    <row r="794" spans="1:2">
      <c r="A794" s="25">
        <v>43042</v>
      </c>
      <c r="B794" s="37">
        <v>42.561369474275374</v>
      </c>
    </row>
    <row r="795" spans="1:2">
      <c r="A795" s="25">
        <v>43045</v>
      </c>
      <c r="B795" s="37">
        <v>40.353256710149715</v>
      </c>
    </row>
    <row r="796" spans="1:2">
      <c r="A796" s="25">
        <v>43046</v>
      </c>
      <c r="B796" s="37">
        <v>41.736804462098974</v>
      </c>
    </row>
    <row r="797" spans="1:2">
      <c r="A797" s="25">
        <v>43047</v>
      </c>
      <c r="B797" s="37">
        <v>45.405444768415926</v>
      </c>
    </row>
    <row r="798" spans="1:2">
      <c r="A798" s="25">
        <v>43048</v>
      </c>
      <c r="B798" s="37">
        <v>41.54318936581727</v>
      </c>
    </row>
    <row r="799" spans="1:2">
      <c r="A799" s="25">
        <v>43049</v>
      </c>
      <c r="B799" s="37">
        <v>35.419805510264489</v>
      </c>
    </row>
    <row r="800" spans="1:2">
      <c r="A800" s="25">
        <v>43052</v>
      </c>
      <c r="B800" s="37">
        <v>34.771964901988518</v>
      </c>
    </row>
    <row r="801" spans="1:2">
      <c r="A801" s="25">
        <v>43053</v>
      </c>
      <c r="B801" s="37">
        <v>35.568435324437878</v>
      </c>
    </row>
    <row r="802" spans="1:2">
      <c r="A802" s="25">
        <v>43054</v>
      </c>
      <c r="B802" s="37">
        <v>42.841371475561168</v>
      </c>
    </row>
    <row r="803" spans="1:2">
      <c r="A803" s="25">
        <v>43055</v>
      </c>
      <c r="B803" s="37">
        <v>49.338486348835495</v>
      </c>
    </row>
    <row r="804" spans="1:2">
      <c r="A804" s="25">
        <v>43056</v>
      </c>
      <c r="B804" s="37">
        <v>47.28292900689636</v>
      </c>
    </row>
    <row r="805" spans="1:2">
      <c r="A805" s="25">
        <v>43059</v>
      </c>
      <c r="B805" s="37">
        <v>53.283190483212032</v>
      </c>
    </row>
    <row r="806" spans="1:2">
      <c r="A806" s="25">
        <v>43060</v>
      </c>
      <c r="B806" s="37">
        <v>51.584453444672157</v>
      </c>
    </row>
    <row r="807" spans="1:2">
      <c r="A807" s="25">
        <v>43061</v>
      </c>
      <c r="B807" s="37">
        <v>53.896286003862492</v>
      </c>
    </row>
    <row r="808" spans="1:2">
      <c r="A808" s="25">
        <v>43063</v>
      </c>
      <c r="B808" s="37">
        <v>53.873467225409911</v>
      </c>
    </row>
    <row r="809" spans="1:2">
      <c r="A809" s="25">
        <v>43066</v>
      </c>
      <c r="B809" s="37">
        <v>74.255883810579164</v>
      </c>
    </row>
    <row r="810" spans="1:2">
      <c r="A810" s="25">
        <v>43067</v>
      </c>
      <c r="B810" s="37">
        <v>77.866557779763923</v>
      </c>
    </row>
    <row r="811" spans="1:2">
      <c r="A811" s="25">
        <v>43068</v>
      </c>
      <c r="B811" s="37">
        <v>75.206181375666191</v>
      </c>
    </row>
    <row r="812" spans="1:2">
      <c r="A812" s="25">
        <v>43069</v>
      </c>
      <c r="B812" s="37">
        <v>80.426460261176317</v>
      </c>
    </row>
    <row r="813" spans="1:2">
      <c r="A813" s="25">
        <v>43070</v>
      </c>
      <c r="B813" s="37">
        <v>92.058056547008547</v>
      </c>
    </row>
    <row r="814" spans="1:2">
      <c r="A814" s="25">
        <v>43073</v>
      </c>
      <c r="B814" s="37">
        <v>103.4321854312103</v>
      </c>
    </row>
    <row r="815" spans="1:2">
      <c r="A815" s="25">
        <v>43074</v>
      </c>
      <c r="B815" s="37">
        <v>108.00061582073388</v>
      </c>
    </row>
    <row r="816" spans="1:2">
      <c r="A816" s="25">
        <v>43075</v>
      </c>
      <c r="B816" s="37">
        <v>150.99402347031238</v>
      </c>
    </row>
    <row r="817" spans="1:2">
      <c r="A817" s="25">
        <v>43076</v>
      </c>
      <c r="B817" s="37">
        <v>227.15847396224177</v>
      </c>
    </row>
    <row r="818" spans="1:2">
      <c r="A818" s="25">
        <v>43077</v>
      </c>
      <c r="B818" s="37">
        <v>193.32810981489598</v>
      </c>
    </row>
    <row r="819" spans="1:2">
      <c r="A819" s="25">
        <v>43080</v>
      </c>
      <c r="B819" s="37">
        <v>201.78517268545812</v>
      </c>
    </row>
    <row r="820" spans="1:2">
      <c r="A820" s="25">
        <v>43081</v>
      </c>
      <c r="B820" s="37">
        <v>213.11709306545103</v>
      </c>
    </row>
    <row r="821" spans="1:2">
      <c r="A821" s="25">
        <v>43082</v>
      </c>
      <c r="B821" s="37">
        <v>188.40237622690179</v>
      </c>
    </row>
    <row r="822" spans="1:2">
      <c r="A822" s="25">
        <v>43083</v>
      </c>
      <c r="B822" s="37">
        <v>191.91529877475941</v>
      </c>
    </row>
    <row r="823" spans="1:2">
      <c r="A823" s="25">
        <v>43084</v>
      </c>
      <c r="B823" s="37">
        <v>218.32516264896225</v>
      </c>
    </row>
    <row r="824" spans="1:2">
      <c r="A824" s="25">
        <v>43087</v>
      </c>
      <c r="B824" s="37">
        <v>252.88281578778196</v>
      </c>
    </row>
    <row r="825" spans="1:2">
      <c r="A825" s="25">
        <v>43088</v>
      </c>
      <c r="B825" s="37">
        <v>217.41844082642598</v>
      </c>
    </row>
    <row r="826" spans="1:2">
      <c r="A826" s="25">
        <v>43089</v>
      </c>
      <c r="B826" s="37">
        <v>189.17264435293848</v>
      </c>
    </row>
    <row r="827" spans="1:2">
      <c r="A827" s="25">
        <v>43090</v>
      </c>
      <c r="B827" s="37">
        <v>170.41450921125841</v>
      </c>
    </row>
    <row r="828" spans="1:2">
      <c r="A828" s="25">
        <v>43091</v>
      </c>
      <c r="B828" s="37">
        <v>127.85895026701067</v>
      </c>
    </row>
    <row r="829" spans="1:2">
      <c r="A829" s="25">
        <v>43095</v>
      </c>
      <c r="B829" s="37">
        <v>169.67013985175907</v>
      </c>
    </row>
    <row r="830" spans="1:2">
      <c r="A830" s="25">
        <v>43096</v>
      </c>
      <c r="B830" s="37">
        <v>164.10709879644131</v>
      </c>
    </row>
    <row r="831" spans="1:2">
      <c r="A831" s="25">
        <v>43097</v>
      </c>
      <c r="B831" s="37">
        <v>138.52981099640272</v>
      </c>
    </row>
    <row r="832" spans="1:2">
      <c r="A832" s="25">
        <v>43098</v>
      </c>
      <c r="B832" s="37">
        <v>139.4253516611663</v>
      </c>
    </row>
    <row r="833" spans="1:2">
      <c r="A833" s="25">
        <v>43102</v>
      </c>
      <c r="B833" s="37">
        <v>145.52463110249201</v>
      </c>
    </row>
    <row r="834" spans="1:2">
      <c r="A834" s="25">
        <v>43103</v>
      </c>
      <c r="B834" s="37">
        <v>149.72641503558995</v>
      </c>
    </row>
    <row r="835" spans="1:2">
      <c r="A835" s="25">
        <v>43104</v>
      </c>
      <c r="B835" s="37">
        <v>157.51744945378985</v>
      </c>
    </row>
    <row r="836" spans="1:2">
      <c r="A836" s="25">
        <v>43105</v>
      </c>
      <c r="B836" s="37">
        <v>194.41514700930421</v>
      </c>
    </row>
    <row r="837" spans="1:2">
      <c r="A837" s="25">
        <v>43108</v>
      </c>
      <c r="B837" s="37">
        <v>143.92700879292383</v>
      </c>
    </row>
    <row r="838" spans="1:2">
      <c r="A838" s="25">
        <v>43109</v>
      </c>
      <c r="B838" s="37">
        <v>132.97699136710463</v>
      </c>
    </row>
    <row r="839" spans="1:2">
      <c r="A839" s="25">
        <v>43110</v>
      </c>
      <c r="B839" s="37">
        <v>139.81565054576669</v>
      </c>
    </row>
    <row r="840" spans="1:2">
      <c r="A840" s="25">
        <v>43111</v>
      </c>
      <c r="B840" s="37">
        <v>110.50433914668577</v>
      </c>
    </row>
    <row r="841" spans="1:2">
      <c r="A841" s="25">
        <v>43112</v>
      </c>
      <c r="B841" s="37">
        <v>119.93988253539244</v>
      </c>
    </row>
    <row r="842" spans="1:2">
      <c r="A842" s="25">
        <v>43116</v>
      </c>
      <c r="B842" s="37">
        <v>77.160089736552962</v>
      </c>
    </row>
    <row r="843" spans="1:2">
      <c r="A843" s="25">
        <v>43117</v>
      </c>
      <c r="B843" s="37">
        <v>73.080751117640929</v>
      </c>
    </row>
    <row r="844" spans="1:2">
      <c r="A844" s="25">
        <v>43118</v>
      </c>
      <c r="B844" s="37">
        <v>76.794822299875449</v>
      </c>
    </row>
    <row r="845" spans="1:2">
      <c r="A845" s="25">
        <v>43119</v>
      </c>
      <c r="B845" s="37">
        <v>78.541730538079065</v>
      </c>
    </row>
    <row r="846" spans="1:2">
      <c r="A846" s="25">
        <v>43122</v>
      </c>
      <c r="B846" s="37">
        <v>69.353324320390485</v>
      </c>
    </row>
    <row r="847" spans="1:2">
      <c r="A847" s="25">
        <v>43123</v>
      </c>
      <c r="B847" s="37">
        <v>68.530735496602091</v>
      </c>
    </row>
    <row r="848" spans="1:2">
      <c r="A848" s="25">
        <v>43124</v>
      </c>
      <c r="B848" s="37">
        <v>74.697430103913234</v>
      </c>
    </row>
    <row r="849" spans="1:2">
      <c r="A849" s="25">
        <v>43125</v>
      </c>
      <c r="B849" s="37">
        <v>73.357438138972725</v>
      </c>
    </row>
    <row r="850" spans="1:2">
      <c r="A850" s="25">
        <v>43126</v>
      </c>
      <c r="B850" s="37">
        <v>72.186329595597584</v>
      </c>
    </row>
    <row r="851" spans="1:2">
      <c r="A851" s="25">
        <v>43129</v>
      </c>
      <c r="B851" s="37">
        <v>73.759203003674457</v>
      </c>
    </row>
    <row r="852" spans="1:2">
      <c r="A852" s="25">
        <v>43130</v>
      </c>
      <c r="B852" s="37">
        <v>58.197940106211412</v>
      </c>
    </row>
    <row r="853" spans="1:2">
      <c r="A853" s="25">
        <v>43131</v>
      </c>
      <c r="B853" s="37">
        <v>59.499970224347933</v>
      </c>
    </row>
    <row r="854" spans="1:2">
      <c r="A854" s="25">
        <v>43132</v>
      </c>
      <c r="B854" s="37">
        <v>47.252620239750442</v>
      </c>
    </row>
    <row r="855" spans="1:2">
      <c r="A855" s="25">
        <v>43133</v>
      </c>
      <c r="B855" s="37">
        <v>43.736163726684623</v>
      </c>
    </row>
    <row r="856" spans="1:2">
      <c r="A856" s="25">
        <v>43136</v>
      </c>
      <c r="B856" s="37">
        <v>25.143800347329034</v>
      </c>
    </row>
    <row r="857" spans="1:2">
      <c r="A857" s="25">
        <v>43137</v>
      </c>
      <c r="B857" s="37">
        <v>30.908200194413951</v>
      </c>
    </row>
    <row r="858" spans="1:2">
      <c r="A858" s="25">
        <v>43138</v>
      </c>
      <c r="B858" s="37">
        <v>29.840187828761561</v>
      </c>
    </row>
    <row r="859" spans="1:2">
      <c r="A859" s="25">
        <v>43139</v>
      </c>
      <c r="B859" s="37">
        <v>34.873603475461515</v>
      </c>
    </row>
    <row r="860" spans="1:2">
      <c r="A860" s="25">
        <v>43140</v>
      </c>
      <c r="B860" s="37">
        <v>38.838152308949397</v>
      </c>
    </row>
    <row r="861" spans="1:2">
      <c r="A861" s="25">
        <v>43143</v>
      </c>
      <c r="B861" s="37">
        <v>40.500336087047131</v>
      </c>
    </row>
    <row r="862" spans="1:2">
      <c r="A862" s="25">
        <v>43144</v>
      </c>
      <c r="B862" s="37">
        <v>37.508956479867351</v>
      </c>
    </row>
    <row r="863" spans="1:2">
      <c r="A863" s="25">
        <v>43145</v>
      </c>
      <c r="B863" s="37">
        <v>45.313683172152111</v>
      </c>
    </row>
    <row r="864" spans="1:2">
      <c r="A864" s="25">
        <v>43146</v>
      </c>
      <c r="B864" s="37">
        <v>51.708263423000183</v>
      </c>
    </row>
    <row r="865" spans="1:2">
      <c r="A865" s="25">
        <v>43147</v>
      </c>
      <c r="B865" s="37">
        <v>52.377173329442975</v>
      </c>
    </row>
    <row r="866" spans="1:2">
      <c r="A866" s="25">
        <v>43151</v>
      </c>
      <c r="B866" s="37">
        <v>64.30634304272975</v>
      </c>
    </row>
    <row r="867" spans="1:2">
      <c r="A867" s="25">
        <v>43152</v>
      </c>
      <c r="B867" s="37">
        <v>56.242549127892907</v>
      </c>
    </row>
    <row r="868" spans="1:2">
      <c r="A868" s="25">
        <v>43153</v>
      </c>
      <c r="B868" s="37">
        <v>49.014082877451088</v>
      </c>
    </row>
    <row r="869" spans="1:2">
      <c r="A869" s="25">
        <v>43154</v>
      </c>
      <c r="B869" s="37">
        <v>51.89766985276114</v>
      </c>
    </row>
    <row r="870" spans="1:2">
      <c r="A870" s="25">
        <v>43157</v>
      </c>
      <c r="B870" s="37">
        <v>52.528366628616013</v>
      </c>
    </row>
    <row r="871" spans="1:2">
      <c r="A871" s="25">
        <v>43158</v>
      </c>
      <c r="B871" s="37">
        <v>56.146458926596523</v>
      </c>
    </row>
    <row r="872" spans="1:2">
      <c r="A872" s="25">
        <v>43159</v>
      </c>
      <c r="B872" s="37">
        <v>52.697728147928963</v>
      </c>
    </row>
    <row r="873" spans="1:2">
      <c r="A873" s="25">
        <v>43160</v>
      </c>
      <c r="B873" s="37">
        <v>58.284312939995473</v>
      </c>
    </row>
    <row r="874" spans="1:2">
      <c r="A874" s="25">
        <v>43161</v>
      </c>
      <c r="B874" s="37">
        <v>59.705383662880692</v>
      </c>
    </row>
    <row r="875" spans="1:2">
      <c r="A875" s="25">
        <v>43164</v>
      </c>
      <c r="B875" s="37">
        <v>64.912266868254008</v>
      </c>
    </row>
    <row r="876" spans="1:2">
      <c r="A876" s="25">
        <v>43165</v>
      </c>
      <c r="B876" s="37">
        <v>55.993221145042824</v>
      </c>
    </row>
    <row r="877" spans="1:2">
      <c r="A877" s="25">
        <v>43166</v>
      </c>
      <c r="B877" s="37">
        <v>47.517443902165532</v>
      </c>
    </row>
    <row r="878" spans="1:2">
      <c r="A878" s="25">
        <v>43167</v>
      </c>
      <c r="B878" s="37">
        <v>42.062125896206744</v>
      </c>
    </row>
    <row r="879" spans="1:2">
      <c r="A879" s="25">
        <v>43168</v>
      </c>
      <c r="B879" s="37">
        <v>41.533565082899358</v>
      </c>
    </row>
    <row r="880" spans="1:2">
      <c r="A880" s="25">
        <v>43171</v>
      </c>
      <c r="B880" s="37">
        <v>40.332197018022612</v>
      </c>
    </row>
    <row r="881" spans="1:2">
      <c r="A881" s="25">
        <v>43172</v>
      </c>
      <c r="B881" s="37">
        <v>40.228582448651586</v>
      </c>
    </row>
    <row r="882" spans="1:2">
      <c r="A882" s="25">
        <v>43173</v>
      </c>
      <c r="B882" s="37">
        <v>32.123297165643571</v>
      </c>
    </row>
    <row r="883" spans="1:2">
      <c r="A883" s="25">
        <v>43174</v>
      </c>
      <c r="B883" s="37">
        <v>32.353575637640645</v>
      </c>
    </row>
    <row r="884" spans="1:2">
      <c r="A884" s="25">
        <v>43175</v>
      </c>
      <c r="B884" s="37">
        <v>32.634768762926115</v>
      </c>
    </row>
    <row r="885" spans="1:2">
      <c r="A885" s="25">
        <v>43178</v>
      </c>
      <c r="B885" s="37">
        <v>34.902647805411256</v>
      </c>
    </row>
    <row r="886" spans="1:2">
      <c r="A886" s="25">
        <v>43179</v>
      </c>
      <c r="B886" s="37">
        <v>37.177520278876862</v>
      </c>
    </row>
    <row r="887" spans="1:2">
      <c r="A887" s="25">
        <v>43180</v>
      </c>
      <c r="B887" s="37">
        <v>37.296787837705445</v>
      </c>
    </row>
    <row r="888" spans="1:2">
      <c r="A888" s="25">
        <v>43181</v>
      </c>
      <c r="B888" s="37">
        <v>35.607198871499001</v>
      </c>
    </row>
    <row r="889" spans="1:2">
      <c r="A889" s="25">
        <v>43182</v>
      </c>
      <c r="B889" s="37">
        <v>36.82794869369971</v>
      </c>
    </row>
    <row r="890" spans="1:2">
      <c r="A890" s="25">
        <v>43185</v>
      </c>
      <c r="B890" s="37">
        <v>31.250443263990764</v>
      </c>
    </row>
    <row r="891" spans="1:2">
      <c r="A891" s="25">
        <v>43186</v>
      </c>
      <c r="B891" s="37">
        <v>28.375469873712486</v>
      </c>
    </row>
    <row r="892" spans="1:2">
      <c r="A892" s="25">
        <v>43187</v>
      </c>
      <c r="B892" s="37">
        <v>29.245412268840642</v>
      </c>
    </row>
    <row r="893" spans="1:2">
      <c r="A893" s="25">
        <v>43188</v>
      </c>
      <c r="B893" s="37">
        <v>23.437367691654689</v>
      </c>
    </row>
    <row r="894" spans="1:2">
      <c r="A894" s="25">
        <v>43192</v>
      </c>
      <c r="B894" s="37">
        <v>22.885679979302619</v>
      </c>
    </row>
    <row r="895" spans="1:2">
      <c r="A895" s="25">
        <v>43193</v>
      </c>
      <c r="B895" s="37">
        <v>25.282759198299381</v>
      </c>
    </row>
    <row r="896" spans="1:2">
      <c r="A896" s="25">
        <v>43194</v>
      </c>
      <c r="B896" s="37">
        <v>21.1911031296871</v>
      </c>
    </row>
    <row r="897" spans="1:2">
      <c r="A897" s="25">
        <v>43195</v>
      </c>
      <c r="B897" s="37">
        <v>20.922020710967995</v>
      </c>
    </row>
    <row r="898" spans="1:2">
      <c r="A898" s="25">
        <v>43196</v>
      </c>
      <c r="B898" s="37">
        <v>19.83932444013713</v>
      </c>
    </row>
    <row r="899" spans="1:2">
      <c r="A899" s="25">
        <v>43199</v>
      </c>
      <c r="B899" s="37">
        <v>20.631060806970993</v>
      </c>
    </row>
    <row r="900" spans="1:2">
      <c r="A900" s="25">
        <v>43200</v>
      </c>
      <c r="B900" s="37">
        <v>21.014158529556795</v>
      </c>
    </row>
    <row r="901" spans="1:2">
      <c r="A901" s="25">
        <v>43201</v>
      </c>
      <c r="B901" s="37">
        <v>21.828057467415221</v>
      </c>
    </row>
    <row r="902" spans="1:2">
      <c r="A902" s="25">
        <v>43202</v>
      </c>
      <c r="B902" s="37">
        <v>27.588211098992758</v>
      </c>
    </row>
    <row r="903" spans="1:2">
      <c r="A903" s="25">
        <v>43203</v>
      </c>
      <c r="B903" s="37">
        <v>27.625790584061683</v>
      </c>
    </row>
    <row r="904" spans="1:2">
      <c r="A904" s="25">
        <v>43206</v>
      </c>
      <c r="B904" s="37">
        <v>28.747758182793504</v>
      </c>
    </row>
    <row r="905" spans="1:2">
      <c r="A905" s="25">
        <v>43207</v>
      </c>
      <c r="B905" s="37">
        <v>27.621269437319661</v>
      </c>
    </row>
    <row r="906" spans="1:2">
      <c r="A906" s="25">
        <v>43208</v>
      </c>
      <c r="B906" s="37">
        <v>29.438226794756737</v>
      </c>
    </row>
    <row r="907" spans="1:2">
      <c r="A907" s="25">
        <v>43209</v>
      </c>
      <c r="B907" s="37">
        <v>30.371952765654935</v>
      </c>
    </row>
    <row r="908" spans="1:2">
      <c r="A908" s="25">
        <v>43210</v>
      </c>
      <c r="B908" s="37">
        <v>34.399377571394957</v>
      </c>
    </row>
    <row r="909" spans="1:2">
      <c r="A909" s="25">
        <v>43213</v>
      </c>
      <c r="B909" s="37">
        <v>35.04063979346013</v>
      </c>
    </row>
    <row r="910" spans="1:2">
      <c r="A910" s="25">
        <v>43214</v>
      </c>
      <c r="B910" s="37">
        <v>41.04241883923693</v>
      </c>
    </row>
    <row r="911" spans="1:2">
      <c r="A911" s="25">
        <v>43215</v>
      </c>
      <c r="B911" s="37">
        <v>33.821152403280855</v>
      </c>
    </row>
    <row r="912" spans="1:2">
      <c r="A912" s="25">
        <v>43216</v>
      </c>
      <c r="B912" s="37">
        <v>37.140842094321435</v>
      </c>
    </row>
    <row r="913" spans="1:2">
      <c r="A913" s="25">
        <v>43217</v>
      </c>
      <c r="B913" s="37">
        <v>34.772447210626481</v>
      </c>
    </row>
    <row r="914" spans="1:2">
      <c r="A914" s="25">
        <v>43220</v>
      </c>
      <c r="B914" s="37">
        <v>36.712932009186893</v>
      </c>
    </row>
    <row r="915" spans="1:2">
      <c r="A915" s="25">
        <v>43221</v>
      </c>
      <c r="B915" s="37">
        <v>35.735073985408533</v>
      </c>
    </row>
    <row r="916" spans="1:2">
      <c r="A916" s="25">
        <v>43222</v>
      </c>
      <c r="B916" s="37">
        <v>36.638955514943348</v>
      </c>
    </row>
    <row r="917" spans="1:2">
      <c r="A917" s="25">
        <v>43223</v>
      </c>
      <c r="B917" s="37">
        <v>40.65517883210493</v>
      </c>
    </row>
    <row r="918" spans="1:2">
      <c r="A918" s="25">
        <v>43224</v>
      </c>
      <c r="B918" s="37">
        <v>40.281881589084641</v>
      </c>
    </row>
    <row r="919" spans="1:2">
      <c r="A919" s="25">
        <v>43227</v>
      </c>
      <c r="B919" s="37">
        <v>37.538287255265651</v>
      </c>
    </row>
    <row r="920" spans="1:2">
      <c r="A920" s="25">
        <v>43228</v>
      </c>
      <c r="B920" s="37">
        <v>36.419081159978802</v>
      </c>
    </row>
    <row r="921" spans="1:2">
      <c r="A921" s="25">
        <v>43229</v>
      </c>
      <c r="B921" s="37">
        <v>37.119213561579102</v>
      </c>
    </row>
    <row r="922" spans="1:2">
      <c r="A922" s="25">
        <v>43230</v>
      </c>
      <c r="B922" s="37">
        <v>34.868439951288416</v>
      </c>
    </row>
    <row r="923" spans="1:2">
      <c r="A923" s="25">
        <v>43231</v>
      </c>
      <c r="B923" s="37">
        <v>30.212750844036449</v>
      </c>
    </row>
    <row r="924" spans="1:2">
      <c r="A924" s="25">
        <v>43234</v>
      </c>
      <c r="B924" s="37">
        <v>32.164826814147524</v>
      </c>
    </row>
    <row r="925" spans="1:2">
      <c r="A925" s="25">
        <v>43235</v>
      </c>
      <c r="B925" s="37">
        <v>30.631155762698075</v>
      </c>
    </row>
    <row r="926" spans="1:2">
      <c r="A926" s="25">
        <v>43236</v>
      </c>
      <c r="B926" s="37">
        <v>29.602183948307463</v>
      </c>
    </row>
    <row r="927" spans="1:2">
      <c r="A927" s="25">
        <v>43237</v>
      </c>
      <c r="B927" s="37">
        <v>27.650826739283808</v>
      </c>
    </row>
    <row r="928" spans="1:2">
      <c r="A928" s="25">
        <v>43238</v>
      </c>
      <c r="B928" s="37">
        <v>28.711364498324269</v>
      </c>
    </row>
    <row r="929" spans="1:2">
      <c r="A929" s="25">
        <v>43241</v>
      </c>
      <c r="B929" s="37">
        <v>29.863474525630732</v>
      </c>
    </row>
    <row r="930" spans="1:2">
      <c r="A930" s="25">
        <v>43242</v>
      </c>
      <c r="B930" s="37">
        <v>27.178214823567501</v>
      </c>
    </row>
    <row r="931" spans="1:2">
      <c r="A931" s="25">
        <v>43243</v>
      </c>
      <c r="B931" s="37">
        <v>23.898897185356713</v>
      </c>
    </row>
    <row r="932" spans="1:2">
      <c r="A932" s="25">
        <v>43244</v>
      </c>
      <c r="B932" s="37">
        <v>24.077441779487501</v>
      </c>
    </row>
    <row r="933" spans="1:2">
      <c r="A933" s="25">
        <v>43245</v>
      </c>
      <c r="B933" s="37">
        <v>23.389156533873731</v>
      </c>
    </row>
    <row r="934" spans="1:2">
      <c r="A934" s="25">
        <v>43249</v>
      </c>
      <c r="B934" s="37">
        <v>23.325701058259764</v>
      </c>
    </row>
    <row r="935" spans="1:2">
      <c r="A935" s="25">
        <v>43250</v>
      </c>
      <c r="B935" s="37">
        <v>22.905474850042587</v>
      </c>
    </row>
    <row r="936" spans="1:2">
      <c r="A936" s="25">
        <v>43251</v>
      </c>
      <c r="B936" s="37">
        <v>23.439675541540165</v>
      </c>
    </row>
    <row r="937" spans="1:2">
      <c r="A937" s="25">
        <v>43252</v>
      </c>
      <c r="B937" s="37">
        <v>23.727404542147799</v>
      </c>
    </row>
    <row r="938" spans="1:2">
      <c r="A938" s="25">
        <v>43255</v>
      </c>
      <c r="B938" s="37">
        <v>23.54404955151568</v>
      </c>
    </row>
    <row r="939" spans="1:2">
      <c r="A939" s="25">
        <v>43256</v>
      </c>
      <c r="B939" s="37">
        <v>24.283337162534501</v>
      </c>
    </row>
    <row r="940" spans="1:2">
      <c r="A940" s="25">
        <v>43257</v>
      </c>
      <c r="B940" s="37">
        <v>24.403721248299664</v>
      </c>
    </row>
    <row r="941" spans="1:2">
      <c r="A941" s="25">
        <v>43258</v>
      </c>
      <c r="B941" s="37">
        <v>24.550114273078886</v>
      </c>
    </row>
    <row r="942" spans="1:2">
      <c r="A942" s="25">
        <v>43259</v>
      </c>
      <c r="B942" s="37">
        <v>24.200955220842946</v>
      </c>
    </row>
    <row r="943" spans="1:2">
      <c r="A943" s="25">
        <v>43262</v>
      </c>
      <c r="B943" s="37">
        <v>19.631820353744835</v>
      </c>
    </row>
    <row r="944" spans="1:2">
      <c r="A944" s="25">
        <v>43263</v>
      </c>
      <c r="B944" s="37">
        <v>17.780772852133264</v>
      </c>
    </row>
    <row r="945" spans="1:2">
      <c r="A945" s="25">
        <v>43264</v>
      </c>
      <c r="B945" s="37">
        <v>16.519300329152408</v>
      </c>
    </row>
    <row r="946" spans="1:2">
      <c r="A946" s="25">
        <v>43265</v>
      </c>
      <c r="B946" s="37">
        <v>18.206450435961159</v>
      </c>
    </row>
    <row r="947" spans="1:2">
      <c r="A947" s="25">
        <v>43266</v>
      </c>
      <c r="B947" s="37">
        <v>17.007337206635192</v>
      </c>
    </row>
    <row r="948" spans="1:2">
      <c r="A948" s="25">
        <v>43269</v>
      </c>
      <c r="B948" s="37">
        <v>18.462507051213052</v>
      </c>
    </row>
    <row r="949" spans="1:2">
      <c r="A949" s="25">
        <v>43270</v>
      </c>
      <c r="B949" s="37">
        <v>18.648748980682821</v>
      </c>
    </row>
    <row r="950" spans="1:2">
      <c r="A950" s="25">
        <v>43271</v>
      </c>
      <c r="B950" s="37">
        <v>18.678843268098525</v>
      </c>
    </row>
    <row r="951" spans="1:2">
      <c r="A951" s="25">
        <v>43272</v>
      </c>
      <c r="B951" s="37">
        <v>18.414559935205066</v>
      </c>
    </row>
    <row r="952" spans="1:2">
      <c r="A952" s="25">
        <v>43273</v>
      </c>
      <c r="B952" s="37">
        <v>14.873919654737509</v>
      </c>
    </row>
    <row r="953" spans="1:2">
      <c r="A953" s="25">
        <v>43276</v>
      </c>
      <c r="B953" s="37">
        <v>15.674083917223539</v>
      </c>
    </row>
    <row r="954" spans="1:2">
      <c r="A954" s="25">
        <v>43277</v>
      </c>
      <c r="B954" s="37">
        <v>15.224962029022901</v>
      </c>
    </row>
    <row r="955" spans="1:2">
      <c r="A955" s="25">
        <v>43278</v>
      </c>
      <c r="B955" s="37">
        <v>15.078646858616116</v>
      </c>
    </row>
    <row r="956" spans="1:2">
      <c r="A956" s="25">
        <v>43279</v>
      </c>
      <c r="B956" s="37">
        <v>14.731743094758508</v>
      </c>
    </row>
    <row r="957" spans="1:2">
      <c r="A957" s="25">
        <v>43280</v>
      </c>
      <c r="B957" s="37">
        <v>13.763620637686692</v>
      </c>
    </row>
    <row r="958" spans="1:2">
      <c r="A958" s="25">
        <v>43283</v>
      </c>
      <c r="B958" s="37">
        <v>17.3133170832632</v>
      </c>
    </row>
    <row r="959" spans="1:2">
      <c r="A959" s="25">
        <v>43284</v>
      </c>
      <c r="B959" s="37">
        <v>17.081864310981668</v>
      </c>
    </row>
    <row r="960" spans="1:2">
      <c r="A960" s="25">
        <v>43286</v>
      </c>
      <c r="B960" s="37">
        <v>16.690524225480953</v>
      </c>
    </row>
    <row r="961" spans="1:2">
      <c r="A961" s="25">
        <v>43287</v>
      </c>
      <c r="B961" s="37">
        <v>16.988756085190101</v>
      </c>
    </row>
    <row r="962" spans="1:2">
      <c r="A962" s="25">
        <v>43290</v>
      </c>
      <c r="B962" s="37">
        <v>17.65638845877384</v>
      </c>
    </row>
    <row r="963" spans="1:2">
      <c r="A963" s="25">
        <v>43291</v>
      </c>
      <c r="B963" s="37">
        <v>15.871880510559677</v>
      </c>
    </row>
    <row r="964" spans="1:2">
      <c r="A964" s="25">
        <v>43292</v>
      </c>
      <c r="B964" s="37">
        <v>15.731195010981461</v>
      </c>
    </row>
    <row r="965" spans="1:2">
      <c r="A965" s="25">
        <v>43293</v>
      </c>
      <c r="B965" s="37">
        <v>14.885769044814342</v>
      </c>
    </row>
    <row r="966" spans="1:2">
      <c r="A966" s="25">
        <v>43294</v>
      </c>
      <c r="B966" s="37">
        <v>14.898136550341036</v>
      </c>
    </row>
    <row r="967" spans="1:2">
      <c r="A967" s="25">
        <v>43297</v>
      </c>
      <c r="B967" s="37">
        <v>17.353730859717352</v>
      </c>
    </row>
    <row r="968" spans="1:2">
      <c r="A968" s="25">
        <v>43298</v>
      </c>
      <c r="B968" s="37">
        <v>20.662177264731486</v>
      </c>
    </row>
    <row r="969" spans="1:2">
      <c r="A969" s="25">
        <v>43299</v>
      </c>
      <c r="B969" s="37">
        <v>21.164316428493727</v>
      </c>
    </row>
    <row r="970" spans="1:2">
      <c r="A970" s="25">
        <v>43300</v>
      </c>
      <c r="B970" s="37">
        <v>21.496632620183966</v>
      </c>
    </row>
    <row r="971" spans="1:2">
      <c r="A971" s="25">
        <v>43301</v>
      </c>
      <c r="B971" s="37">
        <v>20.844524600371848</v>
      </c>
    </row>
    <row r="972" spans="1:2">
      <c r="A972" s="25">
        <v>43304</v>
      </c>
      <c r="B972" s="37">
        <v>23.12047394727028</v>
      </c>
    </row>
    <row r="973" spans="1:2">
      <c r="A973" s="25">
        <v>43305</v>
      </c>
      <c r="B973" s="37">
        <v>26.174462533092957</v>
      </c>
    </row>
    <row r="974" spans="1:2">
      <c r="A974" s="25">
        <v>43306</v>
      </c>
      <c r="B974" s="37">
        <v>25.345953480489634</v>
      </c>
    </row>
    <row r="975" spans="1:2">
      <c r="A975" s="25">
        <v>43307</v>
      </c>
      <c r="B975" s="37">
        <v>26.091130994389768</v>
      </c>
    </row>
    <row r="976" spans="1:2">
      <c r="A976" s="25">
        <v>43308</v>
      </c>
      <c r="B976" s="37">
        <v>25.736293698883383</v>
      </c>
    </row>
    <row r="977" spans="1:2">
      <c r="A977" s="25">
        <v>43311</v>
      </c>
      <c r="B977" s="37">
        <v>25.092990874376365</v>
      </c>
    </row>
    <row r="978" spans="1:2">
      <c r="A978" s="25">
        <v>43312</v>
      </c>
      <c r="B978" s="37">
        <v>22.794242623398535</v>
      </c>
    </row>
    <row r="979" spans="1:2">
      <c r="A979" s="25">
        <v>43313</v>
      </c>
      <c r="B979" s="37">
        <v>21.703130262956272</v>
      </c>
    </row>
    <row r="980" spans="1:2">
      <c r="A980" s="25">
        <v>43314</v>
      </c>
      <c r="B980" s="37">
        <v>21.591008851341318</v>
      </c>
    </row>
    <row r="981" spans="1:2">
      <c r="A981" s="25">
        <v>43315</v>
      </c>
      <c r="B981" s="37">
        <v>20.689267666440109</v>
      </c>
    </row>
    <row r="982" spans="1:2">
      <c r="A982" s="25">
        <v>43318</v>
      </c>
      <c r="B982" s="37">
        <v>18.174230486078816</v>
      </c>
    </row>
    <row r="983" spans="1:2">
      <c r="A983" s="25">
        <v>43319</v>
      </c>
      <c r="B983" s="37">
        <v>18.502745334677478</v>
      </c>
    </row>
    <row r="984" spans="1:2">
      <c r="A984" s="25">
        <v>43320</v>
      </c>
      <c r="B984" s="37">
        <v>15.032416298022895</v>
      </c>
    </row>
    <row r="985" spans="1:2">
      <c r="A985" s="25">
        <v>43321</v>
      </c>
      <c r="B985" s="37">
        <v>15.656610986852613</v>
      </c>
    </row>
    <row r="986" spans="1:2">
      <c r="A986" s="25">
        <v>43322</v>
      </c>
      <c r="B986" s="37">
        <v>15.321212415602096</v>
      </c>
    </row>
    <row r="987" spans="1:2">
      <c r="A987" s="25">
        <v>43325</v>
      </c>
      <c r="B987" s="37">
        <v>14.5367906016464</v>
      </c>
    </row>
    <row r="988" spans="1:2">
      <c r="A988" s="25">
        <v>43326</v>
      </c>
      <c r="B988" s="37">
        <v>13.810696986588523</v>
      </c>
    </row>
    <row r="989" spans="1:2">
      <c r="A989" s="25">
        <v>43327</v>
      </c>
      <c r="B989" s="37">
        <v>15.160660197893664</v>
      </c>
    </row>
    <row r="990" spans="1:2">
      <c r="A990" s="25">
        <v>43328</v>
      </c>
      <c r="B990" s="37">
        <v>15.326085041682651</v>
      </c>
    </row>
    <row r="991" spans="1:2">
      <c r="A991" s="25">
        <v>43329</v>
      </c>
      <c r="B991" s="37">
        <v>15.6675218988449</v>
      </c>
    </row>
    <row r="992" spans="1:2">
      <c r="A992" s="25">
        <v>43332</v>
      </c>
      <c r="B992" s="37">
        <v>15.421186121208615</v>
      </c>
    </row>
    <row r="993" spans="1:2">
      <c r="A993" s="25">
        <v>43333</v>
      </c>
      <c r="B993" s="37">
        <v>15.377199693674452</v>
      </c>
    </row>
    <row r="994" spans="1:2">
      <c r="A994" s="25">
        <v>43334</v>
      </c>
      <c r="B994" s="37">
        <v>15.298209660771187</v>
      </c>
    </row>
    <row r="995" spans="1:2">
      <c r="A995" s="25">
        <v>43335</v>
      </c>
      <c r="B995" s="37">
        <v>15.261407289982547</v>
      </c>
    </row>
    <row r="996" spans="1:2">
      <c r="A996" s="25">
        <v>43336</v>
      </c>
      <c r="B996" s="37">
        <v>16.223793230358737</v>
      </c>
    </row>
    <row r="997" spans="1:2">
      <c r="A997" s="25">
        <v>43339</v>
      </c>
      <c r="B997" s="37">
        <v>16.801063693787992</v>
      </c>
    </row>
    <row r="998" spans="1:2">
      <c r="A998" s="25">
        <v>43340</v>
      </c>
      <c r="B998" s="37">
        <v>18.62289668478007</v>
      </c>
    </row>
    <row r="999" spans="1:2">
      <c r="A999" s="25">
        <v>43341</v>
      </c>
      <c r="B999" s="37">
        <v>18.17402741731069</v>
      </c>
    </row>
    <row r="1000" spans="1:2">
      <c r="A1000" s="25">
        <v>43342</v>
      </c>
      <c r="B1000" s="37">
        <v>17.183020119000972</v>
      </c>
    </row>
    <row r="1001" spans="1:2">
      <c r="A1001" s="25">
        <v>43343</v>
      </c>
      <c r="B1001" s="37">
        <v>18.393398894873886</v>
      </c>
    </row>
    <row r="1002" spans="1:2">
      <c r="A1002" s="25">
        <v>43347</v>
      </c>
      <c r="B1002" s="37">
        <v>19.98163464144324</v>
      </c>
    </row>
    <row r="1003" spans="1:2">
      <c r="A1003" s="25">
        <v>43348</v>
      </c>
      <c r="B1003" s="37">
        <v>17.528104092402362</v>
      </c>
    </row>
    <row r="1004" spans="1:2">
      <c r="A1004" s="25">
        <v>43349</v>
      </c>
      <c r="B1004" s="37">
        <v>15.13863941868774</v>
      </c>
    </row>
    <row r="1005" spans="1:2">
      <c r="A1005" s="25">
        <v>43350</v>
      </c>
      <c r="B1005" s="37">
        <v>14.936940770432765</v>
      </c>
    </row>
    <row r="1006" spans="1:2">
      <c r="A1006" s="25">
        <v>43353</v>
      </c>
      <c r="B1006" s="37">
        <v>14.349805807304072</v>
      </c>
    </row>
    <row r="1007" spans="1:2">
      <c r="A1007" s="25">
        <v>43354</v>
      </c>
      <c r="B1007" s="37">
        <v>14.193815026850194</v>
      </c>
    </row>
    <row r="1008" spans="1:2">
      <c r="A1008" s="25">
        <v>43355</v>
      </c>
      <c r="B1008" s="37">
        <v>14.458955368172976</v>
      </c>
    </row>
    <row r="1009" spans="1:2">
      <c r="A1009" s="25">
        <v>43356</v>
      </c>
      <c r="B1009" s="37">
        <v>15.123712264019655</v>
      </c>
    </row>
    <row r="1010" spans="1:2">
      <c r="A1010" s="25">
        <v>43357</v>
      </c>
      <c r="B1010" s="37">
        <v>15.555537668972187</v>
      </c>
    </row>
    <row r="1011" spans="1:2">
      <c r="A1011" s="25">
        <v>43360</v>
      </c>
      <c r="B1011" s="37">
        <v>14.147443458718991</v>
      </c>
    </row>
    <row r="1012" spans="1:2">
      <c r="A1012" s="25">
        <v>43361</v>
      </c>
      <c r="B1012" s="37">
        <v>14.345180665065129</v>
      </c>
    </row>
    <row r="1013" spans="1:2">
      <c r="A1013" s="25">
        <v>43362</v>
      </c>
      <c r="B1013" s="37">
        <v>14.805300012639215</v>
      </c>
    </row>
    <row r="1014" spans="1:2">
      <c r="A1014" s="25">
        <v>43363</v>
      </c>
      <c r="B1014" s="37">
        <v>14.898713271042318</v>
      </c>
    </row>
    <row r="1015" spans="1:2">
      <c r="A1015" s="25">
        <v>43364</v>
      </c>
      <c r="B1015" s="37">
        <v>16.485853430791511</v>
      </c>
    </row>
    <row r="1016" spans="1:2">
      <c r="A1016" s="25">
        <v>43367</v>
      </c>
      <c r="B1016" s="37">
        <v>15.864020480416434</v>
      </c>
    </row>
    <row r="1017" spans="1:2">
      <c r="A1017" s="25">
        <v>43368</v>
      </c>
      <c r="B1017" s="37">
        <v>14.611705075602234</v>
      </c>
    </row>
    <row r="1018" spans="1:2">
      <c r="A1018" s="25">
        <v>43369</v>
      </c>
      <c r="B1018" s="37">
        <v>15.189243015114823</v>
      </c>
    </row>
    <row r="1019" spans="1:2">
      <c r="A1019" s="25">
        <v>43370</v>
      </c>
      <c r="B1019" s="37">
        <v>15.983880441107916</v>
      </c>
    </row>
    <row r="1020" spans="1:2">
      <c r="A1020" s="25">
        <v>43371</v>
      </c>
      <c r="B1020" s="37">
        <v>16.101664316291469</v>
      </c>
    </row>
    <row r="1021" spans="1:2">
      <c r="A1021" s="25">
        <v>43374</v>
      </c>
      <c r="B1021" s="37">
        <v>15.467189290303256</v>
      </c>
    </row>
    <row r="1022" spans="1:2">
      <c r="A1022" s="25">
        <v>43375</v>
      </c>
      <c r="B1022" s="37">
        <v>15.326891634703529</v>
      </c>
    </row>
    <row r="1023" spans="1:2">
      <c r="A1023" s="25">
        <v>43376</v>
      </c>
      <c r="B1023" s="37">
        <v>14.925400540090113</v>
      </c>
    </row>
    <row r="1024" spans="1:2">
      <c r="A1024" s="25">
        <v>43377</v>
      </c>
      <c r="B1024" s="37">
        <v>15.528725329679864</v>
      </c>
    </row>
    <row r="1025" spans="1:2">
      <c r="A1025" s="25">
        <v>43378</v>
      </c>
      <c r="B1025" s="37">
        <v>15.415943637119026</v>
      </c>
    </row>
    <row r="1026" spans="1:2">
      <c r="A1026" s="25">
        <v>43381</v>
      </c>
      <c r="B1026" s="37">
        <v>15.866219502931026</v>
      </c>
    </row>
    <row r="1027" spans="1:2">
      <c r="A1027" s="25">
        <v>43382</v>
      </c>
      <c r="B1027" s="37">
        <v>15.633141649334258</v>
      </c>
    </row>
    <row r="1028" spans="1:2">
      <c r="A1028" s="25">
        <v>43383</v>
      </c>
      <c r="B1028" s="37">
        <v>15.443536297258833</v>
      </c>
    </row>
    <row r="1029" spans="1:2">
      <c r="A1029" s="25">
        <v>43384</v>
      </c>
      <c r="B1029" s="37">
        <v>13.727871398342968</v>
      </c>
    </row>
    <row r="1030" spans="1:2">
      <c r="A1030" s="25">
        <v>43385</v>
      </c>
      <c r="B1030" s="37">
        <v>13.752250471450303</v>
      </c>
    </row>
    <row r="1031" spans="1:2">
      <c r="A1031" s="25">
        <v>43388</v>
      </c>
      <c r="B1031" s="37">
        <v>14.632369633986219</v>
      </c>
    </row>
    <row r="1032" spans="1:2">
      <c r="A1032" s="25">
        <v>43389</v>
      </c>
      <c r="B1032" s="37">
        <v>14.811789223132068</v>
      </c>
    </row>
    <row r="1033" spans="1:2">
      <c r="A1033" s="25">
        <v>43390</v>
      </c>
      <c r="B1033" s="37">
        <v>14.810023982498628</v>
      </c>
    </row>
    <row r="1034" spans="1:2">
      <c r="A1034" s="25">
        <v>43391</v>
      </c>
      <c r="B1034" s="37">
        <v>14.653021962315378</v>
      </c>
    </row>
    <row r="1035" spans="1:2">
      <c r="A1035" s="25">
        <v>43392</v>
      </c>
      <c r="B1035" s="37">
        <v>14.624423362584665</v>
      </c>
    </row>
    <row r="1036" spans="1:2">
      <c r="A1036" s="25">
        <v>43395</v>
      </c>
      <c r="B1036" s="37">
        <v>14.666126859471957</v>
      </c>
    </row>
    <row r="1037" spans="1:2">
      <c r="A1037" s="25">
        <v>43396</v>
      </c>
      <c r="B1037" s="37">
        <v>14.664378978599665</v>
      </c>
    </row>
    <row r="1038" spans="1:2">
      <c r="A1038" s="25">
        <v>43397</v>
      </c>
      <c r="B1038" s="37">
        <v>14.776763509425939</v>
      </c>
    </row>
    <row r="1039" spans="1:2">
      <c r="A1039" s="25">
        <v>43398</v>
      </c>
      <c r="B1039" s="37">
        <v>14.727830257410691</v>
      </c>
    </row>
    <row r="1040" spans="1:2">
      <c r="A1040" s="25">
        <v>43399</v>
      </c>
      <c r="B1040" s="37">
        <v>14.658801952846471</v>
      </c>
    </row>
    <row r="1041" spans="1:2">
      <c r="A1041" s="25">
        <v>43402</v>
      </c>
      <c r="B1041" s="37">
        <v>13.969191920721267</v>
      </c>
    </row>
    <row r="1042" spans="1:2">
      <c r="A1042" s="25">
        <v>43403</v>
      </c>
      <c r="B1042" s="37">
        <v>13.987172003717992</v>
      </c>
    </row>
    <row r="1043" spans="1:2">
      <c r="A1043" s="25">
        <v>43404</v>
      </c>
      <c r="B1043" s="37">
        <v>14.208277197424549</v>
      </c>
    </row>
    <row r="1044" spans="1:2">
      <c r="A1044" s="25">
        <v>43405</v>
      </c>
      <c r="B1044" s="37">
        <v>14.292424268192056</v>
      </c>
    </row>
    <row r="1045" spans="1:2">
      <c r="A1045" s="25">
        <v>43406</v>
      </c>
      <c r="B1045" s="37">
        <v>14.436409460315957</v>
      </c>
    </row>
    <row r="1046" spans="1:2">
      <c r="A1046" s="25">
        <v>43409</v>
      </c>
      <c r="B1046" s="37">
        <v>14.630850896112113</v>
      </c>
    </row>
    <row r="1047" spans="1:2">
      <c r="A1047" s="25">
        <v>43410</v>
      </c>
      <c r="B1047" s="37">
        <v>14.742978475189844</v>
      </c>
    </row>
    <row r="1048" spans="1:2">
      <c r="A1048" s="25">
        <v>43411</v>
      </c>
      <c r="B1048" s="37">
        <v>15.171523908200902</v>
      </c>
    </row>
    <row r="1049" spans="1:2">
      <c r="A1049" s="25">
        <v>43412</v>
      </c>
      <c r="B1049" s="37">
        <v>14.71963656717239</v>
      </c>
    </row>
    <row r="1050" spans="1:2">
      <c r="A1050" s="25">
        <v>43413</v>
      </c>
      <c r="B1050" s="37">
        <v>14.361939912408872</v>
      </c>
    </row>
    <row r="1051" spans="1:2">
      <c r="A1051" s="25">
        <v>43416</v>
      </c>
      <c r="B1051" s="37">
        <v>14.310386405971524</v>
      </c>
    </row>
    <row r="1052" spans="1:2">
      <c r="A1052" s="25">
        <v>43417</v>
      </c>
      <c r="B1052" s="37">
        <v>14.129946531149143</v>
      </c>
    </row>
    <row r="1053" spans="1:2">
      <c r="A1053" s="25">
        <v>43418</v>
      </c>
      <c r="B1053" s="37">
        <v>9.977920991713626</v>
      </c>
    </row>
    <row r="1054" spans="1:2">
      <c r="A1054" s="25">
        <v>43419</v>
      </c>
      <c r="B1054" s="37">
        <v>10.178171994019488</v>
      </c>
    </row>
    <row r="1055" spans="1:2">
      <c r="A1055" s="25">
        <v>43420</v>
      </c>
      <c r="B1055" s="37">
        <v>10.259430283531014</v>
      </c>
    </row>
    <row r="1056" spans="1:2">
      <c r="A1056" s="25">
        <v>43423</v>
      </c>
      <c r="B1056" s="37">
        <v>7.9435944556360178</v>
      </c>
    </row>
    <row r="1057" spans="1:2">
      <c r="A1057" s="25">
        <v>43424</v>
      </c>
      <c r="B1057" s="37">
        <v>5.9967231369541807</v>
      </c>
    </row>
    <row r="1058" spans="1:2">
      <c r="A1058" s="25">
        <v>43425</v>
      </c>
      <c r="B1058" s="37">
        <v>6.4186711147045612</v>
      </c>
    </row>
    <row r="1059" spans="1:2">
      <c r="A1059" s="25">
        <v>43427</v>
      </c>
      <c r="B1059" s="37">
        <v>5.8302598642832137</v>
      </c>
    </row>
    <row r="1060" spans="1:2">
      <c r="A1060" s="25">
        <v>43430</v>
      </c>
      <c r="B1060" s="37">
        <v>4.2340401228030098</v>
      </c>
    </row>
    <row r="1061" spans="1:2">
      <c r="A1061" s="25">
        <v>43431</v>
      </c>
      <c r="B1061" s="37">
        <v>4.459964484139082</v>
      </c>
    </row>
    <row r="1062" spans="1:2">
      <c r="A1062" s="25">
        <v>43432</v>
      </c>
      <c r="B1062" s="37">
        <v>5.8708241258728231</v>
      </c>
    </row>
    <row r="1063" spans="1:2">
      <c r="A1063" s="25">
        <v>43433</v>
      </c>
      <c r="B1063" s="37">
        <v>5.5661180070821157</v>
      </c>
    </row>
    <row r="1064" spans="1:2">
      <c r="A1064" s="25">
        <v>43434</v>
      </c>
      <c r="B1064" s="37">
        <v>4.9152756158542381</v>
      </c>
    </row>
    <row r="1065" spans="1:2">
      <c r="A1065" s="25">
        <v>43437</v>
      </c>
      <c r="B1065" s="37">
        <v>4.5886275531390828</v>
      </c>
    </row>
    <row r="1066" spans="1:2">
      <c r="A1066" s="25">
        <v>43438</v>
      </c>
      <c r="B1066" s="37">
        <v>4.6832617716057543</v>
      </c>
    </row>
    <row r="1067" spans="1:2">
      <c r="A1067" s="25">
        <v>43440</v>
      </c>
      <c r="B1067" s="37">
        <v>4.0946520052342876</v>
      </c>
    </row>
    <row r="1068" spans="1:2">
      <c r="A1068" s="25">
        <v>43441</v>
      </c>
      <c r="B1068" s="37">
        <v>3.4032219316562742</v>
      </c>
    </row>
    <row r="1069" spans="1:2">
      <c r="A1069" s="25">
        <v>43444</v>
      </c>
      <c r="B1069" s="37">
        <v>3.5617804800398676</v>
      </c>
    </row>
    <row r="1070" spans="1:2">
      <c r="A1070" s="25">
        <v>43445</v>
      </c>
      <c r="B1070" s="37">
        <v>3.4503526901679331</v>
      </c>
    </row>
    <row r="1071" spans="1:2">
      <c r="A1071" s="25">
        <v>43446</v>
      </c>
      <c r="B1071" s="37">
        <v>3.6562704379247841</v>
      </c>
    </row>
    <row r="1072" spans="1:2">
      <c r="A1072" s="25">
        <v>43447</v>
      </c>
      <c r="B1072" s="37">
        <v>3.221879932302349</v>
      </c>
    </row>
    <row r="1073" spans="1:2">
      <c r="A1073" s="25">
        <v>43448</v>
      </c>
      <c r="B1073" s="37">
        <v>3.0752637281023691</v>
      </c>
    </row>
    <row r="1074" spans="1:2">
      <c r="A1074" s="25">
        <v>43451</v>
      </c>
      <c r="B1074" s="37">
        <v>3.8423484709107321</v>
      </c>
    </row>
    <row r="1075" spans="1:2">
      <c r="A1075" s="25">
        <v>43452</v>
      </c>
      <c r="B1075" s="37">
        <v>3.7594056964647362</v>
      </c>
    </row>
    <row r="1076" spans="1:2">
      <c r="A1076" s="25">
        <v>43453</v>
      </c>
      <c r="B1076" s="37">
        <v>4.1794086811863629</v>
      </c>
    </row>
    <row r="1077" spans="1:2">
      <c r="A1077" s="25">
        <v>43454</v>
      </c>
      <c r="B1077" s="37">
        <v>4.598453389317676</v>
      </c>
    </row>
    <row r="1078" spans="1:2">
      <c r="A1078" s="25">
        <v>43455</v>
      </c>
      <c r="B1078" s="37">
        <v>4.3487151508326027</v>
      </c>
    </row>
    <row r="1079" spans="1:2">
      <c r="A1079" s="25">
        <v>43458</v>
      </c>
      <c r="B1079" s="37">
        <v>5.0299253848728602</v>
      </c>
    </row>
    <row r="1080" spans="1:2">
      <c r="A1080" s="25">
        <v>43460</v>
      </c>
      <c r="B1080" s="37">
        <v>4.2711708941393391</v>
      </c>
    </row>
    <row r="1081" spans="1:2">
      <c r="A1081" s="25">
        <v>43461</v>
      </c>
      <c r="B1081" s="37">
        <v>3.7935669778821279</v>
      </c>
    </row>
    <row r="1082" spans="1:2">
      <c r="A1082" s="25">
        <v>43462</v>
      </c>
      <c r="B1082" s="37">
        <v>4.4881556365627411</v>
      </c>
    </row>
    <row r="1083" spans="1:2">
      <c r="A1083" s="25">
        <v>43465</v>
      </c>
      <c r="B1083" s="37">
        <v>3.9799778247920994</v>
      </c>
    </row>
    <row r="1084" spans="1:2">
      <c r="A1084" s="25">
        <v>43467</v>
      </c>
      <c r="B1084" s="37">
        <v>4.3694724641552538</v>
      </c>
    </row>
    <row r="1085" spans="1:2">
      <c r="A1085" s="25">
        <v>43468</v>
      </c>
      <c r="B1085" s="37">
        <v>4.209476675078478</v>
      </c>
    </row>
    <row r="1086" spans="1:2">
      <c r="A1086" s="25">
        <v>43469</v>
      </c>
      <c r="B1086" s="37">
        <v>4.1763725577699455</v>
      </c>
    </row>
    <row r="1087" spans="1:2">
      <c r="A1087" s="25">
        <v>43472</v>
      </c>
      <c r="B1087" s="37">
        <v>4.7105367121456121</v>
      </c>
    </row>
    <row r="1088" spans="1:2">
      <c r="A1088" s="25">
        <v>43473</v>
      </c>
      <c r="B1088" s="37">
        <v>4.7134170258952839</v>
      </c>
    </row>
    <row r="1089" spans="1:2">
      <c r="A1089" s="25">
        <v>43474</v>
      </c>
      <c r="B1089" s="37">
        <v>4.7266255025740476</v>
      </c>
    </row>
    <row r="1090" spans="1:2">
      <c r="A1090" s="25">
        <v>43475</v>
      </c>
      <c r="B1090" s="37">
        <v>3.81256366506712</v>
      </c>
    </row>
    <row r="1091" spans="1:2">
      <c r="A1091" s="25">
        <v>43476</v>
      </c>
      <c r="B1091" s="37">
        <v>3.8705913875530196</v>
      </c>
    </row>
    <row r="1092" spans="1:2">
      <c r="A1092" s="25">
        <v>43479</v>
      </c>
      <c r="B1092" s="37">
        <v>3.9126122568703403</v>
      </c>
    </row>
    <row r="1093" spans="1:2">
      <c r="A1093" s="25">
        <v>43480</v>
      </c>
      <c r="B1093" s="37">
        <v>3.6658833849182164</v>
      </c>
    </row>
    <row r="1094" spans="1:2">
      <c r="A1094" s="25">
        <v>43481</v>
      </c>
      <c r="B1094" s="37">
        <v>3.7016335408386056</v>
      </c>
    </row>
    <row r="1095" spans="1:2">
      <c r="A1095" s="25">
        <v>43482</v>
      </c>
      <c r="B1095" s="37">
        <v>3.795123589875907</v>
      </c>
    </row>
    <row r="1096" spans="1:2">
      <c r="A1096" s="25">
        <v>43483</v>
      </c>
      <c r="B1096" s="37">
        <v>3.7363861248889161</v>
      </c>
    </row>
    <row r="1097" spans="1:2">
      <c r="A1097" s="25">
        <v>43487</v>
      </c>
      <c r="B1097" s="37">
        <v>3.7315628136709367</v>
      </c>
    </row>
    <row r="1098" spans="1:2">
      <c r="A1098" s="25">
        <v>43488</v>
      </c>
      <c r="B1098" s="37">
        <v>3.6186067896281653</v>
      </c>
    </row>
    <row r="1099" spans="1:2">
      <c r="A1099" s="25">
        <v>43489</v>
      </c>
      <c r="B1099" s="37">
        <v>3.648114923075402</v>
      </c>
    </row>
    <row r="1100" spans="1:2">
      <c r="A1100" s="25">
        <v>43490</v>
      </c>
      <c r="B1100" s="37">
        <v>3.6146150619296611</v>
      </c>
    </row>
    <row r="1101" spans="1:2">
      <c r="A1101" s="25">
        <v>43493</v>
      </c>
      <c r="B1101" s="37">
        <v>3.3560829942693173</v>
      </c>
    </row>
    <row r="1102" spans="1:2">
      <c r="A1102" s="25">
        <v>43494</v>
      </c>
      <c r="B1102" s="37">
        <v>3.3355201204518599</v>
      </c>
    </row>
    <row r="1103" spans="1:2">
      <c r="A1103" s="25">
        <v>43495</v>
      </c>
      <c r="B1103" s="37">
        <v>3.4155215946427582</v>
      </c>
    </row>
    <row r="1104" spans="1:2">
      <c r="A1104" s="25">
        <v>43496</v>
      </c>
      <c r="B1104" s="37">
        <v>3.3860620974805982</v>
      </c>
    </row>
    <row r="1105" spans="1:2">
      <c r="A1105" s="25">
        <v>43497</v>
      </c>
      <c r="B1105" s="37">
        <v>3.446400825297796</v>
      </c>
    </row>
    <row r="1106" spans="1:2">
      <c r="A1106" s="25">
        <v>43500</v>
      </c>
      <c r="B1106" s="37">
        <v>3.380991193553847</v>
      </c>
    </row>
    <row r="1107" spans="1:2">
      <c r="A1107" s="25">
        <v>43501</v>
      </c>
      <c r="B1107" s="37">
        <v>3.3950352118558147</v>
      </c>
    </row>
    <row r="1108" spans="1:2">
      <c r="A1108" s="25">
        <v>43502</v>
      </c>
      <c r="B1108" s="37">
        <v>3.2701366827466058</v>
      </c>
    </row>
    <row r="1109" spans="1:2">
      <c r="A1109" s="25">
        <v>43503</v>
      </c>
      <c r="B1109" s="37">
        <v>3.2725877420988239</v>
      </c>
    </row>
    <row r="1110" spans="1:2">
      <c r="A1110" s="25">
        <v>43504</v>
      </c>
      <c r="B1110" s="37">
        <v>3.812117449600573</v>
      </c>
    </row>
    <row r="1111" spans="1:2">
      <c r="A1111" s="25">
        <v>43507</v>
      </c>
      <c r="B1111" s="37">
        <v>3.7924116668201613</v>
      </c>
    </row>
    <row r="1112" spans="1:2">
      <c r="A1112" s="25">
        <v>43508</v>
      </c>
      <c r="B1112" s="37">
        <v>3.7919596944708283</v>
      </c>
    </row>
    <row r="1113" spans="1:2">
      <c r="A1113" s="25">
        <v>43509</v>
      </c>
      <c r="B1113" s="37">
        <v>3.7091831198132788</v>
      </c>
    </row>
    <row r="1114" spans="1:2">
      <c r="A1114" s="25">
        <v>43510</v>
      </c>
      <c r="B1114" s="37">
        <v>3.7057258298431441</v>
      </c>
    </row>
    <row r="1115" spans="1:2">
      <c r="A1115" s="25">
        <v>43511</v>
      </c>
      <c r="B1115" s="37">
        <v>3.7052841885456149</v>
      </c>
    </row>
    <row r="1116" spans="1:2">
      <c r="A1116" s="25">
        <v>43515</v>
      </c>
      <c r="B1116" s="37">
        <v>4.4927184385333279</v>
      </c>
    </row>
    <row r="1117" spans="1:2">
      <c r="A1117" s="25">
        <v>43516</v>
      </c>
      <c r="B1117" s="37">
        <v>4.5020885904234724</v>
      </c>
    </row>
    <row r="1118" spans="1:2">
      <c r="A1118" s="25">
        <v>43517</v>
      </c>
      <c r="B1118" s="37">
        <v>4.4123142243657192</v>
      </c>
    </row>
    <row r="1119" spans="1:2">
      <c r="A1119" s="25">
        <v>43518</v>
      </c>
      <c r="B1119" s="37">
        <v>4.4772209037815545</v>
      </c>
    </row>
    <row r="1120" spans="1:2">
      <c r="A1120" s="25">
        <v>43521</v>
      </c>
      <c r="B1120" s="37">
        <v>4.22523598035544</v>
      </c>
    </row>
    <row r="1121" spans="1:2">
      <c r="A1121" s="25">
        <v>43522</v>
      </c>
      <c r="B1121" s="37">
        <v>4.1287521349859242</v>
      </c>
    </row>
    <row r="1122" spans="1:2">
      <c r="A1122" s="25">
        <v>43523</v>
      </c>
      <c r="B1122" s="37">
        <v>3.9827985971075623</v>
      </c>
    </row>
    <row r="1123" spans="1:2">
      <c r="A1123" s="25">
        <v>43524</v>
      </c>
      <c r="B1123" s="37">
        <v>4.1531058579392131</v>
      </c>
    </row>
    <row r="1124" spans="1:2">
      <c r="A1124" s="25">
        <v>43525</v>
      </c>
      <c r="B1124" s="37">
        <v>4.2223494023910204</v>
      </c>
    </row>
    <row r="1125" spans="1:2">
      <c r="A1125" s="25">
        <v>43528</v>
      </c>
      <c r="B1125" s="37">
        <v>3.9364684448701053</v>
      </c>
    </row>
    <row r="1126" spans="1:2">
      <c r="A1126" s="25">
        <v>43529</v>
      </c>
      <c r="B1126" s="37">
        <v>4.2381755139048343</v>
      </c>
    </row>
    <row r="1127" spans="1:2">
      <c r="A1127" s="25">
        <v>43530</v>
      </c>
      <c r="B1127" s="37">
        <v>4.2536555932508584</v>
      </c>
    </row>
    <row r="1128" spans="1:2">
      <c r="A1128" s="25">
        <v>43531</v>
      </c>
      <c r="B1128" s="37">
        <v>4.3139994220933584</v>
      </c>
    </row>
    <row r="1129" spans="1:2">
      <c r="A1129" s="25">
        <v>43532</v>
      </c>
      <c r="B1129" s="37">
        <v>4.3618608238548964</v>
      </c>
    </row>
    <row r="1130" spans="1:2">
      <c r="A1130" s="25">
        <v>43535</v>
      </c>
      <c r="B1130" s="37">
        <v>4.2371108208735961</v>
      </c>
    </row>
    <row r="1131" spans="1:2">
      <c r="A1131" s="25">
        <v>43536</v>
      </c>
      <c r="B1131" s="37">
        <v>4.2493859582771245</v>
      </c>
    </row>
    <row r="1132" spans="1:2">
      <c r="A1132" s="25">
        <v>43537</v>
      </c>
      <c r="B1132" s="37">
        <v>4.2488795246081246</v>
      </c>
    </row>
    <row r="1133" spans="1:2">
      <c r="A1133" s="25">
        <v>43538</v>
      </c>
      <c r="B1133" s="37">
        <v>4.2547713036312045</v>
      </c>
    </row>
    <row r="1134" spans="1:2">
      <c r="A1134" s="25">
        <v>43539</v>
      </c>
      <c r="B1134" s="37">
        <v>4.3823082982192192</v>
      </c>
    </row>
    <row r="1135" spans="1:2">
      <c r="A1135" s="25">
        <v>43542</v>
      </c>
      <c r="B1135" s="37">
        <v>4.5171324303702676</v>
      </c>
    </row>
    <row r="1136" spans="1:2">
      <c r="A1136" s="25">
        <v>43543</v>
      </c>
      <c r="B1136" s="37">
        <v>4.5858265513004257</v>
      </c>
    </row>
    <row r="1137" spans="1:2">
      <c r="A1137" s="25">
        <v>43544</v>
      </c>
      <c r="B1137" s="37">
        <v>4.6284590435806772</v>
      </c>
    </row>
    <row r="1138" spans="1:2">
      <c r="A1138" s="25">
        <v>43545</v>
      </c>
      <c r="B1138" s="37">
        <v>4.5144619729303619</v>
      </c>
    </row>
    <row r="1139" spans="1:2">
      <c r="A1139" s="25">
        <v>43546</v>
      </c>
      <c r="B1139" s="37">
        <v>4.5600516379899689</v>
      </c>
    </row>
    <row r="1140" spans="1:2">
      <c r="A1140" s="25">
        <v>43549</v>
      </c>
      <c r="B1140" s="37">
        <v>4.3531766280490034</v>
      </c>
    </row>
    <row r="1141" spans="1:2">
      <c r="A1141" s="25">
        <v>43550</v>
      </c>
      <c r="B1141" s="37">
        <v>4.3849955501027731</v>
      </c>
    </row>
    <row r="1142" spans="1:2">
      <c r="A1142" s="25">
        <v>43551</v>
      </c>
      <c r="B1142" s="37">
        <v>4.608402365458641</v>
      </c>
    </row>
    <row r="1143" spans="1:2">
      <c r="A1143" s="25">
        <v>43552</v>
      </c>
      <c r="B1143" s="37">
        <v>4.6078531449027578</v>
      </c>
    </row>
    <row r="1144" spans="1:2">
      <c r="A1144" s="25">
        <v>43553</v>
      </c>
      <c r="B1144" s="37">
        <v>4.7702472561319835</v>
      </c>
    </row>
    <row r="1145" spans="1:2">
      <c r="A1145" s="25">
        <v>43556</v>
      </c>
      <c r="B1145" s="37">
        <v>4.8835280501509475</v>
      </c>
    </row>
    <row r="1146" spans="1:2">
      <c r="A1146" s="25">
        <v>43557</v>
      </c>
      <c r="B1146" s="37">
        <v>6.4193460211964934</v>
      </c>
    </row>
    <row r="1147" spans="1:2">
      <c r="A1147" s="25">
        <v>43558</v>
      </c>
      <c r="B1147" s="37">
        <v>7.4251885887732705</v>
      </c>
    </row>
    <row r="1148" spans="1:2">
      <c r="A1148" s="25">
        <v>43559</v>
      </c>
      <c r="B1148" s="37">
        <v>6.5363886316959938</v>
      </c>
    </row>
    <row r="1149" spans="1:2">
      <c r="A1149" s="25">
        <v>43560</v>
      </c>
      <c r="B1149" s="37">
        <v>7.0195843134821025</v>
      </c>
    </row>
    <row r="1150" spans="1:2">
      <c r="A1150" s="25">
        <v>43563</v>
      </c>
      <c r="B1150" s="37">
        <v>7.5545185551036536</v>
      </c>
    </row>
    <row r="1151" spans="1:2">
      <c r="A1151" s="25">
        <v>43564</v>
      </c>
      <c r="B1151" s="37">
        <v>7.5829445268704259</v>
      </c>
    </row>
    <row r="1152" spans="1:2">
      <c r="A1152" s="25">
        <v>43565</v>
      </c>
      <c r="B1152" s="37">
        <v>8.148647785780657</v>
      </c>
    </row>
    <row r="1153" spans="1:2">
      <c r="A1153" s="25">
        <v>43566</v>
      </c>
      <c r="B1153" s="37">
        <v>7.1303040014550447</v>
      </c>
    </row>
    <row r="1154" spans="1:2">
      <c r="A1154" s="25">
        <v>43567</v>
      </c>
      <c r="B1154" s="37">
        <v>7.0929345396538066</v>
      </c>
    </row>
    <row r="1155" spans="1:2">
      <c r="A1155" s="25">
        <v>43570</v>
      </c>
      <c r="B1155" s="37">
        <v>6.9447473145272083</v>
      </c>
    </row>
    <row r="1156" spans="1:2">
      <c r="A1156" s="25">
        <v>43571</v>
      </c>
      <c r="B1156" s="37">
        <v>7.4643633281978996</v>
      </c>
    </row>
    <row r="1157" spans="1:2">
      <c r="A1157" s="25">
        <v>43572</v>
      </c>
      <c r="B1157" s="37">
        <v>7.5505717938920114</v>
      </c>
    </row>
    <row r="1158" spans="1:2">
      <c r="A1158" s="25">
        <v>43573</v>
      </c>
      <c r="B1158" s="37">
        <v>7.7373709571406248</v>
      </c>
    </row>
    <row r="1159" spans="1:2">
      <c r="A1159" s="25">
        <v>43577</v>
      </c>
      <c r="B1159" s="37">
        <v>8.0248831900282429</v>
      </c>
    </row>
    <row r="1160" spans="1:2">
      <c r="A1160" s="25">
        <v>43578</v>
      </c>
      <c r="B1160" s="37">
        <v>8.6299116304651324</v>
      </c>
    </row>
    <row r="1161" spans="1:2">
      <c r="A1161" s="25">
        <v>43579</v>
      </c>
      <c r="B1161" s="37">
        <v>8.1211707845770409</v>
      </c>
    </row>
    <row r="1162" spans="1:2">
      <c r="A1162" s="25">
        <v>43580</v>
      </c>
      <c r="B1162" s="37">
        <v>8.2842910396892435</v>
      </c>
    </row>
    <row r="1163" spans="1:2">
      <c r="A1163" s="25">
        <v>43581</v>
      </c>
      <c r="B1163" s="37">
        <v>7.0448418962394044</v>
      </c>
    </row>
    <row r="1164" spans="1:2">
      <c r="A1164" s="25">
        <v>43584</v>
      </c>
      <c r="B1164" s="37">
        <v>7.2106179242073809</v>
      </c>
    </row>
    <row r="1165" spans="1:2">
      <c r="A1165" s="25">
        <v>43585</v>
      </c>
      <c r="B1165" s="37">
        <v>7.4610968007968088</v>
      </c>
    </row>
    <row r="1166" spans="1:2">
      <c r="A1166" s="25">
        <v>43586</v>
      </c>
      <c r="B1166" s="37">
        <v>7.6539792276043412</v>
      </c>
    </row>
    <row r="1167" spans="1:2">
      <c r="A1167" s="25">
        <v>43587</v>
      </c>
      <c r="B1167" s="37">
        <v>7.9202772377799864</v>
      </c>
    </row>
    <row r="1168" spans="1:2">
      <c r="A1168" s="25">
        <v>43588</v>
      </c>
      <c r="B1168" s="37">
        <v>8.7473601219927222</v>
      </c>
    </row>
    <row r="1169" spans="1:2">
      <c r="A1169" s="25">
        <v>43591</v>
      </c>
      <c r="B1169" s="37">
        <v>8.9670160206177645</v>
      </c>
    </row>
    <row r="1170" spans="1:2">
      <c r="A1170" s="25">
        <v>43592</v>
      </c>
      <c r="B1170" s="37">
        <v>9.2772179737864953</v>
      </c>
    </row>
    <row r="1171" spans="1:2">
      <c r="A1171" s="25">
        <v>43593</v>
      </c>
      <c r="B1171" s="37">
        <v>9.4504408533358202</v>
      </c>
    </row>
    <row r="1172" spans="1:2">
      <c r="A1172" s="25">
        <v>43594</v>
      </c>
      <c r="B1172" s="37">
        <v>9.9724760310130556</v>
      </c>
    </row>
    <row r="1173" spans="1:2">
      <c r="A1173" s="25">
        <v>43595</v>
      </c>
      <c r="B1173" s="37">
        <v>10.964850864825427</v>
      </c>
    </row>
    <row r="1174" spans="1:2">
      <c r="A1174" s="25">
        <v>43598</v>
      </c>
      <c r="B1174" s="37">
        <v>16.421485668784591</v>
      </c>
    </row>
    <row r="1175" spans="1:2">
      <c r="A1175" s="25">
        <v>43599</v>
      </c>
      <c r="B1175" s="37">
        <v>15.738988228049147</v>
      </c>
    </row>
    <row r="1176" spans="1:2">
      <c r="A1176" s="25">
        <v>43600</v>
      </c>
      <c r="B1176" s="37">
        <v>17.536641219817298</v>
      </c>
    </row>
    <row r="1177" spans="1:2">
      <c r="A1177" s="25">
        <v>43601</v>
      </c>
      <c r="B1177" s="37">
        <v>16.087450432127589</v>
      </c>
    </row>
    <row r="1178" spans="1:2">
      <c r="A1178" s="25">
        <v>43602</v>
      </c>
      <c r="B1178" s="37">
        <v>13.233739003220641</v>
      </c>
    </row>
    <row r="1179" spans="1:2">
      <c r="A1179" s="25">
        <v>43605</v>
      </c>
      <c r="B1179" s="37">
        <v>15.65893437045473</v>
      </c>
    </row>
    <row r="1180" spans="1:2">
      <c r="A1180" s="25">
        <v>43606</v>
      </c>
      <c r="B1180" s="37">
        <v>16.452457606301447</v>
      </c>
    </row>
    <row r="1181" spans="1:2">
      <c r="A1181" s="25">
        <v>43607</v>
      </c>
      <c r="B1181" s="37">
        <v>16.090245422407012</v>
      </c>
    </row>
    <row r="1182" spans="1:2">
      <c r="A1182" s="25">
        <v>43608</v>
      </c>
      <c r="B1182" s="37">
        <v>15.504359475971089</v>
      </c>
    </row>
    <row r="1183" spans="1:2">
      <c r="A1183" s="25">
        <v>43609</v>
      </c>
      <c r="B1183" s="37">
        <v>16.597143760454898</v>
      </c>
    </row>
    <row r="1184" spans="1:2">
      <c r="A1184" s="25">
        <v>43613</v>
      </c>
      <c r="B1184" s="37">
        <v>19.355586214069088</v>
      </c>
    </row>
    <row r="1185" spans="1:2">
      <c r="A1185" s="25">
        <v>43614</v>
      </c>
      <c r="B1185" s="37">
        <v>19.263976251259617</v>
      </c>
    </row>
    <row r="1186" spans="1:2">
      <c r="A1186" s="25">
        <v>43615</v>
      </c>
      <c r="B1186" s="37">
        <v>18.930789300414919</v>
      </c>
    </row>
    <row r="1187" spans="1:2">
      <c r="A1187" s="25">
        <v>43616</v>
      </c>
      <c r="B1187" s="37">
        <v>18.297792306696181</v>
      </c>
    </row>
    <row r="1188" spans="1:2">
      <c r="A1188" s="25">
        <v>43619</v>
      </c>
      <c r="B1188" s="37">
        <v>18.743728573646777</v>
      </c>
    </row>
    <row r="1189" spans="1:2">
      <c r="A1189" s="25">
        <v>43620</v>
      </c>
      <c r="B1189" s="37">
        <v>14.331362247800778</v>
      </c>
    </row>
    <row r="1190" spans="1:2">
      <c r="A1190" s="25">
        <v>43621</v>
      </c>
      <c r="B1190" s="37">
        <v>15.11789397074544</v>
      </c>
    </row>
    <row r="1191" spans="1:2">
      <c r="A1191" s="25">
        <v>43622</v>
      </c>
      <c r="B1191" s="37">
        <v>14.251039895944915</v>
      </c>
    </row>
    <row r="1192" spans="1:2">
      <c r="A1192" s="25">
        <v>43623</v>
      </c>
      <c r="B1192" s="37">
        <v>15.738725333901401</v>
      </c>
    </row>
    <row r="1193" spans="1:2">
      <c r="A1193" s="25">
        <v>43626</v>
      </c>
      <c r="B1193" s="37">
        <v>15.733098871201403</v>
      </c>
    </row>
    <row r="1194" spans="1:2">
      <c r="A1194" s="25">
        <v>43627</v>
      </c>
      <c r="B1194" s="37">
        <v>15.378926240800771</v>
      </c>
    </row>
    <row r="1195" spans="1:2">
      <c r="A1195" s="25">
        <v>43628</v>
      </c>
      <c r="B1195" s="37">
        <v>16.455596399707829</v>
      </c>
    </row>
    <row r="1196" spans="1:2">
      <c r="A1196" s="25">
        <v>43629</v>
      </c>
      <c r="B1196" s="37">
        <v>16.802044681626132</v>
      </c>
    </row>
    <row r="1197" spans="1:2">
      <c r="A1197" s="25">
        <v>43630</v>
      </c>
      <c r="B1197" s="37">
        <v>17.451274894784365</v>
      </c>
    </row>
    <row r="1198" spans="1:2">
      <c r="A1198" s="25">
        <v>43633</v>
      </c>
      <c r="B1198" s="37">
        <v>21.299797551289558</v>
      </c>
    </row>
    <row r="1199" spans="1:2">
      <c r="A1199" s="25">
        <v>43634</v>
      </c>
      <c r="B1199" s="37">
        <v>20.140906283105789</v>
      </c>
    </row>
    <row r="1200" spans="1:2">
      <c r="A1200" s="25">
        <v>43635</v>
      </c>
      <c r="B1200" s="37">
        <v>20.559987263952603</v>
      </c>
    </row>
    <row r="1201" spans="1:2">
      <c r="A1201" s="25">
        <v>43636</v>
      </c>
      <c r="B1201" s="37">
        <v>22.486519720185981</v>
      </c>
    </row>
    <row r="1202" spans="1:2">
      <c r="A1202" s="25">
        <v>43637</v>
      </c>
      <c r="B1202" s="37">
        <v>24.195738894906214</v>
      </c>
    </row>
    <row r="1203" spans="1:2">
      <c r="A1203" s="25">
        <v>43640</v>
      </c>
      <c r="B1203" s="37">
        <v>29.285724713419906</v>
      </c>
    </row>
    <row r="1204" spans="1:2">
      <c r="A1204" s="25">
        <v>43641</v>
      </c>
      <c r="B1204" s="37">
        <v>31.982503247542606</v>
      </c>
    </row>
    <row r="1205" spans="1:2">
      <c r="A1205" s="25">
        <v>43642</v>
      </c>
      <c r="B1205" s="37">
        <v>45.793933618675631</v>
      </c>
    </row>
    <row r="1206" spans="1:2">
      <c r="A1206" s="25">
        <v>43643</v>
      </c>
      <c r="B1206" s="37">
        <v>26.041931254095321</v>
      </c>
    </row>
    <row r="1207" spans="1:2">
      <c r="A1207" s="25">
        <v>43644</v>
      </c>
      <c r="B1207" s="37">
        <v>33.047052472913208</v>
      </c>
    </row>
    <row r="1208" spans="1:2">
      <c r="A1208" s="25">
        <v>43647</v>
      </c>
      <c r="B1208" s="37">
        <v>21.447938921693297</v>
      </c>
    </row>
    <row r="1209" spans="1:2">
      <c r="A1209" s="25">
        <v>43648</v>
      </c>
      <c r="B1209" s="37">
        <v>23.977900368622908</v>
      </c>
    </row>
    <row r="1210" spans="1:2">
      <c r="A1210" s="25">
        <v>43649</v>
      </c>
      <c r="B1210" s="37">
        <v>25.647499137560416</v>
      </c>
    </row>
    <row r="1211" spans="1:2">
      <c r="A1211" s="25">
        <v>43651</v>
      </c>
      <c r="B1211" s="37">
        <v>25.274753393513137</v>
      </c>
    </row>
    <row r="1212" spans="1:2">
      <c r="A1212" s="25">
        <v>43654</v>
      </c>
      <c r="B1212" s="37">
        <v>30.457259242624751</v>
      </c>
    </row>
    <row r="1213" spans="1:2">
      <c r="A1213" s="25">
        <v>43655</v>
      </c>
      <c r="B1213" s="37">
        <v>31.994776228773716</v>
      </c>
    </row>
    <row r="1214" spans="1:2">
      <c r="A1214" s="25">
        <v>43656</v>
      </c>
      <c r="B1214" s="37">
        <v>29.502413306637724</v>
      </c>
    </row>
    <row r="1215" spans="1:2">
      <c r="A1215" s="25">
        <v>43657</v>
      </c>
      <c r="B1215" s="37">
        <v>26.804168986219498</v>
      </c>
    </row>
    <row r="1216" spans="1:2">
      <c r="A1216" s="25">
        <v>43658</v>
      </c>
      <c r="B1216" s="37">
        <v>26.874083188726395</v>
      </c>
    </row>
    <row r="1217" spans="1:2">
      <c r="A1217" s="25">
        <v>43661</v>
      </c>
      <c r="B1217" s="37">
        <v>23.172107394672153</v>
      </c>
    </row>
    <row r="1218" spans="1:2">
      <c r="A1218" s="25">
        <v>43662</v>
      </c>
      <c r="B1218" s="37">
        <v>18.055515976555391</v>
      </c>
    </row>
    <row r="1219" spans="1:2">
      <c r="A1219" s="25">
        <v>43663</v>
      </c>
      <c r="B1219" s="37">
        <v>18.420313418732608</v>
      </c>
    </row>
    <row r="1220" spans="1:2">
      <c r="A1220" s="25">
        <v>43664</v>
      </c>
      <c r="B1220" s="37">
        <v>21.3447431931681</v>
      </c>
    </row>
    <row r="1221" spans="1:2">
      <c r="A1221" s="25">
        <v>43665</v>
      </c>
      <c r="B1221" s="37">
        <v>20.985325968096255</v>
      </c>
    </row>
    <row r="1222" spans="1:2">
      <c r="A1222" s="25">
        <v>43668</v>
      </c>
      <c r="B1222" s="37">
        <v>19.858620016512745</v>
      </c>
    </row>
    <row r="1223" spans="1:2">
      <c r="A1223" s="25">
        <v>43669</v>
      </c>
      <c r="B1223" s="37">
        <v>19.861892683220258</v>
      </c>
    </row>
    <row r="1224" spans="1:2">
      <c r="A1224" s="25">
        <v>43670</v>
      </c>
      <c r="B1224" s="37">
        <v>17.710873232130343</v>
      </c>
    </row>
    <row r="1225" spans="1:2">
      <c r="A1225" s="25">
        <v>43671</v>
      </c>
      <c r="B1225" s="37">
        <v>18.346724507072665</v>
      </c>
    </row>
    <row r="1226" spans="1:2">
      <c r="A1226" s="25">
        <v>43672</v>
      </c>
      <c r="B1226" s="37">
        <v>18.609616823925709</v>
      </c>
    </row>
    <row r="1227" spans="1:2">
      <c r="A1227" s="25">
        <v>43675</v>
      </c>
      <c r="B1227" s="37">
        <v>16.78378969227267</v>
      </c>
    </row>
    <row r="1228" spans="1:2">
      <c r="A1228" s="25">
        <v>43676</v>
      </c>
      <c r="B1228" s="37">
        <v>17.499865076888636</v>
      </c>
    </row>
    <row r="1229" spans="1:2">
      <c r="A1229" s="25">
        <v>43677</v>
      </c>
      <c r="B1229" s="37">
        <v>18.863639899803616</v>
      </c>
    </row>
    <row r="1230" spans="1:2">
      <c r="A1230" s="25">
        <v>43678</v>
      </c>
      <c r="B1230" s="37">
        <v>20.119729724301568</v>
      </c>
    </row>
    <row r="1231" spans="1:2">
      <c r="A1231" s="25">
        <v>43679</v>
      </c>
      <c r="B1231" s="37">
        <v>20.727204691954348</v>
      </c>
    </row>
    <row r="1232" spans="1:2">
      <c r="A1232" s="25">
        <v>43682</v>
      </c>
      <c r="B1232" s="37">
        <v>25.887568977919489</v>
      </c>
    </row>
    <row r="1233" spans="1:2">
      <c r="A1233" s="25">
        <v>43683</v>
      </c>
      <c r="B1233" s="37">
        <v>25.509023503438161</v>
      </c>
    </row>
    <row r="1234" spans="1:2">
      <c r="A1234" s="25">
        <v>43684</v>
      </c>
      <c r="B1234" s="37">
        <v>25.764959444111412</v>
      </c>
    </row>
    <row r="1235" spans="1:2">
      <c r="A1235" s="25">
        <v>43685</v>
      </c>
      <c r="B1235" s="37">
        <v>24.885914781566768</v>
      </c>
    </row>
    <row r="1236" spans="1:2">
      <c r="A1236" s="25">
        <v>43686</v>
      </c>
      <c r="B1236" s="37">
        <v>25.986917333012151</v>
      </c>
    </row>
    <row r="1237" spans="1:2">
      <c r="A1237" s="25">
        <v>43689</v>
      </c>
      <c r="B1237" s="37">
        <v>24.276786994482102</v>
      </c>
    </row>
    <row r="1238" spans="1:2">
      <c r="A1238" s="25">
        <v>43690</v>
      </c>
      <c r="B1238" s="37">
        <v>21.738504148516419</v>
      </c>
    </row>
    <row r="1239" spans="1:2">
      <c r="A1239" s="25">
        <v>43691</v>
      </c>
      <c r="B1239" s="37">
        <v>18.543987100241498</v>
      </c>
    </row>
    <row r="1240" spans="1:2">
      <c r="A1240" s="25">
        <v>43692</v>
      </c>
      <c r="B1240" s="37">
        <v>18.456133751351469</v>
      </c>
    </row>
    <row r="1241" spans="1:2">
      <c r="A1241" s="25">
        <v>43693</v>
      </c>
      <c r="B1241" s="37">
        <v>19.84225099260502</v>
      </c>
    </row>
    <row r="1242" spans="1:2">
      <c r="A1242" s="25">
        <v>43696</v>
      </c>
      <c r="B1242" s="37">
        <v>20.637192647298235</v>
      </c>
    </row>
    <row r="1243" spans="1:2">
      <c r="A1243" s="25">
        <v>43697</v>
      </c>
      <c r="B1243" s="37">
        <v>20.708055964597921</v>
      </c>
    </row>
    <row r="1244" spans="1:2">
      <c r="A1244" s="25">
        <v>43698</v>
      </c>
      <c r="B1244" s="37">
        <v>18.253684825869335</v>
      </c>
    </row>
    <row r="1245" spans="1:2">
      <c r="A1245" s="25">
        <v>43699</v>
      </c>
      <c r="B1245" s="37">
        <v>18.489710640315828</v>
      </c>
    </row>
    <row r="1246" spans="1:2">
      <c r="A1246" s="25">
        <v>43700</v>
      </c>
      <c r="B1246" s="37">
        <v>19.478337302692012</v>
      </c>
    </row>
    <row r="1247" spans="1:2">
      <c r="A1247" s="25">
        <v>43703</v>
      </c>
      <c r="B1247" s="37">
        <v>19.148991172376309</v>
      </c>
    </row>
    <row r="1248" spans="1:2">
      <c r="A1248" s="25">
        <v>43704</v>
      </c>
      <c r="B1248" s="37">
        <v>18.529073257095945</v>
      </c>
    </row>
    <row r="1249" spans="1:2">
      <c r="A1249" s="25">
        <v>43705</v>
      </c>
      <c r="B1249" s="37">
        <v>16.534041440265224</v>
      </c>
    </row>
    <row r="1250" spans="1:2">
      <c r="A1250" s="25">
        <v>43706</v>
      </c>
      <c r="B1250" s="37">
        <v>15.93912736695196</v>
      </c>
    </row>
    <row r="1251" spans="1:2">
      <c r="A1251" s="25">
        <v>43707</v>
      </c>
      <c r="B1251" s="37">
        <v>16.198655525936463</v>
      </c>
    </row>
    <row r="1252" spans="1:2">
      <c r="A1252" s="25">
        <v>43711</v>
      </c>
      <c r="B1252" s="37">
        <v>20.052901452279439</v>
      </c>
    </row>
    <row r="1253" spans="1:2">
      <c r="A1253" s="25">
        <v>43712</v>
      </c>
      <c r="B1253" s="37">
        <v>20.193493840806074</v>
      </c>
    </row>
    <row r="1254" spans="1:2">
      <c r="A1254" s="25">
        <v>43713</v>
      </c>
      <c r="B1254" s="37">
        <v>19.401984876136591</v>
      </c>
    </row>
    <row r="1255" spans="1:2">
      <c r="A1255" s="25">
        <v>43714</v>
      </c>
      <c r="B1255" s="37">
        <v>18.815654566904819</v>
      </c>
    </row>
    <row r="1256" spans="1:2">
      <c r="A1256" s="25">
        <v>43717</v>
      </c>
      <c r="B1256" s="37">
        <v>18.478900239260202</v>
      </c>
    </row>
    <row r="1257" spans="1:2">
      <c r="A1257" s="25">
        <v>43718</v>
      </c>
      <c r="B1257" s="37">
        <v>17.384713240570871</v>
      </c>
    </row>
    <row r="1258" spans="1:2">
      <c r="A1258" s="25">
        <v>43719</v>
      </c>
      <c r="B1258" s="37">
        <v>17.60254532926044</v>
      </c>
    </row>
    <row r="1259" spans="1:2">
      <c r="A1259" s="25">
        <v>43720</v>
      </c>
      <c r="B1259" s="37">
        <v>18.567816042589747</v>
      </c>
    </row>
    <row r="1260" spans="1:2">
      <c r="A1260" s="25">
        <v>43721</v>
      </c>
      <c r="B1260" s="37">
        <v>18.100736732934731</v>
      </c>
    </row>
    <row r="1261" spans="1:2">
      <c r="A1261" s="25">
        <v>43724</v>
      </c>
      <c r="B1261" s="37">
        <v>17.64588469675757</v>
      </c>
    </row>
    <row r="1262" spans="1:2">
      <c r="A1262" s="25">
        <v>43725</v>
      </c>
      <c r="B1262" s="37">
        <v>18.189439129384088</v>
      </c>
    </row>
    <row r="1263" spans="1:2">
      <c r="A1263" s="25">
        <v>43726</v>
      </c>
      <c r="B1263" s="37">
        <v>17.858066320377382</v>
      </c>
    </row>
    <row r="1264" spans="1:2">
      <c r="A1264" s="25">
        <v>43727</v>
      </c>
      <c r="B1264" s="37">
        <v>17.633321232571568</v>
      </c>
    </row>
    <row r="1265" spans="1:2">
      <c r="A1265" s="25">
        <v>43728</v>
      </c>
      <c r="B1265" s="37">
        <v>17.770108985409017</v>
      </c>
    </row>
    <row r="1266" spans="1:2">
      <c r="A1266" s="25">
        <v>43731</v>
      </c>
      <c r="B1266" s="37">
        <v>16.509297504065067</v>
      </c>
    </row>
    <row r="1267" spans="1:2">
      <c r="A1267" s="25">
        <v>43732</v>
      </c>
      <c r="B1267" s="37">
        <v>11.579249226205299</v>
      </c>
    </row>
    <row r="1268" spans="1:2">
      <c r="A1268" s="25">
        <v>43733</v>
      </c>
      <c r="B1268" s="37">
        <v>11.508172428613479</v>
      </c>
    </row>
    <row r="1269" spans="1:2">
      <c r="A1269" s="25">
        <v>43734</v>
      </c>
      <c r="B1269" s="37">
        <v>10.889671822371124</v>
      </c>
    </row>
    <row r="1270" spans="1:2">
      <c r="A1270" s="25">
        <v>43735</v>
      </c>
      <c r="B1270" s="37">
        <v>10.502909676700387</v>
      </c>
    </row>
    <row r="1271" spans="1:2">
      <c r="A1271" s="25">
        <v>43738</v>
      </c>
      <c r="B1271" s="37">
        <v>11.279326252362955</v>
      </c>
    </row>
    <row r="1272" spans="1:2">
      <c r="A1272" s="25">
        <v>43739</v>
      </c>
      <c r="B1272" s="37">
        <v>11.253741311782399</v>
      </c>
    </row>
    <row r="1273" spans="1:2">
      <c r="A1273" s="25">
        <v>43740</v>
      </c>
      <c r="B1273" s="37">
        <v>11.107129750614479</v>
      </c>
    </row>
    <row r="1274" spans="1:2">
      <c r="A1274" s="25">
        <v>43741</v>
      </c>
      <c r="B1274" s="37">
        <v>10.809170165758573</v>
      </c>
    </row>
    <row r="1275" spans="1:2">
      <c r="A1275" s="25">
        <v>43742</v>
      </c>
      <c r="B1275" s="37">
        <v>10.966036432113661</v>
      </c>
    </row>
    <row r="1276" spans="1:2">
      <c r="A1276" s="25">
        <v>43745</v>
      </c>
      <c r="B1276" s="37">
        <v>11.049701622713505</v>
      </c>
    </row>
    <row r="1277" spans="1:2">
      <c r="A1277" s="25">
        <v>43746</v>
      </c>
      <c r="B1277" s="37">
        <v>10.840565602645029</v>
      </c>
    </row>
    <row r="1278" spans="1:2">
      <c r="A1278" s="25">
        <v>43747</v>
      </c>
      <c r="B1278" s="37">
        <v>12.078160864410611</v>
      </c>
    </row>
    <row r="1279" spans="1:2">
      <c r="A1279" s="25">
        <v>43748</v>
      </c>
      <c r="B1279" s="37">
        <v>11.959917198356809</v>
      </c>
    </row>
    <row r="1280" spans="1:2">
      <c r="A1280" s="25">
        <v>43749</v>
      </c>
      <c r="B1280" s="37">
        <v>11.298512594245469</v>
      </c>
    </row>
    <row r="1281" spans="1:2">
      <c r="A1281" s="25">
        <v>43752</v>
      </c>
      <c r="B1281" s="37">
        <v>11.294473470470937</v>
      </c>
    </row>
    <row r="1282" spans="1:2">
      <c r="A1282" s="25">
        <v>43753</v>
      </c>
      <c r="B1282" s="37">
        <v>10.797302083117696</v>
      </c>
    </row>
    <row r="1283" spans="1:2">
      <c r="A1283" s="25">
        <v>43754</v>
      </c>
      <c r="B1283" s="37">
        <v>10.177411486043635</v>
      </c>
    </row>
    <row r="1284" spans="1:2">
      <c r="A1284" s="25">
        <v>43755</v>
      </c>
      <c r="B1284" s="37">
        <v>10.466783228460315</v>
      </c>
    </row>
    <row r="1285" spans="1:2">
      <c r="A1285" s="25">
        <v>43756</v>
      </c>
      <c r="B1285" s="37">
        <v>10.178649486328313</v>
      </c>
    </row>
    <row r="1286" spans="1:2">
      <c r="A1286" s="25">
        <v>43759</v>
      </c>
      <c r="B1286" s="37">
        <v>10.832325949745838</v>
      </c>
    </row>
    <row r="1287" spans="1:2">
      <c r="A1287" s="25">
        <v>43760</v>
      </c>
      <c r="B1287" s="37">
        <v>10.771924359174994</v>
      </c>
    </row>
    <row r="1288" spans="1:2">
      <c r="A1288" s="25">
        <v>43761</v>
      </c>
      <c r="B1288" s="37">
        <v>8.8766424934278678</v>
      </c>
    </row>
    <row r="1289" spans="1:2">
      <c r="A1289" s="25">
        <v>43762</v>
      </c>
      <c r="B1289" s="37">
        <v>8.86493389068856</v>
      </c>
    </row>
    <row r="1290" spans="1:2">
      <c r="A1290" s="25">
        <v>43763</v>
      </c>
      <c r="B1290" s="37">
        <v>11.737497829833154</v>
      </c>
    </row>
    <row r="1291" spans="1:2">
      <c r="A1291" s="25">
        <v>43766</v>
      </c>
      <c r="B1291" s="37">
        <v>13.923571984561814</v>
      </c>
    </row>
    <row r="1292" spans="1:2">
      <c r="A1292" s="25">
        <v>43767</v>
      </c>
      <c r="B1292" s="37">
        <v>13.303550755068454</v>
      </c>
    </row>
    <row r="1293" spans="1:2">
      <c r="A1293" s="25">
        <v>43768</v>
      </c>
      <c r="B1293" s="37">
        <v>13.164831600893814</v>
      </c>
    </row>
    <row r="1294" spans="1:2">
      <c r="A1294" s="25">
        <v>43769</v>
      </c>
      <c r="B1294" s="37">
        <v>13.265567791574801</v>
      </c>
    </row>
    <row r="1295" spans="1:2">
      <c r="A1295" s="25">
        <v>43770</v>
      </c>
      <c r="B1295" s="37">
        <v>13.075723787816401</v>
      </c>
    </row>
    <row r="1296" spans="1:2">
      <c r="A1296" s="25">
        <v>43773</v>
      </c>
      <c r="B1296" s="37">
        <v>14.001055759420449</v>
      </c>
    </row>
    <row r="1297" spans="1:2">
      <c r="A1297" s="25">
        <v>43774</v>
      </c>
      <c r="B1297" s="37">
        <v>13.586542468696749</v>
      </c>
    </row>
    <row r="1298" spans="1:2">
      <c r="A1298" s="25">
        <v>43775</v>
      </c>
      <c r="B1298" s="37">
        <v>13.398917296226957</v>
      </c>
    </row>
    <row r="1299" spans="1:2">
      <c r="A1299" s="25">
        <v>43776</v>
      </c>
      <c r="B1299" s="37">
        <v>12.997849197913885</v>
      </c>
    </row>
    <row r="1300" spans="1:2">
      <c r="A1300" s="25">
        <v>43777</v>
      </c>
      <c r="B1300" s="37">
        <v>11.917681250487338</v>
      </c>
    </row>
    <row r="1301" spans="1:2">
      <c r="A1301" s="25">
        <v>43780</v>
      </c>
      <c r="B1301" s="37">
        <v>11.646430703910509</v>
      </c>
    </row>
    <row r="1302" spans="1:2">
      <c r="A1302" s="25">
        <v>43781</v>
      </c>
      <c r="B1302" s="37">
        <v>11.868985833570122</v>
      </c>
    </row>
    <row r="1303" spans="1:2">
      <c r="A1303" s="25">
        <v>43782</v>
      </c>
      <c r="B1303" s="37">
        <v>11.75051023304737</v>
      </c>
    </row>
    <row r="1304" spans="1:2">
      <c r="A1304" s="25">
        <v>43783</v>
      </c>
      <c r="B1304" s="37">
        <v>11.455934298214851</v>
      </c>
    </row>
    <row r="1305" spans="1:2">
      <c r="A1305" s="25">
        <v>43784</v>
      </c>
      <c r="B1305" s="37">
        <v>10.962922565023048</v>
      </c>
    </row>
    <row r="1306" spans="1:2">
      <c r="A1306" s="25">
        <v>43787</v>
      </c>
      <c r="B1306" s="37">
        <v>10.218582594166891</v>
      </c>
    </row>
    <row r="1307" spans="1:2">
      <c r="A1307" s="25">
        <v>43788</v>
      </c>
      <c r="B1307" s="37">
        <v>9.9517843500649974</v>
      </c>
    </row>
    <row r="1308" spans="1:2">
      <c r="A1308" s="25">
        <v>43789</v>
      </c>
      <c r="B1308" s="37">
        <v>9.9505983154917708</v>
      </c>
    </row>
    <row r="1309" spans="1:2">
      <c r="A1309" s="25">
        <v>43790</v>
      </c>
      <c r="B1309" s="37">
        <v>8.6466889114887309</v>
      </c>
    </row>
    <row r="1310" spans="1:2">
      <c r="A1310" s="25">
        <v>43791</v>
      </c>
      <c r="B1310" s="37">
        <v>8.0554408139809954</v>
      </c>
    </row>
    <row r="1311" spans="1:2">
      <c r="A1311" s="25">
        <v>43794</v>
      </c>
      <c r="B1311" s="37">
        <v>7.6918751538418988</v>
      </c>
    </row>
    <row r="1312" spans="1:2">
      <c r="A1312" s="25">
        <v>43795</v>
      </c>
      <c r="B1312" s="37">
        <v>7.5519457508750936</v>
      </c>
    </row>
    <row r="1313" spans="1:2">
      <c r="A1313" s="25">
        <v>43796</v>
      </c>
      <c r="B1313" s="37">
        <v>8.6112349650988875</v>
      </c>
    </row>
    <row r="1314" spans="1:2">
      <c r="A1314" s="25">
        <v>43798</v>
      </c>
      <c r="B1314" s="37">
        <v>9.0050070313661621</v>
      </c>
    </row>
    <row r="1315" spans="1:2">
      <c r="A1315" s="25">
        <v>43801</v>
      </c>
      <c r="B1315" s="37">
        <v>7.9345475718262577</v>
      </c>
    </row>
    <row r="1316" spans="1:2">
      <c r="A1316" s="25">
        <v>43802</v>
      </c>
      <c r="B1316" s="37">
        <v>7.9434045859844247</v>
      </c>
    </row>
    <row r="1317" spans="1:2">
      <c r="A1317" s="25">
        <v>43803</v>
      </c>
      <c r="B1317" s="37">
        <v>7.6743856492878644</v>
      </c>
    </row>
    <row r="1318" spans="1:2">
      <c r="A1318" s="25">
        <v>43804</v>
      </c>
      <c r="B1318" s="37">
        <v>8.1007566271597327</v>
      </c>
    </row>
    <row r="1319" spans="1:2">
      <c r="A1319" s="25">
        <v>43805</v>
      </c>
      <c r="B1319" s="37">
        <v>8.1921717050894767</v>
      </c>
    </row>
    <row r="1320" spans="1:2">
      <c r="A1320" s="25">
        <v>43808</v>
      </c>
      <c r="B1320" s="37">
        <v>7.8840950921983062</v>
      </c>
    </row>
    <row r="1321" spans="1:2">
      <c r="A1321" s="25">
        <v>43809</v>
      </c>
      <c r="B1321" s="37">
        <v>7.6586661171923875</v>
      </c>
    </row>
    <row r="1322" spans="1:2">
      <c r="A1322" s="25">
        <v>43810</v>
      </c>
      <c r="B1322" s="37">
        <v>7.558364485917318</v>
      </c>
    </row>
    <row r="1323" spans="1:2">
      <c r="A1323" s="25">
        <v>43811</v>
      </c>
      <c r="B1323" s="37">
        <v>7.7389956922528924</v>
      </c>
    </row>
    <row r="1324" spans="1:2">
      <c r="A1324" s="25">
        <v>43812</v>
      </c>
      <c r="B1324" s="37">
        <v>7.7251846400906565</v>
      </c>
    </row>
    <row r="1325" spans="1:2">
      <c r="A1325" s="25">
        <v>43815</v>
      </c>
      <c r="B1325" s="37">
        <v>6.8566876838875741</v>
      </c>
    </row>
    <row r="1326" spans="1:2">
      <c r="A1326" s="25">
        <v>43816</v>
      </c>
      <c r="B1326" s="37">
        <v>6.2989256273180487</v>
      </c>
    </row>
    <row r="1327" spans="1:2">
      <c r="A1327" s="25">
        <v>43817</v>
      </c>
      <c r="B1327" s="37">
        <v>7.3589812038697753</v>
      </c>
    </row>
    <row r="1328" spans="1:2">
      <c r="A1328" s="25">
        <v>43818</v>
      </c>
      <c r="B1328" s="37">
        <v>7.4174437243981997</v>
      </c>
    </row>
    <row r="1329" spans="1:2">
      <c r="A1329" s="25">
        <v>43819</v>
      </c>
      <c r="B1329" s="37">
        <v>7.5419718558169988</v>
      </c>
    </row>
    <row r="1330" spans="1:2">
      <c r="A1330" s="25">
        <v>43822</v>
      </c>
      <c r="B1330" s="37">
        <v>7.9627772103574816</v>
      </c>
    </row>
    <row r="1331" spans="1:2">
      <c r="A1331" s="25">
        <v>43823</v>
      </c>
      <c r="B1331" s="37">
        <v>7.5755050583751729</v>
      </c>
    </row>
    <row r="1332" spans="1:2">
      <c r="A1332" s="25">
        <v>43825</v>
      </c>
      <c r="B1332" s="37">
        <v>7.6275034639877175</v>
      </c>
    </row>
    <row r="1333" spans="1:2">
      <c r="A1333" s="25">
        <v>43826</v>
      </c>
      <c r="B1333" s="37">
        <v>7.5535518876964112</v>
      </c>
    </row>
    <row r="1334" spans="1:2">
      <c r="A1334" s="25">
        <v>43829</v>
      </c>
      <c r="B1334" s="37">
        <v>7.59192313356077</v>
      </c>
    </row>
    <row r="1335" spans="1:2">
      <c r="A1335" s="25">
        <v>43830</v>
      </c>
      <c r="B1335" s="37">
        <v>7.4294736168802133</v>
      </c>
    </row>
    <row r="1336" spans="1:2">
      <c r="A1336" s="25">
        <v>43832</v>
      </c>
      <c r="B1336" s="37">
        <v>6.8763423792259966</v>
      </c>
    </row>
    <row r="1337" spans="1:2">
      <c r="A1337" s="25">
        <v>43833</v>
      </c>
      <c r="B1337" s="37">
        <v>7.7519035773966714</v>
      </c>
    </row>
    <row r="1338" spans="1:2">
      <c r="A1338" s="25">
        <v>43836</v>
      </c>
      <c r="B1338" s="37">
        <v>8.2373420330091172</v>
      </c>
    </row>
    <row r="1339" spans="1:2">
      <c r="A1339" s="25">
        <v>43837</v>
      </c>
      <c r="B1339" s="37">
        <v>9.6666264861504203</v>
      </c>
    </row>
    <row r="1340" spans="1:2">
      <c r="A1340" s="25">
        <v>43838</v>
      </c>
      <c r="B1340" s="37">
        <v>9.2820506568594627</v>
      </c>
    </row>
    <row r="1341" spans="1:2">
      <c r="A1341" s="25">
        <v>43839</v>
      </c>
      <c r="B1341" s="37">
        <v>8.7662059061928552</v>
      </c>
    </row>
    <row r="1342" spans="1:2">
      <c r="A1342" s="25">
        <v>43840</v>
      </c>
      <c r="B1342" s="37">
        <v>9.3158342327453241</v>
      </c>
    </row>
    <row r="1343" spans="1:2">
      <c r="A1343" s="25">
        <v>43843</v>
      </c>
      <c r="B1343" s="37">
        <v>9.4760643196725738</v>
      </c>
    </row>
    <row r="1344" spans="1:2">
      <c r="A1344" s="25">
        <v>43844</v>
      </c>
      <c r="B1344" s="37">
        <v>10.766572718164273</v>
      </c>
    </row>
    <row r="1345" spans="1:2">
      <c r="A1345" s="25">
        <v>43845</v>
      </c>
      <c r="B1345" s="37">
        <v>11.07142925110578</v>
      </c>
    </row>
    <row r="1346" spans="1:2">
      <c r="A1346" s="25">
        <v>43846</v>
      </c>
      <c r="B1346" s="37">
        <v>10.831635880921374</v>
      </c>
    </row>
    <row r="1347" spans="1:2">
      <c r="A1347" s="25">
        <v>43847</v>
      </c>
      <c r="B1347" s="37">
        <v>11.174759691386212</v>
      </c>
    </row>
    <row r="1348" spans="1:2">
      <c r="A1348" s="25">
        <v>43851</v>
      </c>
      <c r="B1348" s="37">
        <v>10.690580615729756</v>
      </c>
    </row>
    <row r="1349" spans="1:2">
      <c r="A1349" s="25">
        <v>43852</v>
      </c>
      <c r="B1349" s="37">
        <v>10.548070911051527</v>
      </c>
    </row>
    <row r="1350" spans="1:2">
      <c r="A1350" s="25">
        <v>43853</v>
      </c>
      <c r="B1350" s="37">
        <v>9.7974252214039197</v>
      </c>
    </row>
    <row r="1351" spans="1:2">
      <c r="A1351" s="25">
        <v>43854</v>
      </c>
      <c r="B1351" s="37">
        <v>10.06645013479295</v>
      </c>
    </row>
    <row r="1352" spans="1:2">
      <c r="A1352" s="25">
        <v>43857</v>
      </c>
      <c r="B1352" s="37">
        <v>11.302021287024987</v>
      </c>
    </row>
    <row r="1353" spans="1:2">
      <c r="A1353" s="25">
        <v>43858</v>
      </c>
      <c r="B1353" s="37">
        <v>11.544560072249711</v>
      </c>
    </row>
    <row r="1354" spans="1:2">
      <c r="A1354" s="25">
        <v>43859</v>
      </c>
      <c r="B1354" s="37">
        <v>12.421197892028569</v>
      </c>
    </row>
    <row r="1355" spans="1:2">
      <c r="A1355" s="25">
        <v>43860</v>
      </c>
      <c r="B1355" s="37">
        <v>12.954585676624925</v>
      </c>
    </row>
    <row r="1356" spans="1:2">
      <c r="A1356" s="25">
        <v>43861</v>
      </c>
      <c r="B1356" s="37">
        <v>12.182827869504083</v>
      </c>
    </row>
    <row r="1357" spans="1:2">
      <c r="A1357" s="25">
        <v>43864</v>
      </c>
      <c r="B1357" s="37">
        <v>12.103443109895162</v>
      </c>
    </row>
    <row r="1358" spans="1:2">
      <c r="A1358" s="25">
        <v>43865</v>
      </c>
      <c r="B1358" s="37">
        <v>11.704439394108356</v>
      </c>
    </row>
    <row r="1359" spans="1:2">
      <c r="A1359" s="25">
        <v>43866</v>
      </c>
      <c r="B1359" s="37">
        <v>13.158184932867725</v>
      </c>
    </row>
    <row r="1360" spans="1:2">
      <c r="A1360" s="25">
        <v>43867</v>
      </c>
      <c r="B1360" s="37">
        <v>13.34094047497878</v>
      </c>
    </row>
    <row r="1361" spans="1:2">
      <c r="A1361" s="25">
        <v>43868</v>
      </c>
      <c r="B1361" s="37">
        <v>13.211503915330391</v>
      </c>
    </row>
    <row r="1362" spans="1:2">
      <c r="A1362" s="25">
        <v>43871</v>
      </c>
      <c r="B1362" s="37">
        <v>13.477563000843142</v>
      </c>
    </row>
    <row r="1363" spans="1:2">
      <c r="A1363" s="25">
        <v>43872</v>
      </c>
      <c r="B1363" s="37">
        <v>14.756421297840388</v>
      </c>
    </row>
    <row r="1364" spans="1:2">
      <c r="A1364" s="25">
        <v>43873</v>
      </c>
      <c r="B1364" s="37">
        <v>15.127156707927922</v>
      </c>
    </row>
    <row r="1365" spans="1:2">
      <c r="A1365" s="25">
        <v>43874</v>
      </c>
      <c r="B1365" s="37">
        <v>14.46763447890619</v>
      </c>
    </row>
    <row r="1366" spans="1:2">
      <c r="A1366" s="25">
        <v>43875</v>
      </c>
      <c r="B1366" s="37">
        <v>14.988903601429566</v>
      </c>
    </row>
    <row r="1367" spans="1:2">
      <c r="A1367" s="25">
        <v>43879</v>
      </c>
      <c r="B1367" s="37">
        <v>14.262216385080706</v>
      </c>
    </row>
    <row r="1368" spans="1:2">
      <c r="A1368" s="25">
        <v>43880</v>
      </c>
      <c r="B1368" s="37">
        <v>14.200973774505071</v>
      </c>
    </row>
    <row r="1369" spans="1:2">
      <c r="A1369" s="25">
        <v>43881</v>
      </c>
      <c r="B1369" s="37">
        <v>12.476355980058274</v>
      </c>
    </row>
    <row r="1370" spans="1:2">
      <c r="A1370" s="25">
        <v>43882</v>
      </c>
      <c r="B1370" s="37">
        <v>12.792396760632736</v>
      </c>
    </row>
    <row r="1371" spans="1:2">
      <c r="A1371" s="25">
        <v>43885</v>
      </c>
      <c r="B1371" s="37">
        <v>12.426245162034991</v>
      </c>
    </row>
    <row r="1372" spans="1:2">
      <c r="A1372" s="25">
        <v>43886</v>
      </c>
      <c r="B1372" s="37">
        <v>11.640792487044342</v>
      </c>
    </row>
    <row r="1373" spans="1:2">
      <c r="A1373" s="25">
        <v>43887</v>
      </c>
      <c r="B1373" s="37">
        <v>10.283581064116376</v>
      </c>
    </row>
    <row r="1374" spans="1:2">
      <c r="A1374" s="25">
        <v>43888</v>
      </c>
      <c r="B1374" s="37">
        <v>10.422471441915867</v>
      </c>
    </row>
    <row r="1375" spans="1:2">
      <c r="A1375" s="25">
        <v>43889</v>
      </c>
      <c r="B1375" s="37">
        <v>9.8461901097554723</v>
      </c>
    </row>
    <row r="1376" spans="1:2">
      <c r="A1376" s="25">
        <v>43892</v>
      </c>
      <c r="B1376" s="37">
        <v>10.464423434551376</v>
      </c>
    </row>
    <row r="1377" spans="1:2">
      <c r="A1377" s="25">
        <v>43893</v>
      </c>
      <c r="B1377" s="37">
        <v>9.9925958100486003</v>
      </c>
    </row>
    <row r="1378" spans="1:2">
      <c r="A1378" s="25">
        <v>43894</v>
      </c>
      <c r="B1378" s="37">
        <v>9.9631156745908758</v>
      </c>
    </row>
    <row r="1379" spans="1:2">
      <c r="A1379" s="25">
        <v>43895</v>
      </c>
      <c r="B1379" s="37">
        <v>10.94346862786773</v>
      </c>
    </row>
    <row r="1380" spans="1:2">
      <c r="A1380" s="25">
        <v>43896</v>
      </c>
      <c r="B1380" s="37">
        <v>10.890419666629715</v>
      </c>
    </row>
    <row r="1381" spans="1:2">
      <c r="A1381" s="25">
        <v>43899</v>
      </c>
      <c r="B1381" s="37">
        <v>7.7313320441894211</v>
      </c>
    </row>
    <row r="1382" spans="1:2">
      <c r="A1382" s="25">
        <v>43900</v>
      </c>
      <c r="B1382" s="37">
        <v>8.0150783044404488</v>
      </c>
    </row>
    <row r="1383" spans="1:2">
      <c r="A1383" s="25">
        <v>43901</v>
      </c>
      <c r="B1383" s="37">
        <v>7.7368070040985701</v>
      </c>
    </row>
    <row r="1384" spans="1:2">
      <c r="A1384" s="25">
        <v>43902</v>
      </c>
      <c r="B1384" s="37">
        <v>4.0875467243337882</v>
      </c>
    </row>
    <row r="1385" spans="1:2">
      <c r="A1385" s="25">
        <v>43903</v>
      </c>
      <c r="B1385" s="37">
        <v>3.17929433936182</v>
      </c>
    </row>
    <row r="1386" spans="1:2">
      <c r="A1386" s="25">
        <v>43906</v>
      </c>
      <c r="B1386" s="37">
        <v>2.6820912091740094</v>
      </c>
    </row>
    <row r="1387" spans="1:2">
      <c r="A1387" s="25">
        <v>43907</v>
      </c>
      <c r="B1387" s="37">
        <v>3.1815331615458025</v>
      </c>
    </row>
    <row r="1388" spans="1:2">
      <c r="A1388" s="25">
        <v>43908</v>
      </c>
      <c r="B1388" s="37">
        <v>3.1131374090386554</v>
      </c>
    </row>
    <row r="1389" spans="1:2">
      <c r="A1389" s="25">
        <v>43909</v>
      </c>
      <c r="B1389" s="37">
        <v>4.1836889406334006</v>
      </c>
    </row>
    <row r="1390" spans="1:2">
      <c r="A1390" s="25">
        <v>43910</v>
      </c>
      <c r="B1390" s="37">
        <v>4.1310698489861313</v>
      </c>
    </row>
    <row r="1391" spans="1:2">
      <c r="A1391" s="25">
        <v>43913</v>
      </c>
      <c r="B1391" s="37">
        <v>4.2393565317667194</v>
      </c>
    </row>
    <row r="1392" spans="1:2">
      <c r="A1392" s="25">
        <v>43914</v>
      </c>
      <c r="B1392" s="37">
        <v>4.8199756726321574</v>
      </c>
    </row>
    <row r="1393" spans="1:2">
      <c r="A1393" s="25">
        <v>43915</v>
      </c>
      <c r="B1393" s="37">
        <v>4.6988604003029044</v>
      </c>
    </row>
    <row r="1394" spans="1:2">
      <c r="A1394" s="25">
        <v>43916</v>
      </c>
      <c r="B1394" s="37">
        <v>4.7467819229503423</v>
      </c>
    </row>
    <row r="1395" spans="1:2">
      <c r="A1395" s="25">
        <v>43917</v>
      </c>
      <c r="B1395" s="37">
        <v>4.7262834313516793</v>
      </c>
    </row>
    <row r="1396" spans="1:2">
      <c r="A1396" s="25">
        <v>43920</v>
      </c>
      <c r="B1396" s="37">
        <v>4.2981984033922549</v>
      </c>
    </row>
    <row r="1397" spans="1:2">
      <c r="A1397" s="25">
        <v>43921</v>
      </c>
      <c r="B1397" s="37">
        <v>4.4260695290848826</v>
      </c>
    </row>
    <row r="1398" spans="1:2">
      <c r="A1398" s="25">
        <v>43922</v>
      </c>
      <c r="B1398" s="37">
        <v>4.0603947823453561</v>
      </c>
    </row>
    <row r="1399" spans="1:2">
      <c r="A1399" s="25">
        <v>43923</v>
      </c>
      <c r="B1399" s="37">
        <v>4.9241999004530603</v>
      </c>
    </row>
    <row r="1400" spans="1:2">
      <c r="A1400" s="25">
        <v>43924</v>
      </c>
      <c r="B1400" s="37">
        <v>4.8340317284239163</v>
      </c>
    </row>
    <row r="1401" spans="1:2">
      <c r="A1401" s="25">
        <v>43927</v>
      </c>
      <c r="B1401" s="37">
        <v>5.5931391020020627</v>
      </c>
    </row>
    <row r="1402" spans="1:2">
      <c r="A1402" s="25">
        <v>43928</v>
      </c>
      <c r="B1402" s="37">
        <v>5.6019916245762582</v>
      </c>
    </row>
    <row r="1403" spans="1:2">
      <c r="A1403" s="25">
        <v>43929</v>
      </c>
      <c r="B1403" s="37">
        <v>5.5941794440524273</v>
      </c>
    </row>
    <row r="1404" spans="1:2">
      <c r="A1404" s="25">
        <v>43930</v>
      </c>
      <c r="B1404" s="37">
        <v>5.5292605200992613</v>
      </c>
    </row>
    <row r="1405" spans="1:2">
      <c r="A1405" s="25">
        <v>43934</v>
      </c>
      <c r="B1405" s="37">
        <v>4.7580529528086286</v>
      </c>
    </row>
    <row r="1406" spans="1:2">
      <c r="A1406" s="25">
        <v>43935</v>
      </c>
      <c r="B1406" s="37">
        <v>4.9565805012957043</v>
      </c>
    </row>
    <row r="1407" spans="1:2">
      <c r="A1407" s="25">
        <v>43936</v>
      </c>
      <c r="B1407" s="37">
        <v>4.6568444561400337</v>
      </c>
    </row>
    <row r="1408" spans="1:2">
      <c r="A1408" s="25">
        <v>43937</v>
      </c>
      <c r="B1408" s="37">
        <v>5.1645235652989596</v>
      </c>
    </row>
    <row r="1409" spans="1:2">
      <c r="A1409" s="25">
        <v>43938</v>
      </c>
      <c r="B1409" s="37">
        <v>5.1457132799966283</v>
      </c>
    </row>
    <row r="1410" spans="1:2">
      <c r="A1410" s="25">
        <v>43941</v>
      </c>
      <c r="B1410" s="37">
        <v>4.7126643730157003</v>
      </c>
    </row>
    <row r="1411" spans="1:2">
      <c r="A1411" s="25">
        <v>43942</v>
      </c>
      <c r="B1411" s="37">
        <v>4.8314514027299458</v>
      </c>
    </row>
    <row r="1412" spans="1:2">
      <c r="A1412" s="25">
        <v>43943</v>
      </c>
      <c r="B1412" s="37">
        <v>5.1867654800805258</v>
      </c>
    </row>
    <row r="1413" spans="1:2">
      <c r="A1413" s="25">
        <v>43944</v>
      </c>
      <c r="B1413" s="37">
        <v>5.8662605120476696</v>
      </c>
    </row>
    <row r="1414" spans="1:2">
      <c r="A1414" s="25">
        <v>43945</v>
      </c>
      <c r="B1414" s="37">
        <v>5.8196895296165376</v>
      </c>
    </row>
    <row r="1415" spans="1:2">
      <c r="A1415" s="25">
        <v>43948</v>
      </c>
      <c r="B1415" s="37">
        <v>6.0988736085279607</v>
      </c>
    </row>
    <row r="1416" spans="1:2">
      <c r="A1416" s="25">
        <v>43949</v>
      </c>
      <c r="B1416" s="37">
        <v>6.0981467564677665</v>
      </c>
    </row>
    <row r="1417" spans="1:2">
      <c r="A1417" s="25">
        <v>43950</v>
      </c>
      <c r="B1417" s="37">
        <v>7.743243664222109</v>
      </c>
    </row>
    <row r="1418" spans="1:2">
      <c r="A1418" s="25">
        <v>43951</v>
      </c>
      <c r="B1418" s="37">
        <v>7.9184703358136641</v>
      </c>
    </row>
    <row r="1419" spans="1:2">
      <c r="A1419" s="25">
        <v>43952</v>
      </c>
      <c r="B1419" s="37">
        <v>7.7561148370524613</v>
      </c>
    </row>
    <row r="1420" spans="1:2">
      <c r="A1420" s="25">
        <v>43955</v>
      </c>
      <c r="B1420" s="37">
        <v>7.9295544111013738</v>
      </c>
    </row>
    <row r="1421" spans="1:2">
      <c r="A1421" s="25">
        <v>43956</v>
      </c>
      <c r="B1421" s="37">
        <v>8.0204788025219091</v>
      </c>
    </row>
    <row r="1422" spans="1:2">
      <c r="A1422" s="25">
        <v>43957</v>
      </c>
      <c r="B1422" s="37">
        <v>8.6578372083835191</v>
      </c>
    </row>
    <row r="1423" spans="1:2">
      <c r="A1423" s="25">
        <v>43958</v>
      </c>
      <c r="B1423" s="37">
        <v>9.9007579454163483</v>
      </c>
    </row>
    <row r="1424" spans="1:2">
      <c r="A1424" s="25">
        <v>43959</v>
      </c>
      <c r="B1424" s="37">
        <v>9.9460912794272467</v>
      </c>
    </row>
    <row r="1425" spans="1:2">
      <c r="A1425" s="25">
        <v>43962</v>
      </c>
      <c r="B1425" s="37">
        <v>7.4941862348539985</v>
      </c>
    </row>
    <row r="1426" spans="1:2">
      <c r="A1426" s="25">
        <v>43963</v>
      </c>
      <c r="B1426" s="37">
        <v>7.629486230991076</v>
      </c>
    </row>
    <row r="1427" spans="1:2">
      <c r="A1427" s="25">
        <v>43964</v>
      </c>
      <c r="B1427" s="37">
        <v>8.3075108835635803</v>
      </c>
    </row>
    <row r="1428" spans="1:2">
      <c r="A1428" s="25">
        <v>43965</v>
      </c>
      <c r="B1428" s="37">
        <v>9.1575354529642947</v>
      </c>
    </row>
    <row r="1429" spans="1:2">
      <c r="A1429" s="25">
        <v>43966</v>
      </c>
      <c r="B1429" s="37">
        <v>8.502622723006823</v>
      </c>
    </row>
    <row r="1430" spans="1:2">
      <c r="A1430" s="25">
        <v>43969</v>
      </c>
      <c r="B1430" s="37">
        <v>9.1629928619580117</v>
      </c>
    </row>
    <row r="1431" spans="1:2">
      <c r="A1431" s="25">
        <v>43970</v>
      </c>
      <c r="B1431" s="37">
        <v>9.0383695868410268</v>
      </c>
    </row>
    <row r="1432" spans="1:2">
      <c r="A1432" s="25">
        <v>43971</v>
      </c>
      <c r="B1432" s="37">
        <v>8.8123824191514117</v>
      </c>
    </row>
    <row r="1433" spans="1:2">
      <c r="A1433" s="25">
        <v>43972</v>
      </c>
      <c r="B1433" s="37">
        <v>7.9346687884572598</v>
      </c>
    </row>
    <row r="1434" spans="1:2">
      <c r="A1434" s="25">
        <v>43973</v>
      </c>
      <c r="B1434" s="37">
        <v>8.0922063400294508</v>
      </c>
    </row>
    <row r="1435" spans="1:2">
      <c r="A1435" s="25">
        <v>43977</v>
      </c>
      <c r="B1435" s="37">
        <v>7.390530997610461</v>
      </c>
    </row>
    <row r="1436" spans="1:2">
      <c r="A1436" s="25">
        <v>43978</v>
      </c>
      <c r="B1436" s="37">
        <v>8.0480295925032603</v>
      </c>
    </row>
    <row r="1437" spans="1:2">
      <c r="A1437" s="25">
        <v>43979</v>
      </c>
      <c r="B1437" s="37">
        <v>8.5879346121172659</v>
      </c>
    </row>
    <row r="1438" spans="1:2">
      <c r="A1438" s="25">
        <v>43980</v>
      </c>
      <c r="B1438" s="37">
        <v>8.4281829381017666</v>
      </c>
    </row>
    <row r="1439" spans="1:2">
      <c r="A1439" s="25">
        <v>43983</v>
      </c>
      <c r="B1439" s="37">
        <v>8.7423594059243239</v>
      </c>
    </row>
    <row r="1440" spans="1:2">
      <c r="A1440" s="25">
        <v>43984</v>
      </c>
      <c r="B1440" s="37">
        <v>8.615543155659136</v>
      </c>
    </row>
    <row r="1441" spans="1:2">
      <c r="A1441" s="25">
        <v>43985</v>
      </c>
      <c r="B1441" s="37">
        <v>8.7478768030637575</v>
      </c>
    </row>
    <row r="1442" spans="1:2">
      <c r="A1442" s="25">
        <v>43986</v>
      </c>
      <c r="B1442" s="37">
        <v>9.1842474330199426</v>
      </c>
    </row>
    <row r="1443" spans="1:2">
      <c r="A1443" s="25">
        <v>43987</v>
      </c>
      <c r="B1443" s="37">
        <v>9.0103830954143458</v>
      </c>
    </row>
    <row r="1444" spans="1:2">
      <c r="A1444" s="25">
        <v>43990</v>
      </c>
      <c r="B1444" s="37">
        <v>8.9636701096531421</v>
      </c>
    </row>
    <row r="1445" spans="1:2">
      <c r="A1445" s="25">
        <v>43991</v>
      </c>
      <c r="B1445" s="37">
        <v>9.0117674485222583</v>
      </c>
    </row>
    <row r="1446" spans="1:2">
      <c r="A1446" s="25">
        <v>43992</v>
      </c>
      <c r="B1446" s="37">
        <v>9.2397665831917966</v>
      </c>
    </row>
    <row r="1447" spans="1:2">
      <c r="A1447" s="25">
        <v>43993</v>
      </c>
      <c r="B1447" s="37">
        <v>8.0790617082999585</v>
      </c>
    </row>
    <row r="1448" spans="1:2">
      <c r="A1448" s="25">
        <v>43994</v>
      </c>
      <c r="B1448" s="37">
        <v>8.360195549711138</v>
      </c>
    </row>
    <row r="1449" spans="1:2">
      <c r="A1449" s="25">
        <v>43997</v>
      </c>
      <c r="B1449" s="37">
        <v>8.3237891615404358</v>
      </c>
    </row>
    <row r="1450" spans="1:2">
      <c r="A1450" s="25">
        <v>43998</v>
      </c>
      <c r="B1450" s="37">
        <v>8.4728575977302345</v>
      </c>
    </row>
    <row r="1451" spans="1:2">
      <c r="A1451" s="25">
        <v>43999</v>
      </c>
      <c r="B1451" s="37">
        <v>8.1214239348430244</v>
      </c>
    </row>
    <row r="1452" spans="1:2">
      <c r="A1452" s="25">
        <v>44000</v>
      </c>
      <c r="B1452" s="37">
        <v>8.2631368007404014</v>
      </c>
    </row>
    <row r="1453" spans="1:2">
      <c r="A1453" s="25">
        <v>44001</v>
      </c>
      <c r="B1453" s="37">
        <v>8.0961064219202825</v>
      </c>
    </row>
    <row r="1454" spans="1:2">
      <c r="A1454" s="25">
        <v>44004</v>
      </c>
      <c r="B1454" s="37">
        <v>8.5669477765619941</v>
      </c>
    </row>
    <row r="1455" spans="1:2">
      <c r="A1455" s="25">
        <v>44005</v>
      </c>
      <c r="B1455" s="37">
        <v>8.7151687695470184</v>
      </c>
    </row>
    <row r="1456" spans="1:2">
      <c r="A1456" s="25">
        <v>44006</v>
      </c>
      <c r="B1456" s="37">
        <v>8.0496013699629358</v>
      </c>
    </row>
    <row r="1457" spans="1:2">
      <c r="A1457" s="25">
        <v>44007</v>
      </c>
      <c r="B1457" s="37">
        <v>7.9886487678594484</v>
      </c>
    </row>
    <row r="1458" spans="1:2">
      <c r="A1458" s="25">
        <v>44008</v>
      </c>
      <c r="B1458" s="37">
        <v>7.7839635716528779</v>
      </c>
    </row>
    <row r="1459" spans="1:2">
      <c r="A1459" s="25">
        <v>44011</v>
      </c>
      <c r="B1459" s="37">
        <v>7.7463357608066952</v>
      </c>
    </row>
    <row r="1460" spans="1:2">
      <c r="A1460" s="25">
        <v>44012</v>
      </c>
      <c r="B1460" s="37">
        <v>7.7186719750402233</v>
      </c>
    </row>
    <row r="1461" spans="1:2">
      <c r="A1461" s="25">
        <v>44013</v>
      </c>
      <c r="B1461" s="37">
        <v>7.9499652657317652</v>
      </c>
    </row>
    <row r="1462" spans="1:2">
      <c r="A1462" s="25">
        <v>44014</v>
      </c>
      <c r="B1462" s="37">
        <v>7.5021394607858918</v>
      </c>
    </row>
    <row r="1463" spans="1:2">
      <c r="A1463" s="25">
        <v>44018</v>
      </c>
      <c r="B1463" s="37">
        <v>7.984886013412007</v>
      </c>
    </row>
    <row r="1464" spans="1:2">
      <c r="A1464" s="25">
        <v>44019</v>
      </c>
      <c r="B1464" s="37">
        <v>7.8782048683769945</v>
      </c>
    </row>
    <row r="1465" spans="1:2">
      <c r="A1465" s="25">
        <v>44020</v>
      </c>
      <c r="B1465" s="37">
        <v>8.2434625648844051</v>
      </c>
    </row>
    <row r="1466" spans="1:2">
      <c r="A1466" s="25">
        <v>44021</v>
      </c>
      <c r="B1466" s="37">
        <v>7.8101870299204847</v>
      </c>
    </row>
    <row r="1467" spans="1:2">
      <c r="A1467" s="25">
        <v>44022</v>
      </c>
      <c r="B1467" s="37">
        <v>7.8360461281013531</v>
      </c>
    </row>
    <row r="1468" spans="1:2">
      <c r="A1468" s="25">
        <v>44025</v>
      </c>
      <c r="B1468" s="37">
        <v>7.8305621890507666</v>
      </c>
    </row>
    <row r="1469" spans="1:2">
      <c r="A1469" s="25">
        <v>44026</v>
      </c>
      <c r="B1469" s="37">
        <v>7.8966749326423313</v>
      </c>
    </row>
    <row r="1470" spans="1:2">
      <c r="A1470" s="25">
        <v>44027</v>
      </c>
      <c r="B1470" s="37">
        <v>7.6910695074442987</v>
      </c>
    </row>
    <row r="1471" spans="1:2">
      <c r="A1471" s="25">
        <v>44028</v>
      </c>
      <c r="B1471" s="37">
        <v>7.6077773857009428</v>
      </c>
    </row>
    <row r="1472" spans="1:2">
      <c r="A1472" s="25">
        <v>44029</v>
      </c>
      <c r="B1472" s="37">
        <v>7.6940781861110912</v>
      </c>
    </row>
    <row r="1473" spans="1:2">
      <c r="A1473" s="25">
        <v>44032</v>
      </c>
      <c r="B1473" s="37">
        <v>7.6939843800594403</v>
      </c>
    </row>
    <row r="1474" spans="1:2">
      <c r="A1474" s="25">
        <v>44033</v>
      </c>
      <c r="B1474" s="37">
        <v>8.0331512214730143</v>
      </c>
    </row>
    <row r="1475" spans="1:2">
      <c r="A1475" s="25">
        <v>44034</v>
      </c>
      <c r="B1475" s="37">
        <v>8.0729044077305545</v>
      </c>
    </row>
    <row r="1476" spans="1:2">
      <c r="A1476" s="25">
        <v>44035</v>
      </c>
      <c r="B1476" s="37">
        <v>8.4745872083788711</v>
      </c>
    </row>
    <row r="1477" spans="1:2">
      <c r="A1477" s="25">
        <v>44036</v>
      </c>
      <c r="B1477" s="37">
        <v>8.4206347809593041</v>
      </c>
    </row>
    <row r="1478" spans="1:2">
      <c r="A1478" s="25">
        <v>44039</v>
      </c>
      <c r="B1478" s="37">
        <v>10.786166013839837</v>
      </c>
    </row>
    <row r="1479" spans="1:2">
      <c r="A1479" s="25">
        <v>44040</v>
      </c>
      <c r="B1479" s="37">
        <v>11.078049645879672</v>
      </c>
    </row>
    <row r="1480" spans="1:2">
      <c r="A1480" s="25">
        <v>44041</v>
      </c>
      <c r="B1480" s="37">
        <v>11.490724121104849</v>
      </c>
    </row>
    <row r="1481" spans="1:2">
      <c r="A1481" s="25">
        <v>44042</v>
      </c>
      <c r="B1481" s="37">
        <v>11.379947576253814</v>
      </c>
    </row>
    <row r="1482" spans="1:2">
      <c r="A1482" s="25">
        <v>44043</v>
      </c>
      <c r="B1482" s="37">
        <v>11.858903338286988</v>
      </c>
    </row>
    <row r="1483" spans="1:2">
      <c r="A1483" s="25">
        <v>44046</v>
      </c>
      <c r="B1483" s="37">
        <v>11.870999367835269</v>
      </c>
    </row>
    <row r="1484" spans="1:2">
      <c r="A1484" s="25">
        <v>44047</v>
      </c>
      <c r="B1484" s="37">
        <v>11.372703068145508</v>
      </c>
    </row>
    <row r="1485" spans="1:2">
      <c r="A1485" s="25">
        <v>44048</v>
      </c>
      <c r="B1485" s="37">
        <v>12.314961634637799</v>
      </c>
    </row>
    <row r="1486" spans="1:2">
      <c r="A1486" s="25">
        <v>44049</v>
      </c>
      <c r="B1486" s="37">
        <v>12.709255144483548</v>
      </c>
    </row>
    <row r="1487" spans="1:2">
      <c r="A1487" s="25">
        <v>44050</v>
      </c>
      <c r="B1487" s="37">
        <v>11.748410789167057</v>
      </c>
    </row>
    <row r="1488" spans="1:2">
      <c r="A1488" s="25">
        <v>44053</v>
      </c>
      <c r="B1488" s="37">
        <v>12.623404514273364</v>
      </c>
    </row>
    <row r="1489" spans="1:2">
      <c r="A1489" s="25">
        <v>44054</v>
      </c>
      <c r="B1489" s="37">
        <v>11.422054966243968</v>
      </c>
    </row>
    <row r="1490" spans="1:2">
      <c r="A1490" s="25">
        <v>44055</v>
      </c>
      <c r="B1490" s="37">
        <v>11.867687590520529</v>
      </c>
    </row>
    <row r="1491" spans="1:2">
      <c r="A1491" s="25">
        <v>44056</v>
      </c>
      <c r="B1491" s="37">
        <v>11.726363776548805</v>
      </c>
    </row>
    <row r="1492" spans="1:2">
      <c r="A1492" s="25">
        <v>44057</v>
      </c>
      <c r="B1492" s="37">
        <v>12.407346027298958</v>
      </c>
    </row>
    <row r="1493" spans="1:2">
      <c r="A1493" s="25">
        <v>44060</v>
      </c>
      <c r="B1493" s="37">
        <v>13.583031981450871</v>
      </c>
    </row>
    <row r="1494" spans="1:2">
      <c r="A1494" s="25">
        <v>44061</v>
      </c>
      <c r="B1494" s="37">
        <v>12.6293069487186</v>
      </c>
    </row>
    <row r="1495" spans="1:2">
      <c r="A1495" s="25">
        <v>44062</v>
      </c>
      <c r="B1495" s="37">
        <v>11.911283294889969</v>
      </c>
    </row>
    <row r="1496" spans="1:2">
      <c r="A1496" s="25">
        <v>44063</v>
      </c>
      <c r="B1496" s="37">
        <v>12.33237220009366</v>
      </c>
    </row>
    <row r="1497" spans="1:2">
      <c r="A1497" s="25">
        <v>44064</v>
      </c>
      <c r="B1497" s="37">
        <v>11.927532000064543</v>
      </c>
    </row>
    <row r="1498" spans="1:2">
      <c r="A1498" s="25">
        <v>44067</v>
      </c>
      <c r="B1498" s="37">
        <v>12.082526595731192</v>
      </c>
    </row>
    <row r="1499" spans="1:2">
      <c r="A1499" s="25">
        <v>44068</v>
      </c>
      <c r="B1499" s="37">
        <v>11.076782915455317</v>
      </c>
    </row>
    <row r="1500" spans="1:2">
      <c r="A1500" s="25">
        <v>44069</v>
      </c>
      <c r="B1500" s="37">
        <v>11.441567947190505</v>
      </c>
    </row>
    <row r="1501" spans="1:2">
      <c r="A1501" s="25">
        <v>44070</v>
      </c>
      <c r="B1501" s="37">
        <v>10.871055785803291</v>
      </c>
    </row>
    <row r="1502" spans="1:2">
      <c r="A1502" s="25">
        <v>44071</v>
      </c>
      <c r="B1502" s="37">
        <v>11.424323989225753</v>
      </c>
    </row>
    <row r="1503" spans="1:2">
      <c r="A1503" s="25">
        <v>44074</v>
      </c>
      <c r="B1503" s="37">
        <v>11.829692625358653</v>
      </c>
    </row>
    <row r="1504" spans="1:2">
      <c r="A1504" s="25">
        <v>44075</v>
      </c>
      <c r="B1504" s="37">
        <v>12.306258444588202</v>
      </c>
    </row>
    <row r="1505" spans="1:2">
      <c r="A1505" s="25">
        <v>44076</v>
      </c>
      <c r="B1505" s="37">
        <v>11.053401232325761</v>
      </c>
    </row>
    <row r="1506" spans="1:2">
      <c r="A1506" s="25">
        <v>44077</v>
      </c>
      <c r="B1506" s="37">
        <v>9.6154532360719571</v>
      </c>
    </row>
    <row r="1507" spans="1:2">
      <c r="A1507" s="25">
        <v>44078</v>
      </c>
      <c r="B1507" s="37">
        <v>9.4403451505715879</v>
      </c>
    </row>
    <row r="1508" spans="1:2">
      <c r="A1508" s="25">
        <v>44082</v>
      </c>
      <c r="B1508" s="37">
        <v>8.3561505696724065</v>
      </c>
    </row>
    <row r="1509" spans="1:2">
      <c r="A1509" s="25">
        <v>44083</v>
      </c>
      <c r="B1509" s="37">
        <v>8.8675754204405575</v>
      </c>
    </row>
    <row r="1510" spans="1:2">
      <c r="A1510" s="25">
        <v>44084</v>
      </c>
      <c r="B1510" s="37">
        <v>8.8637417383614032</v>
      </c>
    </row>
    <row r="1511" spans="1:2">
      <c r="A1511" s="25">
        <v>44085</v>
      </c>
      <c r="B1511" s="37">
        <v>8.8987746181188268</v>
      </c>
    </row>
    <row r="1512" spans="1:2">
      <c r="A1512" s="25">
        <v>44088</v>
      </c>
      <c r="B1512" s="37">
        <v>9.5156988272671406</v>
      </c>
    </row>
    <row r="1513" spans="1:2">
      <c r="A1513" s="25">
        <v>44089</v>
      </c>
      <c r="B1513" s="37">
        <v>9.7071265646279183</v>
      </c>
    </row>
    <row r="1514" spans="1:2">
      <c r="A1514" s="25">
        <v>44090</v>
      </c>
      <c r="B1514" s="37">
        <v>10.071685052934878</v>
      </c>
    </row>
    <row r="1515" spans="1:2">
      <c r="A1515" s="25">
        <v>44091</v>
      </c>
      <c r="B1515" s="37">
        <v>9.9581635020294197</v>
      </c>
    </row>
    <row r="1516" spans="1:2">
      <c r="A1516" s="25">
        <v>44092</v>
      </c>
      <c r="B1516" s="37">
        <v>9.8364820067892733</v>
      </c>
    </row>
    <row r="1517" spans="1:2">
      <c r="A1517" s="25">
        <v>44095</v>
      </c>
      <c r="B1517" s="37">
        <v>9.1029755284077147</v>
      </c>
    </row>
    <row r="1518" spans="1:2">
      <c r="A1518" s="25">
        <v>44096</v>
      </c>
      <c r="B1518" s="37">
        <v>9.1103118319497014</v>
      </c>
    </row>
    <row r="1519" spans="1:2">
      <c r="A1519" s="25">
        <v>44097</v>
      </c>
      <c r="B1519" s="37">
        <v>8.7301429994944701</v>
      </c>
    </row>
    <row r="1520" spans="1:2">
      <c r="A1520" s="25">
        <v>44098</v>
      </c>
      <c r="B1520" s="37">
        <v>9.3693924668032267</v>
      </c>
    </row>
    <row r="1521" spans="1:2">
      <c r="A1521" s="25">
        <v>44099</v>
      </c>
      <c r="B1521" s="37">
        <v>9.5446600197808351</v>
      </c>
    </row>
    <row r="1522" spans="1:2">
      <c r="A1522" s="25">
        <v>44102</v>
      </c>
      <c r="B1522" s="37">
        <v>9.7766216280578231</v>
      </c>
    </row>
    <row r="1523" spans="1:2">
      <c r="A1523" s="25">
        <v>44103</v>
      </c>
      <c r="B1523" s="37">
        <v>9.519813030921318</v>
      </c>
    </row>
    <row r="1524" spans="1:2">
      <c r="A1524" s="25">
        <v>44104</v>
      </c>
      <c r="B1524" s="37">
        <v>9.444157056475019</v>
      </c>
    </row>
    <row r="1525" spans="1:2">
      <c r="A1525" s="25">
        <v>44105</v>
      </c>
      <c r="B1525" s="37">
        <v>9.2260815817640669</v>
      </c>
    </row>
    <row r="1526" spans="1:2">
      <c r="A1526" s="25">
        <v>44106</v>
      </c>
      <c r="B1526" s="37">
        <v>9.0557163096411522</v>
      </c>
    </row>
    <row r="1527" spans="1:2">
      <c r="A1527" s="25">
        <v>44109</v>
      </c>
      <c r="B1527" s="37">
        <v>9.4995149651438666</v>
      </c>
    </row>
    <row r="1528" spans="1:2">
      <c r="A1528" s="25">
        <v>44110</v>
      </c>
      <c r="B1528" s="37">
        <v>9.1893992932871775</v>
      </c>
    </row>
    <row r="1529" spans="1:2">
      <c r="A1529" s="25">
        <v>44111</v>
      </c>
      <c r="B1529" s="37">
        <v>9.3374100945031717</v>
      </c>
    </row>
    <row r="1530" spans="1:2">
      <c r="A1530" s="25">
        <v>44112</v>
      </c>
      <c r="B1530" s="37">
        <v>9.7502986171152042</v>
      </c>
    </row>
    <row r="1531" spans="1:2">
      <c r="A1531" s="25">
        <v>44113</v>
      </c>
      <c r="B1531" s="37">
        <v>10.03591850665808</v>
      </c>
    </row>
    <row r="1532" spans="1:2">
      <c r="A1532" s="25">
        <v>44116</v>
      </c>
      <c r="B1532" s="37">
        <v>10.963589563082131</v>
      </c>
    </row>
    <row r="1533" spans="1:2">
      <c r="A1533" s="25">
        <v>44117</v>
      </c>
      <c r="B1533" s="37">
        <v>10.597231405718427</v>
      </c>
    </row>
    <row r="1534" spans="1:2">
      <c r="A1534" s="25">
        <v>44118</v>
      </c>
      <c r="B1534" s="37">
        <v>10.538676643645509</v>
      </c>
    </row>
    <row r="1535" spans="1:2">
      <c r="A1535" s="25">
        <v>44119</v>
      </c>
      <c r="B1535" s="37">
        <v>10.883205619832415</v>
      </c>
    </row>
    <row r="1536" spans="1:2">
      <c r="A1536" s="25">
        <v>44120</v>
      </c>
      <c r="B1536" s="37">
        <v>10.451153636458306</v>
      </c>
    </row>
    <row r="1537" spans="1:2">
      <c r="A1537" s="25">
        <v>44123</v>
      </c>
      <c r="B1537" s="37">
        <v>11.156579095435429</v>
      </c>
    </row>
    <row r="1538" spans="1:2">
      <c r="A1538" s="25">
        <v>44124</v>
      </c>
      <c r="B1538" s="37">
        <v>11.603313512849025</v>
      </c>
    </row>
    <row r="1539" spans="1:2">
      <c r="A1539" s="25">
        <v>44125</v>
      </c>
      <c r="B1539" s="37">
        <v>13.082693016496966</v>
      </c>
    </row>
    <row r="1540" spans="1:2">
      <c r="A1540" s="25">
        <v>44126</v>
      </c>
      <c r="B1540" s="37">
        <v>13.929278835880654</v>
      </c>
    </row>
    <row r="1541" spans="1:2">
      <c r="A1541" s="25">
        <v>44127</v>
      </c>
      <c r="B1541" s="37">
        <v>13.590146490373243</v>
      </c>
    </row>
    <row r="1542" spans="1:2">
      <c r="A1542" s="25">
        <v>44130</v>
      </c>
      <c r="B1542" s="37">
        <v>13.731494456125525</v>
      </c>
    </row>
    <row r="1543" spans="1:2">
      <c r="A1543" s="25">
        <v>44131</v>
      </c>
      <c r="B1543" s="37">
        <v>15.172227905784862</v>
      </c>
    </row>
    <row r="1544" spans="1:2">
      <c r="A1544" s="25">
        <v>44132</v>
      </c>
      <c r="B1544" s="37">
        <v>14.086818300991869</v>
      </c>
    </row>
    <row r="1545" spans="1:2">
      <c r="A1545" s="25">
        <v>44133</v>
      </c>
      <c r="B1545" s="37">
        <v>14.924651084506033</v>
      </c>
    </row>
    <row r="1546" spans="1:2">
      <c r="A1546" s="25">
        <v>44134</v>
      </c>
      <c r="B1546" s="37">
        <v>14.826905368175666</v>
      </c>
    </row>
    <row r="1547" spans="1:2">
      <c r="A1547" s="25">
        <v>44137</v>
      </c>
      <c r="B1547" s="37">
        <v>14.945560947699574</v>
      </c>
    </row>
    <row r="1548" spans="1:2">
      <c r="A1548" s="25">
        <v>44138</v>
      </c>
      <c r="B1548" s="37">
        <v>15.057569402114931</v>
      </c>
    </row>
    <row r="1549" spans="1:2">
      <c r="A1549" s="25">
        <v>44139</v>
      </c>
      <c r="B1549" s="37">
        <v>15.819538250729815</v>
      </c>
    </row>
    <row r="1550" spans="1:2">
      <c r="A1550" s="25">
        <v>44140</v>
      </c>
      <c r="B1550" s="37">
        <v>18.198254467495069</v>
      </c>
    </row>
    <row r="1551" spans="1:2">
      <c r="A1551" s="25">
        <v>44141</v>
      </c>
      <c r="B1551" s="37">
        <v>19.099825858370124</v>
      </c>
    </row>
    <row r="1552" spans="1:2">
      <c r="A1552" s="25">
        <v>44144</v>
      </c>
      <c r="B1552" s="37">
        <v>18.632346461306533</v>
      </c>
    </row>
    <row r="1553" spans="1:2">
      <c r="A1553" s="25">
        <v>44145</v>
      </c>
      <c r="B1553" s="37">
        <v>18.392749050998667</v>
      </c>
    </row>
    <row r="1554" spans="1:2">
      <c r="A1554" s="25">
        <v>44146</v>
      </c>
      <c r="B1554" s="37">
        <v>19.451777470237698</v>
      </c>
    </row>
    <row r="1555" spans="1:2">
      <c r="A1555" s="25">
        <v>44147</v>
      </c>
      <c r="B1555" s="37">
        <v>20.516068559327948</v>
      </c>
    </row>
    <row r="1556" spans="1:2">
      <c r="A1556" s="25">
        <v>44148</v>
      </c>
      <c r="B1556" s="37">
        <v>20.579983779894256</v>
      </c>
    </row>
    <row r="1557" spans="1:2">
      <c r="A1557" s="25">
        <v>44151</v>
      </c>
      <c r="B1557" s="37">
        <v>22.154816906039287</v>
      </c>
    </row>
    <row r="1558" spans="1:2">
      <c r="A1558" s="25">
        <v>44152</v>
      </c>
      <c r="B1558" s="37">
        <v>24.365456494733369</v>
      </c>
    </row>
    <row r="1559" spans="1:2">
      <c r="A1559" s="25">
        <v>44153</v>
      </c>
      <c r="B1559" s="37">
        <v>24.200180751890464</v>
      </c>
    </row>
    <row r="1560" spans="1:2">
      <c r="A1560" s="25">
        <v>44154</v>
      </c>
      <c r="B1560" s="37">
        <v>25.356933014956098</v>
      </c>
    </row>
    <row r="1561" spans="1:2">
      <c r="A1561" s="25">
        <v>44155</v>
      </c>
      <c r="B1561" s="37">
        <v>27.087865574180224</v>
      </c>
    </row>
    <row r="1562" spans="1:2">
      <c r="A1562" s="25">
        <v>44158</v>
      </c>
      <c r="B1562" s="37">
        <v>26.351473972769774</v>
      </c>
    </row>
    <row r="1563" spans="1:2">
      <c r="A1563" s="25">
        <v>44159</v>
      </c>
      <c r="B1563" s="37">
        <v>28.479810336470162</v>
      </c>
    </row>
    <row r="1564" spans="1:2">
      <c r="A1564" s="25">
        <v>44160</v>
      </c>
      <c r="B1564" s="37">
        <v>27.887618088646036</v>
      </c>
    </row>
    <row r="1565" spans="1:2">
      <c r="A1565" s="25">
        <v>44162</v>
      </c>
      <c r="B1565" s="37">
        <v>21.338583317465496</v>
      </c>
    </row>
    <row r="1566" spans="1:2">
      <c r="A1566" s="25">
        <v>44165</v>
      </c>
      <c r="B1566" s="37">
        <v>28.399546049643504</v>
      </c>
    </row>
    <row r="1567" spans="1:2">
      <c r="A1567" s="25">
        <v>44166</v>
      </c>
      <c r="B1567" s="37">
        <v>27.090481258886545</v>
      </c>
    </row>
    <row r="1568" spans="1:2">
      <c r="A1568" s="25">
        <v>44167</v>
      </c>
      <c r="B1568" s="37">
        <v>27.129125782022616</v>
      </c>
    </row>
    <row r="1569" spans="1:2">
      <c r="A1569" s="25">
        <v>44168</v>
      </c>
      <c r="B1569" s="37">
        <v>27.889412087786194</v>
      </c>
    </row>
    <row r="1570" spans="1:2">
      <c r="A1570" s="25">
        <v>44169</v>
      </c>
      <c r="B1570" s="37">
        <v>26.550425594576247</v>
      </c>
    </row>
    <row r="1571" spans="1:2">
      <c r="A1571" s="25">
        <v>44172</v>
      </c>
      <c r="B1571" s="37">
        <v>26.734226779106717</v>
      </c>
    </row>
    <row r="1572" spans="1:2">
      <c r="A1572" s="25">
        <v>44173</v>
      </c>
      <c r="B1572" s="37">
        <v>25.770422736763148</v>
      </c>
    </row>
    <row r="1573" spans="1:2">
      <c r="A1573" s="25">
        <v>44174</v>
      </c>
      <c r="B1573" s="37">
        <v>24.711089522823645</v>
      </c>
    </row>
    <row r="1574" spans="1:2">
      <c r="A1574" s="25">
        <v>44175</v>
      </c>
      <c r="B1574" s="37">
        <v>24.717020351511138</v>
      </c>
    </row>
    <row r="1575" spans="1:2">
      <c r="A1575" s="25">
        <v>44176</v>
      </c>
      <c r="B1575" s="37">
        <v>23.586773743651502</v>
      </c>
    </row>
    <row r="1576" spans="1:2">
      <c r="A1576" s="25">
        <v>44179</v>
      </c>
      <c r="B1576" s="37">
        <v>26.914797257864926</v>
      </c>
    </row>
    <row r="1577" spans="1:2">
      <c r="A1577" s="25">
        <v>44180</v>
      </c>
      <c r="B1577" s="37">
        <v>27.812260671098556</v>
      </c>
    </row>
    <row r="1578" spans="1:2">
      <c r="A1578" s="25">
        <v>44181</v>
      </c>
      <c r="B1578" s="37">
        <v>31.883585691113556</v>
      </c>
    </row>
    <row r="1579" spans="1:2">
      <c r="A1579" s="25">
        <v>44182</v>
      </c>
      <c r="B1579" s="37">
        <v>37.866647194705905</v>
      </c>
    </row>
    <row r="1580" spans="1:2">
      <c r="A1580" s="25">
        <v>44183</v>
      </c>
      <c r="B1580" s="37">
        <v>37.73692524923338</v>
      </c>
    </row>
    <row r="1581" spans="1:2">
      <c r="A1581" s="25">
        <v>44186</v>
      </c>
      <c r="B1581" s="37">
        <v>37.495252248664869</v>
      </c>
    </row>
    <row r="1582" spans="1:2">
      <c r="A1582" s="25">
        <v>44187</v>
      </c>
      <c r="B1582" s="37">
        <v>39.570445740618837</v>
      </c>
    </row>
    <row r="1583" spans="1:2">
      <c r="A1583" s="25">
        <v>44188</v>
      </c>
      <c r="B1583" s="37">
        <v>39.365523714334749</v>
      </c>
    </row>
    <row r="1584" spans="1:2">
      <c r="A1584" s="25">
        <v>44189</v>
      </c>
      <c r="B1584" s="37">
        <v>39.150064698244321</v>
      </c>
    </row>
    <row r="1585" spans="1:2">
      <c r="A1585" s="25">
        <v>44193</v>
      </c>
      <c r="B1585" s="37">
        <v>50.44924088022659</v>
      </c>
    </row>
    <row r="1586" spans="1:2">
      <c r="A1586" s="25">
        <v>44194</v>
      </c>
      <c r="B1586" s="37">
        <v>50.81683585605137</v>
      </c>
    </row>
    <row r="1587" spans="1:2">
      <c r="A1587" s="25">
        <v>44195</v>
      </c>
      <c r="B1587" s="37">
        <v>58.084638594267261</v>
      </c>
    </row>
    <row r="1588" spans="1:2">
      <c r="A1588" s="25">
        <v>44196</v>
      </c>
      <c r="B1588" s="37">
        <v>58.93091802290165</v>
      </c>
    </row>
    <row r="1589" spans="1:2">
      <c r="A1589" s="25">
        <v>44200</v>
      </c>
      <c r="B1589" s="37">
        <v>67.727852324247905</v>
      </c>
    </row>
    <row r="1590" spans="1:2">
      <c r="A1590" s="25">
        <v>44201</v>
      </c>
      <c r="B1590" s="37">
        <v>80.367218616051233</v>
      </c>
    </row>
    <row r="1591" spans="1:2">
      <c r="A1591" s="25">
        <v>44202</v>
      </c>
      <c r="B1591" s="37">
        <v>89.993858086376704</v>
      </c>
    </row>
    <row r="1592" spans="1:2">
      <c r="A1592" s="25">
        <v>44203</v>
      </c>
      <c r="B1592" s="37">
        <v>104.93643005464997</v>
      </c>
    </row>
    <row r="1593" spans="1:2">
      <c r="A1593" s="25">
        <v>44204</v>
      </c>
      <c r="B1593" s="37">
        <v>104.31258757993102</v>
      </c>
    </row>
    <row r="1594" spans="1:2">
      <c r="A1594" s="25">
        <v>44207</v>
      </c>
      <c r="B1594" s="37">
        <v>74.135426474795693</v>
      </c>
    </row>
    <row r="1595" spans="1:2">
      <c r="A1595" s="25">
        <v>44208</v>
      </c>
      <c r="B1595" s="37">
        <v>77.223301691735728</v>
      </c>
    </row>
    <row r="1596" spans="1:2">
      <c r="A1596" s="25">
        <v>44209</v>
      </c>
      <c r="B1596" s="37">
        <v>85.57006770271839</v>
      </c>
    </row>
    <row r="1597" spans="1:2">
      <c r="A1597" s="25">
        <v>44210</v>
      </c>
      <c r="B1597" s="37">
        <v>100.76631533865685</v>
      </c>
    </row>
    <row r="1598" spans="1:2">
      <c r="A1598" s="25">
        <v>44211</v>
      </c>
      <c r="B1598" s="37">
        <v>80.657071636148373</v>
      </c>
    </row>
    <row r="1599" spans="1:2">
      <c r="A1599" s="25">
        <v>44215</v>
      </c>
      <c r="B1599" s="37">
        <v>84.938564170251922</v>
      </c>
    </row>
    <row r="1600" spans="1:2">
      <c r="A1600" s="25">
        <v>44216</v>
      </c>
      <c r="B1600" s="37">
        <v>77.655402964565894</v>
      </c>
    </row>
    <row r="1601" spans="1:2">
      <c r="A1601" s="25">
        <v>44217</v>
      </c>
      <c r="B1601" s="37">
        <v>63.745018784474951</v>
      </c>
    </row>
    <row r="1602" spans="1:2">
      <c r="A1602" s="25">
        <v>44218</v>
      </c>
      <c r="B1602" s="37">
        <v>70.287961688331123</v>
      </c>
    </row>
    <row r="1603" spans="1:2">
      <c r="A1603" s="25">
        <v>44221</v>
      </c>
      <c r="B1603" s="37">
        <v>69.758228667039518</v>
      </c>
    </row>
    <row r="1604" spans="1:2">
      <c r="A1604" s="25">
        <v>44222</v>
      </c>
      <c r="B1604" s="37">
        <v>63.465824368589324</v>
      </c>
    </row>
    <row r="1605" spans="1:2">
      <c r="A1605" s="25">
        <v>44223</v>
      </c>
      <c r="B1605" s="37">
        <v>60.877223354071049</v>
      </c>
    </row>
    <row r="1606" spans="1:2">
      <c r="A1606" s="25">
        <v>44224</v>
      </c>
      <c r="B1606" s="37">
        <v>65.312033102222173</v>
      </c>
    </row>
    <row r="1607" spans="1:2">
      <c r="A1607" s="25">
        <v>44225</v>
      </c>
      <c r="B1607" s="37">
        <v>73.529220608049528</v>
      </c>
    </row>
    <row r="1608" spans="1:2">
      <c r="A1608" s="25">
        <v>44228</v>
      </c>
      <c r="B1608" s="37">
        <v>69.87650897032556</v>
      </c>
    </row>
    <row r="1609" spans="1:2">
      <c r="A1609" s="25">
        <v>44229</v>
      </c>
      <c r="B1609" s="37">
        <v>78.843033477547664</v>
      </c>
    </row>
    <row r="1610" spans="1:2">
      <c r="A1610" s="25">
        <v>44230</v>
      </c>
      <c r="B1610" s="37">
        <v>84.16666351460934</v>
      </c>
    </row>
    <row r="1611" spans="1:2">
      <c r="A1611" s="25">
        <v>44231</v>
      </c>
      <c r="B1611" s="37">
        <v>86.510185005688967</v>
      </c>
    </row>
    <row r="1612" spans="1:2">
      <c r="A1612" s="25">
        <v>44232</v>
      </c>
      <c r="B1612" s="37">
        <v>87.024888632773099</v>
      </c>
    </row>
    <row r="1613" spans="1:2">
      <c r="A1613" s="25">
        <v>44235</v>
      </c>
      <c r="B1613" s="37">
        <v>117.88963272136178</v>
      </c>
    </row>
    <row r="1614" spans="1:2">
      <c r="A1614" s="25">
        <v>44236</v>
      </c>
      <c r="B1614" s="37">
        <v>133.80254894244976</v>
      </c>
    </row>
    <row r="1615" spans="1:2">
      <c r="A1615" s="25">
        <v>44237</v>
      </c>
      <c r="B1615" s="37">
        <v>118.00912119622637</v>
      </c>
    </row>
    <row r="1616" spans="1:2">
      <c r="A1616" s="25">
        <v>44238</v>
      </c>
      <c r="B1616" s="37">
        <v>131.64605738229091</v>
      </c>
    </row>
    <row r="1617" spans="1:2">
      <c r="A1617" s="25">
        <v>44239</v>
      </c>
      <c r="B1617" s="37">
        <v>134.42902268675837</v>
      </c>
    </row>
    <row r="1618" spans="1:2">
      <c r="A1618" s="25">
        <v>44243</v>
      </c>
      <c r="B1618" s="37">
        <v>139.3755692435395</v>
      </c>
    </row>
    <row r="1619" spans="1:2">
      <c r="A1619" s="25">
        <v>44244</v>
      </c>
      <c r="B1619" s="37">
        <v>161.33488708702623</v>
      </c>
    </row>
    <row r="1620" spans="1:2">
      <c r="A1620" s="25">
        <v>44245</v>
      </c>
      <c r="B1620" s="37">
        <v>159.02280615866653</v>
      </c>
    </row>
    <row r="1621" spans="1:2">
      <c r="A1621" s="25">
        <v>44246</v>
      </c>
      <c r="B1621" s="37">
        <v>179.2638241895832</v>
      </c>
    </row>
    <row r="1622" spans="1:2">
      <c r="A1622" s="25">
        <v>44249</v>
      </c>
      <c r="B1622" s="37">
        <v>166.97861216008945</v>
      </c>
    </row>
    <row r="1623" spans="1:2">
      <c r="A1623" s="25">
        <v>44250</v>
      </c>
      <c r="B1623" s="37">
        <v>127.64349012171424</v>
      </c>
    </row>
    <row r="1624" spans="1:2">
      <c r="A1624" s="25">
        <v>44251</v>
      </c>
      <c r="B1624" s="37">
        <v>136.22610666765274</v>
      </c>
    </row>
    <row r="1625" spans="1:2">
      <c r="A1625" s="25">
        <v>44252</v>
      </c>
      <c r="B1625" s="37">
        <v>134.02578919060426</v>
      </c>
    </row>
    <row r="1626" spans="1:2">
      <c r="A1626" s="25">
        <v>44253</v>
      </c>
      <c r="B1626" s="37">
        <v>117.25684605811075</v>
      </c>
    </row>
    <row r="1627" spans="1:2">
      <c r="A1627" s="25">
        <v>44256</v>
      </c>
      <c r="B1627" s="37">
        <v>130.03497161035816</v>
      </c>
    </row>
    <row r="1628" spans="1:2">
      <c r="A1628" s="25">
        <v>44257</v>
      </c>
      <c r="B1628" s="37">
        <v>124.54593038197679</v>
      </c>
    </row>
    <row r="1629" spans="1:2">
      <c r="A1629" s="25">
        <v>44258</v>
      </c>
      <c r="B1629" s="37">
        <v>140.5253325927662</v>
      </c>
    </row>
    <row r="1630" spans="1:2">
      <c r="A1630" s="25">
        <v>44259</v>
      </c>
      <c r="B1630" s="37">
        <v>126.15349709639234</v>
      </c>
    </row>
    <row r="1631" spans="1:2">
      <c r="A1631" s="25">
        <v>44260</v>
      </c>
      <c r="B1631" s="37">
        <v>132.54833738605225</v>
      </c>
    </row>
    <row r="1632" spans="1:2">
      <c r="A1632" s="25">
        <v>44263</v>
      </c>
      <c r="B1632" s="37">
        <v>146.41318563708577</v>
      </c>
    </row>
    <row r="1633" spans="1:2">
      <c r="A1633" s="25">
        <v>44264</v>
      </c>
      <c r="B1633" s="37">
        <v>160.87501746087892</v>
      </c>
    </row>
    <row r="1634" spans="1:2">
      <c r="A1634" s="25">
        <v>44265</v>
      </c>
      <c r="B1634" s="37">
        <v>172.09463697881162</v>
      </c>
    </row>
    <row r="1635" spans="1:2">
      <c r="A1635" s="25">
        <v>44266</v>
      </c>
      <c r="B1635" s="37">
        <v>180.19024144320741</v>
      </c>
    </row>
    <row r="1636" spans="1:2">
      <c r="A1636" s="25">
        <v>44267</v>
      </c>
      <c r="B1636" s="37">
        <v>175.12781396926593</v>
      </c>
    </row>
    <row r="1637" spans="1:2">
      <c r="A1637" s="25">
        <v>44270</v>
      </c>
      <c r="B1637" s="37">
        <v>173.94144593628735</v>
      </c>
    </row>
    <row r="1638" spans="1:2">
      <c r="A1638" s="25">
        <v>44271</v>
      </c>
      <c r="B1638" s="37">
        <v>167.70309351184204</v>
      </c>
    </row>
    <row r="1639" spans="1:2">
      <c r="A1639" s="25">
        <v>44272</v>
      </c>
      <c r="B1639" s="37">
        <v>180.09608569804712</v>
      </c>
    </row>
    <row r="1640" spans="1:2">
      <c r="A1640" s="25">
        <v>44273</v>
      </c>
      <c r="B1640" s="37">
        <v>176.08419623112326</v>
      </c>
    </row>
    <row r="1641" spans="1:2">
      <c r="A1641" s="25">
        <v>44274</v>
      </c>
      <c r="B1641" s="37">
        <v>186.14200117390772</v>
      </c>
    </row>
    <row r="1642" spans="1:2">
      <c r="A1642" s="25">
        <v>44277</v>
      </c>
      <c r="B1642" s="37">
        <v>163.3970377299286</v>
      </c>
    </row>
    <row r="1643" spans="1:2">
      <c r="A1643" s="25">
        <v>44278</v>
      </c>
      <c r="B1643" s="37">
        <v>158.83957945340094</v>
      </c>
    </row>
    <row r="1644" spans="1:2">
      <c r="A1644" s="25">
        <v>44279</v>
      </c>
      <c r="B1644" s="37">
        <v>157.27633128480997</v>
      </c>
    </row>
    <row r="1645" spans="1:2">
      <c r="A1645" s="25">
        <v>44280</v>
      </c>
      <c r="B1645" s="37">
        <v>142.52615104035115</v>
      </c>
    </row>
    <row r="1646" spans="1:2">
      <c r="A1646" s="25">
        <v>44281</v>
      </c>
      <c r="B1646" s="37">
        <v>151.51966516505956</v>
      </c>
    </row>
    <row r="1647" spans="1:2">
      <c r="A1647" s="25">
        <v>44284</v>
      </c>
      <c r="B1647" s="37">
        <v>174.64463291829284</v>
      </c>
    </row>
    <row r="1648" spans="1:2">
      <c r="A1648" s="25">
        <v>44285</v>
      </c>
      <c r="B1648" s="37">
        <v>183.60901874304284</v>
      </c>
    </row>
    <row r="1649" spans="1:2">
      <c r="A1649" s="25">
        <v>44286</v>
      </c>
      <c r="B1649" s="37">
        <v>181.11422365190035</v>
      </c>
    </row>
    <row r="1650" spans="1:2">
      <c r="A1650" s="25">
        <v>44287</v>
      </c>
      <c r="B1650" s="37">
        <v>182.97687026639113</v>
      </c>
    </row>
    <row r="1651" spans="1:2">
      <c r="A1651" s="25">
        <v>44291</v>
      </c>
      <c r="B1651" s="37">
        <v>184.37859826598446</v>
      </c>
    </row>
    <row r="1652" spans="1:2">
      <c r="A1652" s="25">
        <v>44292</v>
      </c>
      <c r="B1652" s="37">
        <v>177.46987705111138</v>
      </c>
    </row>
    <row r="1653" spans="1:2">
      <c r="A1653" s="25">
        <v>44293</v>
      </c>
      <c r="B1653" s="37">
        <v>162.49377011703422</v>
      </c>
    </row>
    <row r="1654" spans="1:2">
      <c r="A1654" s="25">
        <v>44294</v>
      </c>
      <c r="B1654" s="37">
        <v>173.15587019547257</v>
      </c>
    </row>
    <row r="1655" spans="1:2">
      <c r="A1655" s="25">
        <v>44295</v>
      </c>
      <c r="B1655" s="37">
        <v>176.71908719074958</v>
      </c>
    </row>
    <row r="1656" spans="1:2">
      <c r="A1656" s="25">
        <v>44298</v>
      </c>
      <c r="B1656" s="37">
        <v>187.54501661369179</v>
      </c>
    </row>
    <row r="1657" spans="1:2">
      <c r="A1657" s="25">
        <v>44299</v>
      </c>
      <c r="B1657" s="37">
        <v>206.88822842839377</v>
      </c>
    </row>
    <row r="1658" spans="1:2">
      <c r="A1658" s="25">
        <v>44300</v>
      </c>
      <c r="B1658" s="37">
        <v>198.67262846074854</v>
      </c>
    </row>
    <row r="1659" spans="1:2">
      <c r="A1659" s="25">
        <v>44301</v>
      </c>
      <c r="B1659" s="37">
        <v>207.70002287493753</v>
      </c>
    </row>
    <row r="1660" spans="1:2">
      <c r="A1660" s="25">
        <v>44302</v>
      </c>
      <c r="B1660" s="37">
        <v>195.36616331427703</v>
      </c>
    </row>
    <row r="1661" spans="1:2">
      <c r="A1661" s="25">
        <v>44305</v>
      </c>
      <c r="B1661" s="37">
        <v>158.42712263917406</v>
      </c>
    </row>
    <row r="1662" spans="1:2">
      <c r="A1662" s="25">
        <v>44306</v>
      </c>
      <c r="B1662" s="37">
        <v>161.67913601872857</v>
      </c>
    </row>
    <row r="1663" spans="1:2">
      <c r="A1663" s="25">
        <v>44307</v>
      </c>
      <c r="B1663" s="37">
        <v>155.36856095855771</v>
      </c>
    </row>
    <row r="1664" spans="1:2">
      <c r="A1664" s="25">
        <v>44308</v>
      </c>
      <c r="B1664" s="37">
        <v>139.38314854209997</v>
      </c>
    </row>
    <row r="1665" spans="1:2">
      <c r="A1665" s="25">
        <v>44309</v>
      </c>
      <c r="B1665" s="37">
        <v>128.74970599678602</v>
      </c>
    </row>
    <row r="1666" spans="1:2">
      <c r="A1666" s="25">
        <v>44312</v>
      </c>
      <c r="B1666" s="37">
        <v>145.21633819070919</v>
      </c>
    </row>
    <row r="1667" spans="1:2">
      <c r="A1667" s="25">
        <v>44313</v>
      </c>
      <c r="B1667" s="37">
        <v>148.70769713077283</v>
      </c>
    </row>
    <row r="1668" spans="1:2">
      <c r="A1668" s="25">
        <v>44314</v>
      </c>
      <c r="B1668" s="37">
        <v>152.56112565927742</v>
      </c>
    </row>
    <row r="1669" spans="1:2">
      <c r="A1669" s="25">
        <v>44315</v>
      </c>
      <c r="B1669" s="37">
        <v>137.83655323006184</v>
      </c>
    </row>
    <row r="1670" spans="1:2">
      <c r="A1670" s="25">
        <v>44316</v>
      </c>
      <c r="B1670" s="37">
        <v>160.19411262768858</v>
      </c>
    </row>
    <row r="1671" spans="1:2">
      <c r="A1671" s="25">
        <v>44319</v>
      </c>
      <c r="B1671" s="37">
        <v>162.71206626763575</v>
      </c>
    </row>
    <row r="1672" spans="1:2">
      <c r="A1672" s="25">
        <v>44320</v>
      </c>
      <c r="B1672" s="37">
        <v>144.30821062119179</v>
      </c>
    </row>
    <row r="1673" spans="1:2">
      <c r="A1673" s="25">
        <v>44321</v>
      </c>
      <c r="B1673" s="37">
        <v>159.04957032372948</v>
      </c>
    </row>
    <row r="1674" spans="1:2">
      <c r="A1674" s="25">
        <v>44322</v>
      </c>
      <c r="B1674" s="37">
        <v>152.87752951790898</v>
      </c>
    </row>
    <row r="1675" spans="1:2">
      <c r="A1675" s="25">
        <v>44323</v>
      </c>
      <c r="B1675" s="37">
        <v>161.33117941271976</v>
      </c>
    </row>
    <row r="1676" spans="1:2">
      <c r="A1676" s="25">
        <v>44326</v>
      </c>
      <c r="B1676" s="37">
        <v>149.82674722710803</v>
      </c>
    </row>
    <row r="1677" spans="1:2">
      <c r="A1677" s="25">
        <v>44327</v>
      </c>
      <c r="B1677" s="37">
        <v>155.64968661845623</v>
      </c>
    </row>
    <row r="1678" spans="1:2">
      <c r="A1678" s="25">
        <v>44328</v>
      </c>
      <c r="B1678" s="37">
        <v>142.70373854067853</v>
      </c>
    </row>
    <row r="1679" spans="1:2">
      <c r="A1679" s="25">
        <v>44329</v>
      </c>
      <c r="B1679" s="37">
        <v>110.66939952206089</v>
      </c>
    </row>
    <row r="1680" spans="1:2">
      <c r="A1680" s="25">
        <v>44330</v>
      </c>
      <c r="B1680" s="37">
        <v>118.97941208963516</v>
      </c>
    </row>
    <row r="1681" spans="1:2">
      <c r="A1681" s="25">
        <v>44333</v>
      </c>
      <c r="B1681" s="37">
        <v>89.717191625370972</v>
      </c>
    </row>
    <row r="1682" spans="1:2">
      <c r="A1682" s="25">
        <v>44334</v>
      </c>
      <c r="B1682" s="37">
        <v>86.131485397887545</v>
      </c>
    </row>
    <row r="1683" spans="1:2">
      <c r="A1683" s="25">
        <v>44335</v>
      </c>
      <c r="B1683" s="37">
        <v>71.129968323478096</v>
      </c>
    </row>
    <row r="1684" spans="1:2">
      <c r="A1684" s="25">
        <v>44336</v>
      </c>
      <c r="B1684" s="37">
        <v>74.301797423954696</v>
      </c>
    </row>
    <row r="1685" spans="1:2">
      <c r="A1685" s="25">
        <v>44337</v>
      </c>
      <c r="B1685" s="37">
        <v>58.915985987894224</v>
      </c>
    </row>
    <row r="1686" spans="1:2">
      <c r="A1686" s="25">
        <v>44340</v>
      </c>
      <c r="B1686" s="37">
        <v>70.593523703852014</v>
      </c>
    </row>
    <row r="1687" spans="1:2">
      <c r="A1687" s="25">
        <v>44341</v>
      </c>
      <c r="B1687" s="37">
        <v>62.063806712325423</v>
      </c>
    </row>
    <row r="1688" spans="1:2">
      <c r="A1688" s="25">
        <v>44342</v>
      </c>
      <c r="B1688" s="37">
        <v>66.167916197247052</v>
      </c>
    </row>
    <row r="1689" spans="1:2">
      <c r="A1689" s="25">
        <v>44343</v>
      </c>
      <c r="B1689" s="37">
        <v>67.036202996911427</v>
      </c>
    </row>
    <row r="1690" spans="1:2">
      <c r="A1690" s="25">
        <v>44344</v>
      </c>
      <c r="B1690" s="37">
        <v>56.536841163718989</v>
      </c>
    </row>
    <row r="1691" spans="1:2">
      <c r="A1691" s="25">
        <v>44348</v>
      </c>
      <c r="B1691" s="37">
        <v>57.04024414196742</v>
      </c>
    </row>
    <row r="1692" spans="1:2">
      <c r="A1692" s="25">
        <v>44349</v>
      </c>
      <c r="B1692" s="37">
        <v>63.515402520433412</v>
      </c>
    </row>
    <row r="1693" spans="1:2">
      <c r="A1693" s="25">
        <v>44350</v>
      </c>
      <c r="B1693" s="37">
        <v>65.753206951205712</v>
      </c>
    </row>
    <row r="1694" spans="1:2">
      <c r="A1694" s="25">
        <v>44351</v>
      </c>
      <c r="B1694" s="37">
        <v>59.779333631732392</v>
      </c>
    </row>
    <row r="1695" spans="1:2">
      <c r="A1695" s="25">
        <v>44354</v>
      </c>
      <c r="B1695" s="37">
        <v>55.527360889726374</v>
      </c>
    </row>
    <row r="1696" spans="1:2">
      <c r="A1696" s="25">
        <v>44355</v>
      </c>
      <c r="B1696" s="37">
        <v>47.010981065867064</v>
      </c>
    </row>
    <row r="1697" spans="1:2">
      <c r="A1697" s="25">
        <v>44356</v>
      </c>
      <c r="B1697" s="37">
        <v>56.888611808594305</v>
      </c>
    </row>
    <row r="1698" spans="1:2">
      <c r="A1698" s="25">
        <v>44357</v>
      </c>
      <c r="B1698" s="37">
        <v>57.834791566710059</v>
      </c>
    </row>
    <row r="1699" spans="1:2">
      <c r="A1699" s="25">
        <v>44358</v>
      </c>
      <c r="B1699" s="37">
        <v>59.870897361527128</v>
      </c>
    </row>
    <row r="1700" spans="1:2">
      <c r="A1700" s="25">
        <v>44361</v>
      </c>
      <c r="B1700" s="37">
        <v>67.503355936447505</v>
      </c>
    </row>
    <row r="1701" spans="1:2">
      <c r="A1701" s="25">
        <v>44362</v>
      </c>
      <c r="B1701" s="37">
        <v>68.370288812086756</v>
      </c>
    </row>
    <row r="1702" spans="1:2">
      <c r="A1702" s="25">
        <v>44363</v>
      </c>
      <c r="B1702" s="37">
        <v>63.570261797303338</v>
      </c>
    </row>
    <row r="1703" spans="1:2">
      <c r="A1703" s="25">
        <v>44364</v>
      </c>
      <c r="B1703" s="37">
        <v>60.492191767474353</v>
      </c>
    </row>
    <row r="1704" spans="1:2">
      <c r="A1704" s="25">
        <v>44365</v>
      </c>
      <c r="B1704" s="37">
        <v>52.757627732692882</v>
      </c>
    </row>
    <row r="1705" spans="1:2">
      <c r="A1705" s="25">
        <v>44368</v>
      </c>
      <c r="B1705" s="37">
        <v>44.587205949677589</v>
      </c>
    </row>
    <row r="1706" spans="1:2">
      <c r="A1706" s="25">
        <v>44369</v>
      </c>
      <c r="B1706" s="37">
        <v>44.543471886689119</v>
      </c>
    </row>
    <row r="1707" spans="1:2">
      <c r="A1707" s="25">
        <v>44370</v>
      </c>
      <c r="B1707" s="37">
        <v>45.651737360370696</v>
      </c>
    </row>
    <row r="1708" spans="1:2">
      <c r="A1708" s="25">
        <v>44371</v>
      </c>
      <c r="B1708" s="37">
        <v>51.165636005583302</v>
      </c>
    </row>
    <row r="1709" spans="1:2">
      <c r="A1709" s="25">
        <v>44372</v>
      </c>
      <c r="B1709" s="37">
        <v>43.082256886192134</v>
      </c>
    </row>
    <row r="1710" spans="1:2">
      <c r="A1710" s="25">
        <v>44375</v>
      </c>
      <c r="B1710" s="37">
        <v>49.280609654395022</v>
      </c>
    </row>
    <row r="1711" spans="1:2">
      <c r="A1711" s="25">
        <v>44376</v>
      </c>
      <c r="B1711" s="37">
        <v>54.698788893650423</v>
      </c>
    </row>
    <row r="1712" spans="1:2">
      <c r="A1712" s="25">
        <v>44377</v>
      </c>
      <c r="B1712" s="37">
        <v>49.581335324735313</v>
      </c>
    </row>
    <row r="1713" spans="1:2">
      <c r="A1713" s="25">
        <v>44378</v>
      </c>
      <c r="B1713" s="37">
        <v>44.715581594015994</v>
      </c>
    </row>
    <row r="1714" spans="1:2">
      <c r="A1714" s="25">
        <v>44379</v>
      </c>
      <c r="B1714" s="37">
        <v>45.399198981447221</v>
      </c>
    </row>
    <row r="1715" spans="1:2">
      <c r="A1715" s="25">
        <v>44383</v>
      </c>
      <c r="B1715" s="37">
        <v>47.282149901744631</v>
      </c>
    </row>
    <row r="1716" spans="1:2">
      <c r="A1716" s="25">
        <v>44384</v>
      </c>
      <c r="B1716" s="37">
        <v>49.234670406207989</v>
      </c>
    </row>
    <row r="1717" spans="1:2">
      <c r="A1717" s="25">
        <v>44385</v>
      </c>
      <c r="B1717" s="37">
        <v>44.356735413184992</v>
      </c>
    </row>
    <row r="1718" spans="1:2">
      <c r="A1718" s="25">
        <v>44386</v>
      </c>
      <c r="B1718" s="37">
        <v>45.668818836660606</v>
      </c>
    </row>
    <row r="1719" spans="1:2">
      <c r="A1719" s="25">
        <v>44389</v>
      </c>
      <c r="B1719" s="37">
        <v>43.74162510427314</v>
      </c>
    </row>
    <row r="1720" spans="1:2">
      <c r="A1720" s="25">
        <v>44390</v>
      </c>
      <c r="B1720" s="37">
        <v>42.321176184017041</v>
      </c>
    </row>
    <row r="1721" spans="1:2">
      <c r="A1721" s="25">
        <v>44391</v>
      </c>
      <c r="B1721" s="37">
        <v>43.643408199467395</v>
      </c>
    </row>
    <row r="1722" spans="1:2">
      <c r="A1722" s="25">
        <v>44392</v>
      </c>
      <c r="B1722" s="37">
        <v>40.086695065928687</v>
      </c>
    </row>
    <row r="1723" spans="1:2">
      <c r="A1723" s="25">
        <v>44393</v>
      </c>
      <c r="B1723" s="37">
        <v>41.41253064690752</v>
      </c>
    </row>
    <row r="1724" spans="1:2">
      <c r="A1724" s="25">
        <v>44396</v>
      </c>
      <c r="B1724" s="37">
        <v>38.170569582093805</v>
      </c>
    </row>
    <row r="1725" spans="1:2">
      <c r="A1725" s="25">
        <v>44397</v>
      </c>
      <c r="B1725" s="37">
        <v>35.751306302362174</v>
      </c>
    </row>
    <row r="1726" spans="1:2">
      <c r="A1726" s="25">
        <v>44398</v>
      </c>
      <c r="B1726" s="37">
        <v>40.371692843050056</v>
      </c>
    </row>
    <row r="1727" spans="1:2">
      <c r="A1727" s="25">
        <v>44399</v>
      </c>
      <c r="B1727" s="37">
        <v>42.252744716658434</v>
      </c>
    </row>
    <row r="1728" spans="1:2">
      <c r="A1728" s="25">
        <v>44400</v>
      </c>
      <c r="B1728" s="37">
        <v>41.904120069417864</v>
      </c>
    </row>
    <row r="1729" spans="1:2">
      <c r="A1729" s="25">
        <v>44403</v>
      </c>
      <c r="B1729" s="37">
        <v>60.561265334554072</v>
      </c>
    </row>
    <row r="1730" spans="1:2">
      <c r="A1730" s="25">
        <v>44404</v>
      </c>
      <c r="B1730" s="37">
        <v>55.771833418864134</v>
      </c>
    </row>
    <row r="1731" spans="1:2">
      <c r="A1731" s="25">
        <v>44405</v>
      </c>
      <c r="B1731" s="37">
        <v>63.260507423490729</v>
      </c>
    </row>
    <row r="1732" spans="1:2">
      <c r="A1732" s="25">
        <v>44406</v>
      </c>
      <c r="B1732" s="37">
        <v>61.077325371957336</v>
      </c>
    </row>
    <row r="1733" spans="1:2">
      <c r="A1733" s="25">
        <v>44407</v>
      </c>
      <c r="B1733" s="37">
        <v>61.663745373637937</v>
      </c>
    </row>
    <row r="1734" spans="1:2">
      <c r="A1734" s="25">
        <v>44410</v>
      </c>
      <c r="B1734" s="37">
        <v>59.261691708650339</v>
      </c>
    </row>
    <row r="1735" spans="1:2">
      <c r="A1735" s="25">
        <v>44411</v>
      </c>
      <c r="B1735" s="37">
        <v>55.582600974909717</v>
      </c>
    </row>
    <row r="1736" spans="1:2">
      <c r="A1736" s="25">
        <v>44412</v>
      </c>
      <c r="B1736" s="37">
        <v>61.069280140544471</v>
      </c>
    </row>
    <row r="1737" spans="1:2">
      <c r="A1737" s="25">
        <v>44413</v>
      </c>
      <c r="B1737" s="37">
        <v>63.840729690206679</v>
      </c>
    </row>
    <row r="1738" spans="1:2">
      <c r="A1738" s="25">
        <v>44414</v>
      </c>
      <c r="B1738" s="37">
        <v>70.779521123436496</v>
      </c>
    </row>
    <row r="1739" spans="1:2">
      <c r="A1739" s="25">
        <v>44417</v>
      </c>
      <c r="B1739" s="37">
        <v>80.903293799985789</v>
      </c>
    </row>
    <row r="1740" spans="1:2">
      <c r="A1740" s="25">
        <v>44418</v>
      </c>
      <c r="B1740" s="37">
        <v>79.029486858696998</v>
      </c>
    </row>
    <row r="1741" spans="1:2">
      <c r="A1741" s="25">
        <v>44419</v>
      </c>
      <c r="B1741" s="37">
        <v>82.320196185336115</v>
      </c>
    </row>
    <row r="1742" spans="1:2">
      <c r="A1742" s="25">
        <v>44420</v>
      </c>
      <c r="B1742" s="37">
        <v>74.934847086160318</v>
      </c>
    </row>
    <row r="1743" spans="1:2">
      <c r="A1743" s="25">
        <v>44421</v>
      </c>
      <c r="B1743" s="37">
        <v>82.097024240378516</v>
      </c>
    </row>
    <row r="1744" spans="1:2">
      <c r="A1744" s="25">
        <v>44424</v>
      </c>
      <c r="B1744" s="37">
        <v>80.561049993586991</v>
      </c>
    </row>
    <row r="1745" spans="1:2">
      <c r="A1745" s="25">
        <v>44425</v>
      </c>
      <c r="B1745" s="37">
        <v>78.426340127805219</v>
      </c>
    </row>
    <row r="1746" spans="1:2">
      <c r="A1746" s="25">
        <v>44426</v>
      </c>
      <c r="B1746" s="37">
        <v>76.21147761742769</v>
      </c>
    </row>
    <row r="1747" spans="1:2">
      <c r="A1747" s="25">
        <v>44427</v>
      </c>
      <c r="B1747" s="37">
        <v>82.556575769338153</v>
      </c>
    </row>
    <row r="1748" spans="1:2">
      <c r="A1748" s="25">
        <v>44428</v>
      </c>
      <c r="B1748" s="37">
        <v>89.818947851648247</v>
      </c>
    </row>
    <row r="1749" spans="1:2">
      <c r="A1749" s="25">
        <v>44431</v>
      </c>
      <c r="B1749" s="37">
        <v>91.604896449583705</v>
      </c>
    </row>
    <row r="1750" spans="1:2">
      <c r="A1750" s="25">
        <v>44432</v>
      </c>
      <c r="B1750" s="37">
        <v>87.804243962583399</v>
      </c>
    </row>
    <row r="1751" spans="1:2">
      <c r="A1751" s="25">
        <v>44433</v>
      </c>
      <c r="B1751" s="37">
        <v>89.853045139683374</v>
      </c>
    </row>
    <row r="1752" spans="1:2">
      <c r="A1752" s="25">
        <v>44434</v>
      </c>
      <c r="B1752" s="37">
        <v>82.849783822225589</v>
      </c>
    </row>
    <row r="1753" spans="1:2">
      <c r="A1753" s="25">
        <v>44435</v>
      </c>
      <c r="B1753" s="37">
        <v>88.133571642357339</v>
      </c>
    </row>
    <row r="1754" spans="1:2">
      <c r="A1754" s="25">
        <v>44438</v>
      </c>
      <c r="B1754" s="37">
        <v>89.22132860639951</v>
      </c>
    </row>
    <row r="1755" spans="1:2">
      <c r="A1755" s="25">
        <v>44439</v>
      </c>
      <c r="B1755" s="37">
        <v>84.165343878928681</v>
      </c>
    </row>
    <row r="1756" spans="1:2">
      <c r="A1756" s="25">
        <v>44440</v>
      </c>
      <c r="B1756" s="37">
        <v>87.453929106966484</v>
      </c>
    </row>
    <row r="1757" spans="1:2">
      <c r="A1757" s="25">
        <v>44441</v>
      </c>
      <c r="B1757" s="37">
        <v>91.295362894739426</v>
      </c>
    </row>
    <row r="1758" spans="1:2">
      <c r="A1758" s="25">
        <v>44442</v>
      </c>
      <c r="B1758" s="37">
        <v>96.226863815771793</v>
      </c>
    </row>
    <row r="1759" spans="1:2">
      <c r="A1759" s="25">
        <v>44446</v>
      </c>
      <c r="B1759" s="37">
        <v>81.210467275437566</v>
      </c>
    </row>
    <row r="1760" spans="1:2">
      <c r="A1760" s="25">
        <v>44447</v>
      </c>
      <c r="B1760" s="37">
        <v>80.431228829015382</v>
      </c>
    </row>
    <row r="1761" spans="1:2">
      <c r="A1761" s="25">
        <v>44448</v>
      </c>
      <c r="B1761" s="37">
        <v>80.828856769651821</v>
      </c>
    </row>
    <row r="1762" spans="1:2">
      <c r="A1762" s="25">
        <v>44449</v>
      </c>
      <c r="B1762" s="37">
        <v>77.498845547017268</v>
      </c>
    </row>
    <row r="1763" spans="1:2">
      <c r="A1763" s="25">
        <v>44452</v>
      </c>
      <c r="B1763" s="37">
        <v>74.513725933283268</v>
      </c>
    </row>
    <row r="1764" spans="1:2">
      <c r="A1764" s="25">
        <v>44453</v>
      </c>
      <c r="B1764" s="37">
        <v>80.151897769034832</v>
      </c>
    </row>
    <row r="1765" spans="1:2">
      <c r="A1765" s="25">
        <v>44454</v>
      </c>
      <c r="B1765" s="37">
        <v>86.013069089938156</v>
      </c>
    </row>
    <row r="1766" spans="1:2">
      <c r="A1766" s="25">
        <v>44455</v>
      </c>
      <c r="B1766" s="37">
        <v>83.619513136366578</v>
      </c>
    </row>
    <row r="1767" spans="1:2">
      <c r="A1767" s="25">
        <v>44456</v>
      </c>
      <c r="B1767" s="37">
        <v>83.467338642178632</v>
      </c>
    </row>
    <row r="1768" spans="1:2">
      <c r="A1768" s="25">
        <v>44459</v>
      </c>
      <c r="B1768" s="37">
        <v>70.357740717969591</v>
      </c>
    </row>
    <row r="1769" spans="1:2">
      <c r="A1769" s="25">
        <v>44460</v>
      </c>
      <c r="B1769" s="37">
        <v>64.705362181630591</v>
      </c>
    </row>
    <row r="1770" spans="1:2">
      <c r="A1770" s="25">
        <v>44461</v>
      </c>
      <c r="B1770" s="37">
        <v>68.990077997084271</v>
      </c>
    </row>
    <row r="1771" spans="1:2">
      <c r="A1771" s="25">
        <v>44462</v>
      </c>
      <c r="B1771" s="37">
        <v>73.439505985163748</v>
      </c>
    </row>
    <row r="1772" spans="1:2">
      <c r="A1772" s="25">
        <v>44463</v>
      </c>
      <c r="B1772" s="37">
        <v>65.573870336295798</v>
      </c>
    </row>
    <row r="1773" spans="1:2">
      <c r="A1773" s="25">
        <v>44466</v>
      </c>
      <c r="B1773" s="37">
        <v>67.489886445493298</v>
      </c>
    </row>
    <row r="1774" spans="1:2">
      <c r="A1774" s="25">
        <v>44467</v>
      </c>
      <c r="B1774" s="37">
        <v>62.65403516896189</v>
      </c>
    </row>
    <row r="1775" spans="1:2">
      <c r="A1775" s="25">
        <v>44468</v>
      </c>
      <c r="B1775" s="37">
        <v>61.282898336414014</v>
      </c>
    </row>
    <row r="1776" spans="1:2">
      <c r="A1776" s="25">
        <v>44469</v>
      </c>
      <c r="B1776" s="37">
        <v>68.647765560924185</v>
      </c>
    </row>
    <row r="1777" spans="1:2">
      <c r="A1777" s="25">
        <v>44470</v>
      </c>
      <c r="B1777" s="37">
        <v>83.631017216384791</v>
      </c>
    </row>
    <row r="1778" spans="1:2">
      <c r="A1778" s="25">
        <v>44473</v>
      </c>
      <c r="B1778" s="37">
        <v>88.708808851983889</v>
      </c>
    </row>
    <row r="1779" spans="1:2">
      <c r="A1779" s="25">
        <v>44474</v>
      </c>
      <c r="B1779" s="37">
        <v>94.990847620141949</v>
      </c>
    </row>
    <row r="1780" spans="1:2">
      <c r="A1780" s="25">
        <v>44475</v>
      </c>
      <c r="B1780" s="37">
        <v>110.13969556401629</v>
      </c>
    </row>
    <row r="1781" spans="1:2">
      <c r="A1781" s="25">
        <v>44476</v>
      </c>
      <c r="B1781" s="37">
        <v>105.42878221884199</v>
      </c>
    </row>
    <row r="1782" spans="1:2">
      <c r="A1782" s="25">
        <v>44477</v>
      </c>
      <c r="B1782" s="37">
        <v>108.17313127997308</v>
      </c>
    </row>
    <row r="1783" spans="1:2">
      <c r="A1783" s="25">
        <v>44480</v>
      </c>
      <c r="B1783" s="37">
        <v>119.30735509393321</v>
      </c>
    </row>
    <row r="1784" spans="1:2">
      <c r="A1784" s="25">
        <v>44481</v>
      </c>
      <c r="B1784" s="37">
        <v>110.38537556622181</v>
      </c>
    </row>
    <row r="1785" spans="1:2">
      <c r="A1785" s="25">
        <v>44482</v>
      </c>
      <c r="B1785" s="37">
        <v>117.91891972606572</v>
      </c>
    </row>
    <row r="1786" spans="1:2">
      <c r="A1786" s="25">
        <v>44483</v>
      </c>
      <c r="B1786" s="37">
        <v>119.69935173964936</v>
      </c>
    </row>
    <row r="1787" spans="1:2">
      <c r="A1787" s="25">
        <v>44484</v>
      </c>
      <c r="B1787" s="37">
        <v>135.61561879062313</v>
      </c>
    </row>
    <row r="1788" spans="1:2">
      <c r="A1788" s="25">
        <v>44487</v>
      </c>
      <c r="B1788" s="37">
        <v>133.3092850039578</v>
      </c>
    </row>
    <row r="1789" spans="1:2">
      <c r="A1789" s="25">
        <v>44488</v>
      </c>
      <c r="B1789" s="37">
        <v>146.9840391791401</v>
      </c>
    </row>
    <row r="1790" spans="1:2">
      <c r="A1790" s="25">
        <v>44489</v>
      </c>
      <c r="B1790" s="37">
        <v>158.22587672861033</v>
      </c>
    </row>
    <row r="1791" spans="1:2">
      <c r="A1791" s="25">
        <v>44490</v>
      </c>
      <c r="B1791" s="37">
        <v>139.4882634786284</v>
      </c>
    </row>
    <row r="1792" spans="1:2">
      <c r="A1792" s="25">
        <v>44491</v>
      </c>
      <c r="B1792" s="37">
        <v>130.24024451590276</v>
      </c>
    </row>
    <row r="1793" spans="1:2">
      <c r="A1793" s="25">
        <v>44494</v>
      </c>
      <c r="B1793" s="37">
        <v>137.33097081602588</v>
      </c>
    </row>
    <row r="1794" spans="1:2">
      <c r="A1794" s="25">
        <v>44495</v>
      </c>
      <c r="B1794" s="37">
        <v>133.88567906331971</v>
      </c>
    </row>
    <row r="1795" spans="1:2">
      <c r="A1795" s="25">
        <v>44496</v>
      </c>
      <c r="B1795" s="37">
        <v>120.36700209315259</v>
      </c>
    </row>
    <row r="1796" spans="1:2">
      <c r="A1796" s="25">
        <v>44497</v>
      </c>
      <c r="B1796" s="37">
        <v>129.93171667901072</v>
      </c>
    </row>
    <row r="1797" spans="1:2">
      <c r="A1797" s="25">
        <v>44498</v>
      </c>
      <c r="B1797" s="37">
        <v>135.07871306463403</v>
      </c>
    </row>
    <row r="1798" spans="1:2">
      <c r="A1798" s="25">
        <v>44501</v>
      </c>
      <c r="B1798" s="37">
        <v>129.09259743471156</v>
      </c>
    </row>
    <row r="1799" spans="1:2">
      <c r="A1799" s="25">
        <v>44502</v>
      </c>
      <c r="B1799" s="37">
        <v>139.1908615982282</v>
      </c>
    </row>
    <row r="1800" spans="1:2">
      <c r="A1800" s="25">
        <v>44503</v>
      </c>
      <c r="B1800" s="37">
        <v>135.00301569565437</v>
      </c>
    </row>
    <row r="1801" spans="1:2">
      <c r="A1801" s="25">
        <v>44504</v>
      </c>
      <c r="B1801" s="37">
        <v>127.72131951987456</v>
      </c>
    </row>
    <row r="1802" spans="1:2">
      <c r="A1802" s="25">
        <v>44505</v>
      </c>
      <c r="B1802" s="37">
        <v>127.75038523025334</v>
      </c>
    </row>
    <row r="1803" spans="1:2">
      <c r="A1803" s="25">
        <v>44508</v>
      </c>
      <c r="B1803" s="37">
        <v>148.98821980375524</v>
      </c>
    </row>
    <row r="1804" spans="1:2">
      <c r="A1804" s="25">
        <v>44509</v>
      </c>
      <c r="B1804" s="37">
        <v>154.10395096617376</v>
      </c>
    </row>
    <row r="1805" spans="1:2">
      <c r="A1805" s="25">
        <v>44510</v>
      </c>
      <c r="B1805" s="37">
        <v>146.97499940415705</v>
      </c>
    </row>
    <row r="1806" spans="1:2">
      <c r="A1806" s="25">
        <v>44511</v>
      </c>
      <c r="B1806" s="37">
        <v>142.45319039524895</v>
      </c>
    </row>
    <row r="1807" spans="1:2">
      <c r="A1807" s="25">
        <v>44512</v>
      </c>
      <c r="B1807" s="37">
        <v>138.87220187765485</v>
      </c>
    </row>
    <row r="1808" spans="1:2">
      <c r="A1808" s="25">
        <v>44515</v>
      </c>
      <c r="B1808" s="37">
        <v>137.33581489199881</v>
      </c>
    </row>
    <row r="1809" spans="1:2">
      <c r="A1809" s="25">
        <v>44516</v>
      </c>
      <c r="B1809" s="37">
        <v>119.28710043696914</v>
      </c>
    </row>
    <row r="1810" spans="1:2">
      <c r="A1810" s="25">
        <v>44517</v>
      </c>
      <c r="B1810" s="37">
        <v>122.51782631342569</v>
      </c>
    </row>
    <row r="1811" spans="1:2">
      <c r="A1811" s="25">
        <v>44518</v>
      </c>
      <c r="B1811" s="37">
        <v>112.52405983885541</v>
      </c>
    </row>
    <row r="1812" spans="1:2">
      <c r="A1812" s="25">
        <v>44519</v>
      </c>
      <c r="B1812" s="37">
        <v>112.22883151699533</v>
      </c>
    </row>
    <row r="1813" spans="1:2">
      <c r="A1813" s="25">
        <v>44522</v>
      </c>
      <c r="B1813" s="37">
        <v>103.85759401453399</v>
      </c>
    </row>
    <row r="1814" spans="1:2">
      <c r="A1814" s="25">
        <v>44523</v>
      </c>
      <c r="B1814" s="37">
        <v>111.33954121662633</v>
      </c>
    </row>
    <row r="1815" spans="1:2">
      <c r="A1815" s="25">
        <v>44524</v>
      </c>
      <c r="B1815" s="37">
        <v>109.24432257195701</v>
      </c>
    </row>
    <row r="1816" spans="1:2">
      <c r="A1816" s="25">
        <v>44526</v>
      </c>
      <c r="B1816" s="37">
        <v>96.428324657097491</v>
      </c>
    </row>
    <row r="1817" spans="1:2">
      <c r="A1817" s="25">
        <v>44529</v>
      </c>
      <c r="B1817" s="37">
        <v>110.70352779693269</v>
      </c>
    </row>
    <row r="1818" spans="1:2">
      <c r="A1818" s="25">
        <v>44530</v>
      </c>
      <c r="B1818" s="37">
        <v>108.05509215421579</v>
      </c>
    </row>
    <row r="1819" spans="1:2">
      <c r="A1819" s="25">
        <v>44531</v>
      </c>
      <c r="B1819" s="37">
        <v>105.09773777975212</v>
      </c>
    </row>
    <row r="1820" spans="1:2">
      <c r="A1820" s="25">
        <v>44532</v>
      </c>
      <c r="B1820" s="37">
        <v>105.75168693563512</v>
      </c>
    </row>
    <row r="1821" spans="1:2">
      <c r="A1821" s="25">
        <v>44533</v>
      </c>
      <c r="B1821" s="37">
        <v>92.283006718009048</v>
      </c>
    </row>
    <row r="1822" spans="1:2">
      <c r="A1822" s="25">
        <v>44536</v>
      </c>
      <c r="B1822" s="37">
        <v>76.518363689667638</v>
      </c>
    </row>
    <row r="1823" spans="1:2">
      <c r="A1823" s="25">
        <v>44537</v>
      </c>
      <c r="B1823" s="37">
        <v>81.591781969780641</v>
      </c>
    </row>
    <row r="1824" spans="1:2">
      <c r="A1824" s="25">
        <v>44538</v>
      </c>
      <c r="B1824" s="37">
        <v>82.586109375376793</v>
      </c>
    </row>
    <row r="1825" spans="1:2">
      <c r="A1825" s="25">
        <v>44539</v>
      </c>
      <c r="B1825" s="37">
        <v>72.022758783261594</v>
      </c>
    </row>
    <row r="1826" spans="1:2">
      <c r="A1826" s="25">
        <v>44540</v>
      </c>
      <c r="B1826" s="37">
        <v>74.382920274458243</v>
      </c>
    </row>
    <row r="1827" spans="1:2">
      <c r="A1827" s="25">
        <v>44543</v>
      </c>
      <c r="B1827" s="37">
        <v>68.555052059220841</v>
      </c>
    </row>
    <row r="1828" spans="1:2">
      <c r="A1828" s="25">
        <v>44544</v>
      </c>
      <c r="B1828" s="37">
        <v>72.256961355747251</v>
      </c>
    </row>
    <row r="1829" spans="1:2">
      <c r="A1829" s="25">
        <v>44545</v>
      </c>
      <c r="B1829" s="37">
        <v>76.704719422772612</v>
      </c>
    </row>
    <row r="1830" spans="1:2">
      <c r="A1830" s="25">
        <v>44546</v>
      </c>
      <c r="B1830" s="37">
        <v>72.524131539630304</v>
      </c>
    </row>
    <row r="1831" spans="1:2">
      <c r="A1831" s="25">
        <v>44547</v>
      </c>
      <c r="B1831" s="37">
        <v>67.232383222701358</v>
      </c>
    </row>
    <row r="1832" spans="1:2">
      <c r="A1832" s="25">
        <v>44550</v>
      </c>
      <c r="B1832" s="37">
        <v>69.634585978734222</v>
      </c>
    </row>
    <row r="1833" spans="1:2">
      <c r="A1833" s="25">
        <v>44551</v>
      </c>
      <c r="B1833" s="37">
        <v>74.373473700670402</v>
      </c>
    </row>
    <row r="1834" spans="1:2">
      <c r="A1834" s="25">
        <v>44552</v>
      </c>
      <c r="B1834" s="37">
        <v>75.426218927125504</v>
      </c>
    </row>
    <row r="1835" spans="1:2">
      <c r="A1835" s="25">
        <v>44553</v>
      </c>
      <c r="B1835" s="37">
        <v>81.583297076233009</v>
      </c>
    </row>
    <row r="1836" spans="1:2">
      <c r="A1836" s="25">
        <v>44557</v>
      </c>
      <c r="B1836" s="37">
        <v>82.299983121018073</v>
      </c>
    </row>
    <row r="1837" spans="1:2">
      <c r="A1837" s="25">
        <v>44558</v>
      </c>
      <c r="B1837" s="37">
        <v>70.957451564972345</v>
      </c>
    </row>
    <row r="1838" spans="1:2">
      <c r="A1838" s="25">
        <v>44559</v>
      </c>
      <c r="B1838" s="37">
        <v>69.5541323732932</v>
      </c>
    </row>
    <row r="1839" spans="1:2">
      <c r="A1839" s="25">
        <v>44560</v>
      </c>
      <c r="B1839" s="37">
        <v>68.813254497328828</v>
      </c>
    </row>
    <row r="1840" spans="1:2">
      <c r="A1840" s="25">
        <v>44561</v>
      </c>
      <c r="B1840" s="37">
        <v>64.726862729969568</v>
      </c>
    </row>
    <row r="1841" spans="1:2">
      <c r="A1841" s="25">
        <v>44564</v>
      </c>
      <c r="B1841" s="37">
        <v>64.851042879130418</v>
      </c>
    </row>
    <row r="1842" spans="1:2">
      <c r="A1842" s="25">
        <v>44565</v>
      </c>
      <c r="B1842" s="37">
        <v>66.079005960353371</v>
      </c>
    </row>
    <row r="1843" spans="1:2">
      <c r="A1843" s="25">
        <v>44566</v>
      </c>
      <c r="B1843" s="37">
        <v>59.008761804229799</v>
      </c>
    </row>
    <row r="1844" spans="1:2">
      <c r="A1844" s="25">
        <v>44567</v>
      </c>
      <c r="B1844" s="37">
        <v>57.331183779850562</v>
      </c>
    </row>
    <row r="1845" spans="1:2">
      <c r="A1845" s="25">
        <v>44568</v>
      </c>
      <c r="B1845" s="37">
        <v>54.34601408996901</v>
      </c>
    </row>
    <row r="1846" spans="1:2">
      <c r="A1846" s="25">
        <v>44571</v>
      </c>
      <c r="B1846" s="37">
        <v>54.843272607669938</v>
      </c>
    </row>
    <row r="1847" spans="1:2">
      <c r="A1847" s="25">
        <v>44572</v>
      </c>
      <c r="B1847" s="37">
        <v>55.47731813298239</v>
      </c>
    </row>
    <row r="1848" spans="1:2">
      <c r="A1848" s="25">
        <v>44573</v>
      </c>
      <c r="B1848" s="37">
        <v>58.323017740868906</v>
      </c>
    </row>
    <row r="1849" spans="1:2">
      <c r="A1849" s="25">
        <v>44574</v>
      </c>
      <c r="B1849" s="37">
        <v>55.473913762541891</v>
      </c>
    </row>
    <row r="1850" spans="1:2">
      <c r="A1850" s="25">
        <v>44575</v>
      </c>
      <c r="B1850" s="37">
        <v>56.864859888824661</v>
      </c>
    </row>
    <row r="1851" spans="1:2">
      <c r="A1851" s="25">
        <v>44579</v>
      </c>
      <c r="B1851" s="37">
        <v>52.952224673103366</v>
      </c>
    </row>
    <row r="1852" spans="1:2">
      <c r="A1852" s="25">
        <v>44580</v>
      </c>
      <c r="B1852" s="37">
        <v>53.306474892779491</v>
      </c>
    </row>
    <row r="1853" spans="1:2">
      <c r="A1853" s="25">
        <v>44581</v>
      </c>
      <c r="B1853" s="37">
        <v>45.213427833220798</v>
      </c>
    </row>
    <row r="1854" spans="1:2">
      <c r="A1854" s="25">
        <v>44582</v>
      </c>
      <c r="B1854" s="37">
        <v>36.807040431200633</v>
      </c>
    </row>
    <row r="1855" spans="1:2">
      <c r="A1855" s="25">
        <v>44585</v>
      </c>
      <c r="B1855" s="37">
        <v>38.738670337867461</v>
      </c>
    </row>
    <row r="1856" spans="1:2">
      <c r="A1856" s="25">
        <v>44586</v>
      </c>
      <c r="B1856" s="37">
        <v>42.580327490102746</v>
      </c>
    </row>
    <row r="1857" spans="1:2">
      <c r="A1857" s="25">
        <v>44587</v>
      </c>
      <c r="B1857" s="37">
        <v>38.246219100169611</v>
      </c>
    </row>
    <row r="1858" spans="1:2">
      <c r="A1858" s="25">
        <v>44588</v>
      </c>
      <c r="B1858" s="37">
        <v>40.877166264172352</v>
      </c>
    </row>
    <row r="1859" spans="1:2">
      <c r="A1859" s="25">
        <v>44589</v>
      </c>
      <c r="B1859" s="37">
        <v>42.288595321920859</v>
      </c>
    </row>
    <row r="1860" spans="1:2">
      <c r="A1860" s="25">
        <v>44592</v>
      </c>
      <c r="B1860" s="37">
        <v>43.696152990453356</v>
      </c>
    </row>
    <row r="1861" spans="1:2">
      <c r="A1861" s="25">
        <v>44593</v>
      </c>
      <c r="B1861" s="37">
        <v>43.30702835549058</v>
      </c>
    </row>
    <row r="1862" spans="1:2">
      <c r="A1862" s="25">
        <v>44594</v>
      </c>
      <c r="B1862" s="37">
        <v>40.41075333481281</v>
      </c>
    </row>
    <row r="1863" spans="1:2">
      <c r="A1863" s="25">
        <v>44595</v>
      </c>
      <c r="B1863" s="37">
        <v>42.399680506108524</v>
      </c>
    </row>
    <row r="1864" spans="1:2">
      <c r="A1864" s="25">
        <v>44596</v>
      </c>
      <c r="B1864" s="37">
        <v>48.523821342337811</v>
      </c>
    </row>
    <row r="1865" spans="1:2">
      <c r="A1865" s="25">
        <v>44599</v>
      </c>
      <c r="B1865" s="37">
        <v>58.714433530939708</v>
      </c>
    </row>
    <row r="1866" spans="1:2">
      <c r="A1866" s="25">
        <v>44600</v>
      </c>
      <c r="B1866" s="37">
        <v>55.709226835333801</v>
      </c>
    </row>
    <row r="1867" spans="1:2">
      <c r="A1867" s="25">
        <v>44601</v>
      </c>
      <c r="B1867" s="37">
        <v>56.494413355168149</v>
      </c>
    </row>
    <row r="1868" spans="1:2">
      <c r="A1868" s="25">
        <v>44602</v>
      </c>
      <c r="B1868" s="37">
        <v>54.845047789398258</v>
      </c>
    </row>
    <row r="1869" spans="1:2">
      <c r="A1869" s="25">
        <v>44603</v>
      </c>
      <c r="B1869" s="37">
        <v>52.159633712883696</v>
      </c>
    </row>
    <row r="1870" spans="1:2">
      <c r="A1870" s="25">
        <v>44606</v>
      </c>
      <c r="B1870" s="37">
        <v>51.686263878315216</v>
      </c>
    </row>
    <row r="1871" spans="1:2">
      <c r="A1871" s="25">
        <v>44607</v>
      </c>
      <c r="B1871" s="37">
        <v>56.589821169920405</v>
      </c>
    </row>
    <row r="1872" spans="1:2">
      <c r="A1872" s="25">
        <v>44608</v>
      </c>
      <c r="B1872" s="37">
        <v>56.443113882410792</v>
      </c>
    </row>
    <row r="1873" spans="1:2">
      <c r="A1873" s="25">
        <v>44609</v>
      </c>
      <c r="B1873" s="37">
        <v>48.072838805531028</v>
      </c>
    </row>
    <row r="1874" spans="1:2">
      <c r="A1874" s="25">
        <v>44610</v>
      </c>
      <c r="B1874" s="37">
        <v>45.85346267818143</v>
      </c>
    </row>
    <row r="1875" spans="1:2">
      <c r="A1875" s="25">
        <v>44614</v>
      </c>
      <c r="B1875" s="37">
        <v>41.188238364048097</v>
      </c>
    </row>
    <row r="1876" spans="1:2">
      <c r="A1876" s="25">
        <v>44615</v>
      </c>
      <c r="B1876" s="37">
        <v>40.51699093642565</v>
      </c>
    </row>
    <row r="1877" spans="1:2">
      <c r="A1877" s="25">
        <v>44616</v>
      </c>
      <c r="B1877" s="37">
        <v>42.050692971788749</v>
      </c>
    </row>
    <row r="1878" spans="1:2">
      <c r="A1878" s="25">
        <v>44617</v>
      </c>
      <c r="B1878" s="37">
        <v>43.667651997218549</v>
      </c>
    </row>
    <row r="1879" spans="1:2">
      <c r="A1879" s="25">
        <v>44620</v>
      </c>
      <c r="B1879" s="37">
        <v>50.088127279209822</v>
      </c>
    </row>
    <row r="1880" spans="1:2">
      <c r="A1880" s="25">
        <v>44621</v>
      </c>
      <c r="B1880" s="37">
        <v>55.435819637218195</v>
      </c>
    </row>
    <row r="1881" spans="1:2">
      <c r="A1881" s="25">
        <v>44622</v>
      </c>
      <c r="B1881" s="37">
        <v>54.640138076041268</v>
      </c>
    </row>
    <row r="1882" spans="1:2">
      <c r="A1882" s="25">
        <v>44623</v>
      </c>
      <c r="B1882" s="37">
        <v>50.074217256716409</v>
      </c>
    </row>
    <row r="1883" spans="1:2">
      <c r="A1883" s="25">
        <v>44624</v>
      </c>
      <c r="B1883" s="37">
        <v>44.012873512424342</v>
      </c>
    </row>
    <row r="1884" spans="1:2">
      <c r="A1884" s="25">
        <v>44627</v>
      </c>
      <c r="B1884" s="37">
        <v>39.496420893781128</v>
      </c>
    </row>
    <row r="1885" spans="1:2">
      <c r="A1885" s="25">
        <v>44628</v>
      </c>
      <c r="B1885" s="37">
        <v>41.533921139906262</v>
      </c>
    </row>
    <row r="1886" spans="1:2">
      <c r="A1886" s="25">
        <v>44629</v>
      </c>
      <c r="B1886" s="37">
        <v>48.886209569373207</v>
      </c>
    </row>
    <row r="1887" spans="1:2">
      <c r="A1887" s="25">
        <v>44630</v>
      </c>
      <c r="B1887" s="37">
        <v>43.554413125261043</v>
      </c>
    </row>
    <row r="1888" spans="1:2">
      <c r="A1888" s="25">
        <v>44631</v>
      </c>
      <c r="B1888" s="37">
        <v>40.683297207121186</v>
      </c>
    </row>
    <row r="1889" spans="1:2">
      <c r="A1889" s="25">
        <v>44634</v>
      </c>
      <c r="B1889" s="37">
        <v>41.701451365025335</v>
      </c>
    </row>
    <row r="1890" spans="1:2">
      <c r="A1890" s="25">
        <v>44635</v>
      </c>
      <c r="B1890" s="37">
        <v>43.699926971388756</v>
      </c>
    </row>
    <row r="1891" spans="1:2">
      <c r="A1891" s="25">
        <v>44636</v>
      </c>
      <c r="B1891" s="37">
        <v>46.235281173817746</v>
      </c>
    </row>
    <row r="1892" spans="1:2">
      <c r="A1892" s="25">
        <v>44637</v>
      </c>
      <c r="B1892" s="37">
        <v>46.150722717434469</v>
      </c>
    </row>
    <row r="1893" spans="1:2">
      <c r="A1893" s="25">
        <v>44638</v>
      </c>
      <c r="B1893" s="37">
        <v>48.89329689275074</v>
      </c>
    </row>
    <row r="1894" spans="1:2">
      <c r="A1894" s="25">
        <v>44641</v>
      </c>
      <c r="B1894" s="37">
        <v>46.85521035129441</v>
      </c>
    </row>
    <row r="1895" spans="1:2">
      <c r="A1895" s="25">
        <v>44642</v>
      </c>
      <c r="B1895" s="37">
        <v>49.557983770986297</v>
      </c>
    </row>
    <row r="1896" spans="1:2">
      <c r="A1896" s="25">
        <v>44643</v>
      </c>
      <c r="B1896" s="37">
        <v>49.214152639064139</v>
      </c>
    </row>
    <row r="1897" spans="1:2">
      <c r="A1897" s="25">
        <v>44644</v>
      </c>
      <c r="B1897" s="37">
        <v>53.523177248842181</v>
      </c>
    </row>
    <row r="1898" spans="1:2">
      <c r="A1898" s="25">
        <v>44645</v>
      </c>
      <c r="B1898" s="37">
        <v>54.703113069887962</v>
      </c>
    </row>
    <row r="1899" spans="1:2">
      <c r="A1899" s="25">
        <v>44648</v>
      </c>
      <c r="B1899" s="37">
        <v>63.335508439479838</v>
      </c>
    </row>
    <row r="1900" spans="1:2">
      <c r="A1900" s="25">
        <v>44649</v>
      </c>
      <c r="B1900" s="37">
        <v>62.635021878787789</v>
      </c>
    </row>
    <row r="1901" spans="1:2">
      <c r="A1901" s="25">
        <v>44650</v>
      </c>
      <c r="B1901" s="37">
        <v>60.829544540976045</v>
      </c>
    </row>
    <row r="1902" spans="1:2">
      <c r="A1902" s="25">
        <v>44651</v>
      </c>
      <c r="B1902" s="37">
        <v>56.949175172944727</v>
      </c>
    </row>
    <row r="1903" spans="1:2">
      <c r="A1903" s="25">
        <v>44652</v>
      </c>
      <c r="B1903" s="37">
        <v>58.967194359219377</v>
      </c>
    </row>
    <row r="1904" spans="1:2">
      <c r="A1904" s="25">
        <v>44655</v>
      </c>
      <c r="B1904" s="37">
        <v>57.769402057731682</v>
      </c>
    </row>
    <row r="1905" spans="1:2">
      <c r="A1905" s="25">
        <v>44656</v>
      </c>
      <c r="B1905" s="37">
        <v>57.891929403051819</v>
      </c>
    </row>
    <row r="1906" spans="1:2">
      <c r="A1906" s="25">
        <v>44657</v>
      </c>
      <c r="B1906" s="37">
        <v>51.914494507384575</v>
      </c>
    </row>
    <row r="1907" spans="1:2">
      <c r="A1907" s="25">
        <v>44658</v>
      </c>
      <c r="B1907" s="37">
        <v>50.962316874751409</v>
      </c>
    </row>
    <row r="1908" spans="1:2">
      <c r="A1908" s="25">
        <v>44659</v>
      </c>
      <c r="B1908" s="37">
        <v>49.384282402856385</v>
      </c>
    </row>
    <row r="1909" spans="1:2">
      <c r="A1909" s="25">
        <v>44662</v>
      </c>
      <c r="B1909" s="37">
        <v>42.996911909934539</v>
      </c>
    </row>
    <row r="1910" spans="1:2">
      <c r="A1910" s="25">
        <v>44663</v>
      </c>
      <c r="B1910" s="37">
        <v>41.509461977258965</v>
      </c>
    </row>
    <row r="1911" spans="1:2">
      <c r="A1911" s="25">
        <v>44664</v>
      </c>
      <c r="B1911" s="37">
        <v>45.376084903835235</v>
      </c>
    </row>
    <row r="1912" spans="1:2">
      <c r="A1912" s="25">
        <v>44665</v>
      </c>
      <c r="B1912" s="37">
        <v>42.50004419996705</v>
      </c>
    </row>
    <row r="1913" spans="1:2">
      <c r="A1913" s="25">
        <v>44669</v>
      </c>
      <c r="B1913" s="37">
        <v>44.33901640344294</v>
      </c>
    </row>
    <row r="1914" spans="1:2">
      <c r="A1914" s="25">
        <v>44670</v>
      </c>
      <c r="B1914" s="37">
        <v>46.143149007532749</v>
      </c>
    </row>
    <row r="1915" spans="1:2">
      <c r="A1915" s="25">
        <v>44671</v>
      </c>
      <c r="B1915" s="37">
        <v>45.504474366070554</v>
      </c>
    </row>
    <row r="1916" spans="1:2">
      <c r="A1916" s="25">
        <v>44672</v>
      </c>
      <c r="B1916" s="37">
        <v>45.54729790337646</v>
      </c>
    </row>
    <row r="1917" spans="1:2">
      <c r="A1917" s="25">
        <v>44673</v>
      </c>
      <c r="B1917" s="37">
        <v>41.554945880975211</v>
      </c>
    </row>
    <row r="1918" spans="1:2">
      <c r="A1918" s="25">
        <v>44676</v>
      </c>
      <c r="B1918" s="37">
        <v>43.184620405712849</v>
      </c>
    </row>
    <row r="1919" spans="1:2">
      <c r="A1919" s="25">
        <v>44677</v>
      </c>
      <c r="B1919" s="37">
        <v>39.008266865199325</v>
      </c>
    </row>
    <row r="1920" spans="1:2">
      <c r="A1920" s="25">
        <v>44678</v>
      </c>
      <c r="B1920" s="37">
        <v>40.271116506292955</v>
      </c>
    </row>
    <row r="1921" spans="1:2">
      <c r="A1921" s="25">
        <v>44679</v>
      </c>
      <c r="B1921" s="37">
        <v>42.520863592471542</v>
      </c>
    </row>
    <row r="1922" spans="1:2">
      <c r="A1922" s="25">
        <v>44680</v>
      </c>
      <c r="B1922" s="37">
        <v>38.815077198508902</v>
      </c>
    </row>
    <row r="1923" spans="1:2">
      <c r="A1923" s="25">
        <v>44683</v>
      </c>
      <c r="B1923" s="37">
        <v>39.312908280648607</v>
      </c>
    </row>
    <row r="1924" spans="1:2">
      <c r="A1924" s="25">
        <v>44684</v>
      </c>
      <c r="B1924" s="37">
        <v>37.471823878318688</v>
      </c>
    </row>
    <row r="1925" spans="1:2">
      <c r="A1925" s="25">
        <v>44685</v>
      </c>
      <c r="B1925" s="37">
        <v>41.9548544733372</v>
      </c>
    </row>
    <row r="1926" spans="1:2">
      <c r="A1926" s="25">
        <v>44686</v>
      </c>
      <c r="B1926" s="37">
        <v>34.321897678520259</v>
      </c>
    </row>
    <row r="1927" spans="1:2">
      <c r="A1927" s="25">
        <v>44687</v>
      </c>
      <c r="B1927" s="37">
        <v>33.676615175082567</v>
      </c>
    </row>
    <row r="1928" spans="1:2">
      <c r="A1928" s="25">
        <v>44690</v>
      </c>
      <c r="B1928" s="37">
        <v>24.280479355281219</v>
      </c>
    </row>
    <row r="1929" spans="1:2">
      <c r="A1929" s="25">
        <v>44691</v>
      </c>
      <c r="B1929" s="37">
        <v>24.836231244070611</v>
      </c>
    </row>
    <row r="1930" spans="1:2">
      <c r="A1930" s="25">
        <v>44692</v>
      </c>
      <c r="B1930" s="37">
        <v>21.510571989064548</v>
      </c>
    </row>
    <row r="1931" spans="1:2">
      <c r="A1931" s="25">
        <v>44693</v>
      </c>
      <c r="B1931" s="37">
        <v>20.591182293276393</v>
      </c>
    </row>
    <row r="1932" spans="1:2">
      <c r="A1932" s="25">
        <v>44694</v>
      </c>
      <c r="B1932" s="37">
        <v>22.701265153279767</v>
      </c>
    </row>
    <row r="1933" spans="1:2">
      <c r="A1933" s="25">
        <v>44697</v>
      </c>
      <c r="B1933" s="37">
        <v>21.883689839364873</v>
      </c>
    </row>
    <row r="1934" spans="1:2">
      <c r="A1934" s="25">
        <v>44698</v>
      </c>
      <c r="B1934" s="37">
        <v>22.624588618710568</v>
      </c>
    </row>
    <row r="1935" spans="1:2">
      <c r="A1935" s="25">
        <v>44699</v>
      </c>
      <c r="B1935" s="37">
        <v>21.361971375365986</v>
      </c>
    </row>
    <row r="1936" spans="1:2">
      <c r="A1936" s="25">
        <v>44700</v>
      </c>
      <c r="B1936" s="37">
        <v>22.482829331882005</v>
      </c>
    </row>
    <row r="1937" spans="1:2">
      <c r="A1937" s="25">
        <v>44701</v>
      </c>
      <c r="B1937" s="37">
        <v>21.433931308465951</v>
      </c>
    </row>
    <row r="1938" spans="1:2">
      <c r="A1938" s="25">
        <v>44704</v>
      </c>
      <c r="B1938" s="37">
        <v>21.148334032334201</v>
      </c>
    </row>
    <row r="1939" spans="1:2">
      <c r="A1939" s="25">
        <v>44705</v>
      </c>
      <c r="B1939" s="37">
        <v>21.528450097398089</v>
      </c>
    </row>
    <row r="1940" spans="1:2">
      <c r="A1940" s="25">
        <v>44706</v>
      </c>
      <c r="B1940" s="37">
        <v>21.779805149436353</v>
      </c>
    </row>
    <row r="1941" spans="1:2">
      <c r="A1941" s="25">
        <v>44707</v>
      </c>
      <c r="B1941" s="37">
        <v>21.570527516344608</v>
      </c>
    </row>
    <row r="1942" spans="1:2">
      <c r="A1942" s="25">
        <v>44708</v>
      </c>
      <c r="B1942" s="37">
        <v>20.755371190291982</v>
      </c>
    </row>
    <row r="1943" spans="1:2">
      <c r="A1943" s="25">
        <v>44712</v>
      </c>
      <c r="B1943" s="37">
        <v>24.826283501923999</v>
      </c>
    </row>
    <row r="1944" spans="1:2">
      <c r="A1944" s="25">
        <v>44713</v>
      </c>
      <c r="B1944" s="37">
        <v>22.289823210067791</v>
      </c>
    </row>
    <row r="1945" spans="1:2">
      <c r="A1945" s="25">
        <v>44714</v>
      </c>
      <c r="B1945" s="37">
        <v>22.663751492266876</v>
      </c>
    </row>
    <row r="1946" spans="1:2">
      <c r="A1946" s="25">
        <v>44715</v>
      </c>
      <c r="B1946" s="37">
        <v>21.525904902040832</v>
      </c>
    </row>
    <row r="1947" spans="1:2">
      <c r="A1947" s="25">
        <v>44718</v>
      </c>
      <c r="B1947" s="37">
        <v>24.367386426643769</v>
      </c>
    </row>
    <row r="1948" spans="1:2">
      <c r="A1948" s="25">
        <v>44719</v>
      </c>
      <c r="B1948" s="37">
        <v>23.67944898211422</v>
      </c>
    </row>
    <row r="1949" spans="1:2">
      <c r="A1949" s="25">
        <v>44720</v>
      </c>
      <c r="B1949" s="37">
        <v>22.199408016385991</v>
      </c>
    </row>
    <row r="1950" spans="1:2">
      <c r="A1950" s="25">
        <v>44721</v>
      </c>
      <c r="B1950" s="37">
        <v>21.979286084956161</v>
      </c>
    </row>
    <row r="1951" spans="1:2">
      <c r="A1951" s="25">
        <v>44722</v>
      </c>
      <c r="B1951" s="37">
        <v>20.485356987812157</v>
      </c>
    </row>
    <row r="1952" spans="1:2">
      <c r="A1952" s="25">
        <v>44725</v>
      </c>
      <c r="B1952" s="37">
        <v>12.245726910135714</v>
      </c>
    </row>
    <row r="1953" spans="1:2">
      <c r="A1953" s="25">
        <v>44726</v>
      </c>
      <c r="B1953" s="37">
        <v>11.194504889864978</v>
      </c>
    </row>
    <row r="1954" spans="1:2">
      <c r="A1954" s="25">
        <v>44727</v>
      </c>
      <c r="B1954" s="37">
        <v>10.694981085103583</v>
      </c>
    </row>
    <row r="1955" spans="1:2">
      <c r="A1955" s="25">
        <v>44728</v>
      </c>
      <c r="B1955" s="37">
        <v>9.8497017960081088</v>
      </c>
    </row>
    <row r="1956" spans="1:2">
      <c r="A1956" s="25">
        <v>44729</v>
      </c>
      <c r="B1956" s="37">
        <v>9.5691602619855729</v>
      </c>
    </row>
    <row r="1957" spans="1:2">
      <c r="A1957" s="25">
        <v>44733</v>
      </c>
      <c r="B1957" s="37">
        <v>9.932567367248442</v>
      </c>
    </row>
    <row r="1958" spans="1:2">
      <c r="A1958" s="25">
        <v>44734</v>
      </c>
      <c r="B1958" s="37">
        <v>9.1870036841727583</v>
      </c>
    </row>
    <row r="1959" spans="1:2">
      <c r="A1959" s="25">
        <v>44735</v>
      </c>
      <c r="B1959" s="37">
        <v>9.8981493204753672</v>
      </c>
    </row>
    <row r="1960" spans="1:2">
      <c r="A1960" s="25">
        <v>44736</v>
      </c>
      <c r="B1960" s="37">
        <v>10.232128611607635</v>
      </c>
    </row>
    <row r="1961" spans="1:2">
      <c r="A1961" s="25">
        <v>44739</v>
      </c>
      <c r="B1961" s="37">
        <v>9.7894636520167104</v>
      </c>
    </row>
    <row r="1962" spans="1:2">
      <c r="A1962" s="25">
        <v>44740</v>
      </c>
      <c r="B1962" s="37">
        <v>9.1990810739272781</v>
      </c>
    </row>
    <row r="1963" spans="1:2">
      <c r="A1963" s="25">
        <v>44741</v>
      </c>
      <c r="B1963" s="37">
        <v>9.2048164668312076</v>
      </c>
    </row>
    <row r="1964" spans="1:2">
      <c r="A1964" s="25">
        <v>44742</v>
      </c>
      <c r="B1964" s="37">
        <v>7.907471632252574</v>
      </c>
    </row>
    <row r="1965" spans="1:2">
      <c r="A1965" s="25">
        <v>44743</v>
      </c>
      <c r="B1965" s="37">
        <v>8.3687984356405618</v>
      </c>
    </row>
    <row r="1966" spans="1:2">
      <c r="A1966" s="25">
        <v>44747</v>
      </c>
      <c r="B1966" s="37">
        <v>9.2956334284677027</v>
      </c>
    </row>
    <row r="1967" spans="1:2">
      <c r="A1967" s="25">
        <v>44748</v>
      </c>
      <c r="B1967" s="37">
        <v>9.1927494259185067</v>
      </c>
    </row>
    <row r="1968" spans="1:2">
      <c r="A1968" s="25">
        <v>44749</v>
      </c>
      <c r="B1968" s="37">
        <v>10.6183521178114</v>
      </c>
    </row>
    <row r="1969" spans="1:2">
      <c r="A1969" s="25">
        <v>44750</v>
      </c>
      <c r="B1969" s="37">
        <v>10.53370751506564</v>
      </c>
    </row>
    <row r="1970" spans="1:2">
      <c r="A1970" s="25">
        <v>44753</v>
      </c>
      <c r="B1970" s="37">
        <v>9.2674878796107762</v>
      </c>
    </row>
    <row r="1971" spans="1:2">
      <c r="A1971" s="25">
        <v>44754</v>
      </c>
      <c r="B1971" s="37">
        <v>8.2343916437966787</v>
      </c>
    </row>
    <row r="1972" spans="1:2">
      <c r="A1972" s="25">
        <v>44755</v>
      </c>
      <c r="B1972" s="37">
        <v>8.4797001711215501</v>
      </c>
    </row>
    <row r="1973" spans="1:2">
      <c r="A1973" s="25">
        <v>44756</v>
      </c>
      <c r="B1973" s="37">
        <v>9.3438889468166355</v>
      </c>
    </row>
    <row r="1974" spans="1:2">
      <c r="A1974" s="25">
        <v>44757</v>
      </c>
      <c r="B1974" s="37">
        <v>9.8574859382722426</v>
      </c>
    </row>
    <row r="1975" spans="1:2">
      <c r="A1975" s="25">
        <v>44760</v>
      </c>
      <c r="B1975" s="37">
        <v>10.247611966749856</v>
      </c>
    </row>
    <row r="1976" spans="1:2">
      <c r="A1976" s="25">
        <v>44761</v>
      </c>
      <c r="B1976" s="37">
        <v>11.99075456876165</v>
      </c>
    </row>
    <row r="1977" spans="1:2">
      <c r="A1977" s="25">
        <v>44762</v>
      </c>
      <c r="B1977" s="37">
        <v>12.233383619024961</v>
      </c>
    </row>
    <row r="1978" spans="1:2">
      <c r="A1978" s="25">
        <v>44763</v>
      </c>
      <c r="B1978" s="37">
        <v>11.760017043433722</v>
      </c>
    </row>
    <row r="1979" spans="1:2">
      <c r="A1979" s="25">
        <v>44764</v>
      </c>
      <c r="B1979" s="37">
        <v>11.115149373112107</v>
      </c>
    </row>
    <row r="1980" spans="1:2">
      <c r="A1980" s="25">
        <v>44767</v>
      </c>
      <c r="B1980" s="37">
        <v>10.423540269754602</v>
      </c>
    </row>
    <row r="1981" spans="1:2">
      <c r="A1981" s="25">
        <v>44768</v>
      </c>
      <c r="B1981" s="37">
        <v>9.4860975397260159</v>
      </c>
    </row>
    <row r="1982" spans="1:2">
      <c r="A1982" s="25">
        <v>44769</v>
      </c>
      <c r="B1982" s="37">
        <v>11.197863484387893</v>
      </c>
    </row>
    <row r="1983" spans="1:2">
      <c r="A1983" s="25">
        <v>44770</v>
      </c>
      <c r="B1983" s="37">
        <v>12.291159441106814</v>
      </c>
    </row>
    <row r="1984" spans="1:2">
      <c r="A1984" s="25">
        <v>44771</v>
      </c>
      <c r="B1984" s="37">
        <v>12.354646219196983</v>
      </c>
    </row>
    <row r="1985" spans="1:2">
      <c r="A1985" s="25">
        <v>44774</v>
      </c>
      <c r="B1985" s="37">
        <v>11.361552868045347</v>
      </c>
    </row>
    <row r="1986" spans="1:2">
      <c r="A1986" s="25">
        <v>44775</v>
      </c>
      <c r="B1986" s="37">
        <v>11.328408274318292</v>
      </c>
    </row>
    <row r="1987" spans="1:2">
      <c r="A1987" s="25">
        <v>44776</v>
      </c>
      <c r="B1987" s="37">
        <v>11.857745026511843</v>
      </c>
    </row>
    <row r="1988" spans="1:2">
      <c r="A1988" s="25">
        <v>44777</v>
      </c>
      <c r="B1988" s="37">
        <v>10.766354590126527</v>
      </c>
    </row>
    <row r="1989" spans="1:2">
      <c r="A1989" s="25">
        <v>44778</v>
      </c>
      <c r="B1989" s="37">
        <v>11.251813392957269</v>
      </c>
    </row>
    <row r="1990" spans="1:2">
      <c r="A1990" s="25">
        <v>44781</v>
      </c>
      <c r="B1990" s="37">
        <v>12.244295435757428</v>
      </c>
    </row>
    <row r="1991" spans="1:2">
      <c r="A1991" s="25">
        <v>44782</v>
      </c>
      <c r="B1991" s="37">
        <v>11.301186803596943</v>
      </c>
    </row>
    <row r="1992" spans="1:2">
      <c r="A1992" s="25">
        <v>44783</v>
      </c>
      <c r="B1992" s="37">
        <v>11.880258258627878</v>
      </c>
    </row>
    <row r="1993" spans="1:2">
      <c r="A1993" s="25">
        <v>44784</v>
      </c>
      <c r="B1993" s="37">
        <v>12.475917845751678</v>
      </c>
    </row>
    <row r="1994" spans="1:2">
      <c r="A1994" s="25">
        <v>44785</v>
      </c>
      <c r="B1994" s="37">
        <v>12.463639651593679</v>
      </c>
    </row>
    <row r="1995" spans="1:2">
      <c r="A1995" s="25">
        <v>44788</v>
      </c>
      <c r="B1995" s="37">
        <v>12.209625546935811</v>
      </c>
    </row>
    <row r="1996" spans="1:2">
      <c r="A1996" s="25">
        <v>44789</v>
      </c>
      <c r="B1996" s="37">
        <v>12.152269725190104</v>
      </c>
    </row>
    <row r="1997" spans="1:2">
      <c r="A1997" s="25">
        <v>44790</v>
      </c>
      <c r="B1997" s="37">
        <v>11.429470678402302</v>
      </c>
    </row>
    <row r="1998" spans="1:2">
      <c r="A1998" s="25">
        <v>44791</v>
      </c>
      <c r="B1998" s="37">
        <v>11.520234002160732</v>
      </c>
    </row>
    <row r="1999" spans="1:2">
      <c r="A1999" s="25">
        <v>44792</v>
      </c>
      <c r="B1999" s="37">
        <v>9.4424433192208568</v>
      </c>
    </row>
    <row r="2000" spans="1:2">
      <c r="A2000" s="25">
        <v>44795</v>
      </c>
      <c r="B2000" s="37">
        <v>9.2036701303905897</v>
      </c>
    </row>
    <row r="2001" spans="1:2">
      <c r="A2001" s="25">
        <v>44796</v>
      </c>
      <c r="B2001" s="37">
        <v>9.6511364114659877</v>
      </c>
    </row>
    <row r="2002" spans="1:2">
      <c r="A2002" s="25">
        <v>44797</v>
      </c>
      <c r="B2002" s="37">
        <v>9.7877780215340806</v>
      </c>
    </row>
    <row r="2003" spans="1:2">
      <c r="A2003" s="25">
        <v>44798</v>
      </c>
      <c r="B2003" s="37">
        <v>9.6464747503917447</v>
      </c>
    </row>
    <row r="2004" spans="1:2">
      <c r="A2004" s="25">
        <v>44799</v>
      </c>
      <c r="B2004" s="37">
        <v>8.6801323078606458</v>
      </c>
    </row>
    <row r="2005" spans="1:2">
      <c r="A2005" s="25">
        <v>44802</v>
      </c>
      <c r="B2005" s="37">
        <v>8.2889970294094457</v>
      </c>
    </row>
    <row r="2006" spans="1:2">
      <c r="A2006" s="25">
        <v>44803</v>
      </c>
      <c r="B2006" s="37">
        <v>8.1261294297739894</v>
      </c>
    </row>
    <row r="2007" spans="1:2">
      <c r="A2007" s="25">
        <v>44804</v>
      </c>
      <c r="B2007" s="37">
        <v>8.3682702191702898</v>
      </c>
    </row>
    <row r="2008" spans="1:2">
      <c r="A2008" s="25">
        <v>44805</v>
      </c>
      <c r="B2008" s="37">
        <v>8.0561873802269837</v>
      </c>
    </row>
    <row r="2009" spans="1:2">
      <c r="A2009" s="25">
        <v>44806</v>
      </c>
      <c r="B2009" s="37">
        <v>8.1196301700446298</v>
      </c>
    </row>
    <row r="2010" spans="1:2">
      <c r="A2010" s="25">
        <v>44810</v>
      </c>
      <c r="B2010" s="37">
        <v>7.183759039987998</v>
      </c>
    </row>
    <row r="2011" spans="1:2">
      <c r="A2011" s="25">
        <v>44811</v>
      </c>
      <c r="B2011" s="37">
        <v>7.6616159557278296</v>
      </c>
    </row>
    <row r="2012" spans="1:2">
      <c r="A2012" s="25">
        <v>44812</v>
      </c>
      <c r="B2012" s="37">
        <v>7.6559004972440405</v>
      </c>
    </row>
    <row r="2013" spans="1:2">
      <c r="A2013" s="25">
        <v>44813</v>
      </c>
      <c r="B2013" s="37">
        <v>9.3097953165153626</v>
      </c>
    </row>
    <row r="2014" spans="1:2">
      <c r="A2014" s="25">
        <v>44816</v>
      </c>
      <c r="B2014" s="37">
        <v>10.267334174290145</v>
      </c>
    </row>
    <row r="2015" spans="1:2">
      <c r="A2015" s="25">
        <v>44817</v>
      </c>
      <c r="B2015" s="37">
        <v>8.2161981287206824</v>
      </c>
    </row>
    <row r="2016" spans="1:2">
      <c r="A2016" s="25">
        <v>44818</v>
      </c>
      <c r="B2016" s="37">
        <v>8.0840707594871422</v>
      </c>
    </row>
    <row r="2017" spans="1:2">
      <c r="A2017" s="25">
        <v>44819</v>
      </c>
      <c r="B2017" s="37">
        <v>7.75357980578426</v>
      </c>
    </row>
    <row r="2018" spans="1:2">
      <c r="A2018" s="25">
        <v>44820</v>
      </c>
      <c r="B2018" s="37">
        <v>7.7037969553985279</v>
      </c>
    </row>
    <row r="2019" spans="1:2">
      <c r="A2019" s="25">
        <v>44823</v>
      </c>
      <c r="B2019" s="37">
        <v>7.6962761583676151</v>
      </c>
    </row>
    <row r="2020" spans="1:2">
      <c r="A2020" s="25">
        <v>44824</v>
      </c>
      <c r="B2020" s="37">
        <v>7.0857343256431085</v>
      </c>
    </row>
    <row r="2021" spans="1:2">
      <c r="A2021" s="25">
        <v>44825</v>
      </c>
      <c r="B2021" s="37">
        <v>6.8272027210062243</v>
      </c>
    </row>
    <row r="2022" spans="1:2">
      <c r="A2022" s="25">
        <v>44826</v>
      </c>
      <c r="B2022" s="37">
        <v>7.5239600111288611</v>
      </c>
    </row>
    <row r="2023" spans="1:2">
      <c r="A2023" s="25">
        <v>44827</v>
      </c>
      <c r="B2023" s="37">
        <v>6.9791549309373133</v>
      </c>
    </row>
    <row r="2024" spans="1:2">
      <c r="A2024" s="25">
        <v>44830</v>
      </c>
      <c r="B2024" s="37">
        <v>7.2826960335828899</v>
      </c>
    </row>
    <row r="2025" spans="1:2">
      <c r="A2025" s="25">
        <v>44831</v>
      </c>
      <c r="B2025" s="37">
        <v>7.2225531801960559</v>
      </c>
    </row>
    <row r="2026" spans="1:2">
      <c r="A2026" s="25">
        <v>44832</v>
      </c>
      <c r="B2026" s="37">
        <v>7.5937852921236848</v>
      </c>
    </row>
    <row r="2027" spans="1:2">
      <c r="A2027" s="25">
        <v>44833</v>
      </c>
      <c r="B2027" s="37">
        <v>7.5648377505967099</v>
      </c>
    </row>
    <row r="2028" spans="1:2">
      <c r="A2028" s="25">
        <v>44834</v>
      </c>
      <c r="B2028" s="37">
        <v>7.5318676870256338</v>
      </c>
    </row>
    <row r="2029" spans="1:2">
      <c r="A2029" s="25">
        <v>44837</v>
      </c>
      <c r="B2029" s="37">
        <v>7.7126980260983125</v>
      </c>
    </row>
    <row r="2030" spans="1:2">
      <c r="A2030" s="25">
        <v>44838</v>
      </c>
      <c r="B2030" s="37">
        <v>8.2595126149649278</v>
      </c>
    </row>
    <row r="2031" spans="1:2">
      <c r="A2031" s="25">
        <v>44839</v>
      </c>
      <c r="B2031" s="37">
        <v>8.1133061057388076</v>
      </c>
    </row>
    <row r="2032" spans="1:2">
      <c r="A2032" s="25">
        <v>44840</v>
      </c>
      <c r="B2032" s="37">
        <v>7.9392636664158909</v>
      </c>
    </row>
    <row r="2033" spans="1:2">
      <c r="A2033" s="25">
        <v>44841</v>
      </c>
      <c r="B2033" s="37">
        <v>7.5012970541323059</v>
      </c>
    </row>
    <row r="2034" spans="1:2">
      <c r="A2034" s="25">
        <v>44844</v>
      </c>
      <c r="B2034" s="37">
        <v>7.2525698251586901</v>
      </c>
    </row>
    <row r="2035" spans="1:2">
      <c r="A2035" s="25">
        <v>44845</v>
      </c>
      <c r="B2035" s="37">
        <v>7.1223917518064699</v>
      </c>
    </row>
    <row r="2036" spans="1:2">
      <c r="A2036" s="25">
        <v>44846</v>
      </c>
      <c r="B2036" s="37">
        <v>7.2577602261595695</v>
      </c>
    </row>
    <row r="2037" spans="1:2">
      <c r="A2037" s="25">
        <v>44847</v>
      </c>
      <c r="B2037" s="37">
        <v>7.482917316999214</v>
      </c>
    </row>
    <row r="2038" spans="1:2">
      <c r="A2038" s="25">
        <v>44848</v>
      </c>
      <c r="B2038" s="37">
        <v>7.2475311428417495</v>
      </c>
    </row>
    <row r="2039" spans="1:2">
      <c r="A2039" s="25">
        <v>44851</v>
      </c>
      <c r="B2039" s="37">
        <v>7.5746571218587393</v>
      </c>
    </row>
    <row r="2040" spans="1:2">
      <c r="A2040" s="25">
        <v>44852</v>
      </c>
      <c r="B2040" s="37">
        <v>7.4069941991352835</v>
      </c>
    </row>
    <row r="2041" spans="1:2">
      <c r="A2041" s="25">
        <v>44853</v>
      </c>
      <c r="B2041" s="37">
        <v>7.2306589772836594</v>
      </c>
    </row>
    <row r="2042" spans="1:2">
      <c r="A2042" s="25">
        <v>44854</v>
      </c>
      <c r="B2042" s="37">
        <v>7.1297717953995345</v>
      </c>
    </row>
    <row r="2043" spans="1:2">
      <c r="A2043" s="25">
        <v>44855</v>
      </c>
      <c r="B2043" s="37">
        <v>7.280907173001447</v>
      </c>
    </row>
    <row r="2044" spans="1:2">
      <c r="A2044" s="25">
        <v>44858</v>
      </c>
      <c r="B2044" s="37">
        <v>7.3902406090925403</v>
      </c>
    </row>
    <row r="2045" spans="1:2">
      <c r="A2045" s="25">
        <v>44859</v>
      </c>
      <c r="B2045" s="37">
        <v>7.9938984225988508</v>
      </c>
    </row>
    <row r="2046" spans="1:2">
      <c r="A2046" s="25">
        <v>44860</v>
      </c>
      <c r="B2046" s="37">
        <v>8.6154238503383969</v>
      </c>
    </row>
    <row r="2047" spans="1:2">
      <c r="A2047" s="25">
        <v>44861</v>
      </c>
      <c r="B2047" s="37">
        <v>8.1889592808422336</v>
      </c>
    </row>
    <row r="2048" spans="1:2">
      <c r="A2048" s="25">
        <v>44862</v>
      </c>
      <c r="B2048" s="37">
        <v>8.4524648931630555</v>
      </c>
    </row>
    <row r="2049" spans="1:2">
      <c r="A2049" s="25">
        <v>44865</v>
      </c>
      <c r="B2049" s="37">
        <v>8.2920329046005055</v>
      </c>
    </row>
    <row r="2050" spans="1:2">
      <c r="A2050" s="25">
        <v>44866</v>
      </c>
      <c r="B2050" s="37">
        <v>8.3076652271279752</v>
      </c>
    </row>
    <row r="2051" spans="1:2">
      <c r="A2051" s="25">
        <v>44867</v>
      </c>
      <c r="B2051" s="37">
        <v>7.995624739868731</v>
      </c>
    </row>
    <row r="2052" spans="1:2">
      <c r="A2052" s="25">
        <v>44868</v>
      </c>
      <c r="B2052" s="37">
        <v>8.0881369791293061</v>
      </c>
    </row>
    <row r="2053" spans="1:2">
      <c r="A2053" s="25">
        <v>44869</v>
      </c>
      <c r="B2053" s="37">
        <v>8.8139908592107723</v>
      </c>
    </row>
    <row r="2054" spans="1:2">
      <c r="A2054" s="25">
        <v>44872</v>
      </c>
      <c r="B2054" s="37">
        <v>8.3834676439870339</v>
      </c>
    </row>
    <row r="2055" spans="1:2">
      <c r="A2055" s="25">
        <v>44873</v>
      </c>
      <c r="B2055" s="37">
        <v>6.6245811637354421</v>
      </c>
    </row>
    <row r="2056" spans="1:2">
      <c r="A2056" s="25">
        <v>44874</v>
      </c>
      <c r="B2056" s="37">
        <v>4.6088165488863577</v>
      </c>
    </row>
    <row r="2057" spans="1:2">
      <c r="A2057" s="25">
        <v>44875</v>
      </c>
      <c r="B2057" s="37">
        <v>5.4068276964430515</v>
      </c>
    </row>
    <row r="2058" spans="1:2">
      <c r="A2058" s="25">
        <v>44876</v>
      </c>
      <c r="B2058" s="37">
        <v>4.7005589595229074</v>
      </c>
    </row>
    <row r="2059" spans="1:2">
      <c r="A2059" s="25">
        <v>44879</v>
      </c>
      <c r="B2059" s="37">
        <v>4.8620999360322399</v>
      </c>
    </row>
    <row r="2060" spans="1:2">
      <c r="A2060" s="25">
        <v>44880</v>
      </c>
      <c r="B2060" s="37">
        <v>5.0895871498082244</v>
      </c>
    </row>
    <row r="2061" spans="1:2">
      <c r="A2061" s="25">
        <v>44881</v>
      </c>
      <c r="B2061" s="37">
        <v>4.8659574622551149</v>
      </c>
    </row>
    <row r="2062" spans="1:2">
      <c r="A2062" s="25">
        <v>44882</v>
      </c>
      <c r="B2062" s="37">
        <v>5.0791655046058457</v>
      </c>
    </row>
    <row r="2063" spans="1:2">
      <c r="A2063" s="25">
        <v>44883</v>
      </c>
      <c r="B2063" s="37">
        <v>4.9605856424074881</v>
      </c>
    </row>
    <row r="2064" spans="1:2">
      <c r="A2064" s="25">
        <v>44886</v>
      </c>
      <c r="B2064" s="37">
        <v>4.5115502308616291</v>
      </c>
    </row>
    <row r="2065" spans="1:2">
      <c r="A2065" s="25">
        <v>44887</v>
      </c>
      <c r="B2065" s="37">
        <v>4.5969664529500998</v>
      </c>
    </row>
    <row r="2066" spans="1:2">
      <c r="A2066" s="25">
        <v>44888</v>
      </c>
      <c r="B2066" s="37">
        <v>4.9456987210508911</v>
      </c>
    </row>
    <row r="2067" spans="1:2">
      <c r="A2067" s="25">
        <v>44890</v>
      </c>
      <c r="B2067" s="37">
        <v>4.9698687082360937</v>
      </c>
    </row>
    <row r="2068" spans="1:2">
      <c r="A2068" s="25">
        <v>44893</v>
      </c>
      <c r="B2068" s="37">
        <v>4.7299911757631037</v>
      </c>
    </row>
    <row r="2069" spans="1:2">
      <c r="A2069" s="25">
        <v>44894</v>
      </c>
      <c r="B2069" s="37">
        <v>4.9051735687208646</v>
      </c>
    </row>
    <row r="2070" spans="1:2">
      <c r="A2070" s="25">
        <v>44895</v>
      </c>
      <c r="B2070" s="37">
        <v>5.4702097823758926</v>
      </c>
    </row>
    <row r="2071" spans="1:2">
      <c r="A2071" s="25">
        <v>44896</v>
      </c>
      <c r="B2071" s="37">
        <v>5.2937092818584306</v>
      </c>
    </row>
    <row r="2072" spans="1:2">
      <c r="A2072" s="25">
        <v>44897</v>
      </c>
      <c r="B2072" s="37">
        <v>5.3802825743491267</v>
      </c>
    </row>
    <row r="2073" spans="1:2">
      <c r="A2073" s="25">
        <v>44900</v>
      </c>
      <c r="B2073" s="37">
        <v>5.3032676403673449</v>
      </c>
    </row>
    <row r="2074" spans="1:2">
      <c r="A2074" s="25">
        <v>44901</v>
      </c>
      <c r="B2074" s="37">
        <v>5.3991068635818422</v>
      </c>
    </row>
    <row r="2075" spans="1:2">
      <c r="A2075" s="25">
        <v>44902</v>
      </c>
      <c r="B2075" s="37">
        <v>5.2246897447771188</v>
      </c>
    </row>
    <row r="2076" spans="1:2">
      <c r="A2076" s="25">
        <v>44903</v>
      </c>
      <c r="B2076" s="37">
        <v>5.519530641251543</v>
      </c>
    </row>
    <row r="2077" spans="1:2">
      <c r="A2077" s="25">
        <v>44904</v>
      </c>
      <c r="B2077" s="37">
        <v>5.3918711927259464</v>
      </c>
    </row>
    <row r="2078" spans="1:2">
      <c r="A2078" s="25">
        <v>44907</v>
      </c>
      <c r="B2078" s="37">
        <v>5.467233341316768</v>
      </c>
    </row>
    <row r="2079" spans="1:2">
      <c r="A2079" s="25">
        <v>44908</v>
      </c>
      <c r="B2079" s="37">
        <v>5.8395557233986528</v>
      </c>
    </row>
    <row r="2080" spans="1:2">
      <c r="A2080" s="25">
        <v>44909</v>
      </c>
      <c r="B2080" s="37">
        <v>5.9192840552033781</v>
      </c>
    </row>
    <row r="2081" spans="1:2">
      <c r="A2081" s="25">
        <v>44910</v>
      </c>
      <c r="B2081" s="37">
        <v>5.5823539406234177</v>
      </c>
    </row>
    <row r="2082" spans="1:2">
      <c r="A2082" s="25">
        <v>44911</v>
      </c>
      <c r="B2082" s="37">
        <v>5.2010752188005247</v>
      </c>
    </row>
    <row r="2083" spans="1:2">
      <c r="A2083" s="25">
        <v>44914</v>
      </c>
      <c r="B2083" s="37">
        <v>4.9965968778939969</v>
      </c>
    </row>
    <row r="2084" spans="1:2">
      <c r="A2084" s="25">
        <v>44915</v>
      </c>
      <c r="B2084" s="37">
        <v>5.2238525555085094</v>
      </c>
    </row>
    <row r="2085" spans="1:2">
      <c r="A2085" s="25">
        <v>44916</v>
      </c>
      <c r="B2085" s="37">
        <v>5.146962543820214</v>
      </c>
    </row>
    <row r="2086" spans="1:2">
      <c r="A2086" s="25">
        <v>44917</v>
      </c>
      <c r="B2086" s="37">
        <v>5.1389890387756534</v>
      </c>
    </row>
    <row r="2087" spans="1:2">
      <c r="A2087" s="25">
        <v>44918</v>
      </c>
      <c r="B2087" s="37">
        <v>5.1774528349119535</v>
      </c>
    </row>
    <row r="2088" spans="1:2">
      <c r="A2088" s="25">
        <v>44922</v>
      </c>
      <c r="B2088" s="37">
        <v>5.0437520844643888</v>
      </c>
    </row>
    <row r="2089" spans="1:2">
      <c r="A2089" s="25">
        <v>44923</v>
      </c>
      <c r="B2089" s="37">
        <v>4.9691435851947672</v>
      </c>
    </row>
    <row r="2090" spans="1:2">
      <c r="A2090" s="25">
        <v>44924</v>
      </c>
      <c r="B2090" s="37">
        <v>5.0428243363055669</v>
      </c>
    </row>
    <row r="2091" spans="1:2">
      <c r="A2091" s="25">
        <v>44925</v>
      </c>
      <c r="B2091" s="37">
        <v>5.1013737978615179</v>
      </c>
    </row>
    <row r="2092" spans="1:2">
      <c r="A2092" s="25">
        <v>44929</v>
      </c>
      <c r="B2092" s="37">
        <v>5.158597905731142</v>
      </c>
    </row>
    <row r="2093" spans="1:2">
      <c r="A2093" s="25">
        <v>44930</v>
      </c>
      <c r="B2093" s="37">
        <v>5.283015259540071</v>
      </c>
    </row>
    <row r="2094" spans="1:2">
      <c r="A2094" s="25">
        <v>44931</v>
      </c>
      <c r="B2094" s="37">
        <v>5.2876222727310864</v>
      </c>
    </row>
    <row r="2095" spans="1:2">
      <c r="A2095" s="25">
        <v>44932</v>
      </c>
      <c r="B2095" s="37">
        <v>5.320704319282461</v>
      </c>
    </row>
    <row r="2096" spans="1:2">
      <c r="A2096" s="25">
        <v>44935</v>
      </c>
      <c r="B2096" s="37">
        <v>5.5234233474012928</v>
      </c>
    </row>
    <row r="2097" spans="1:2">
      <c r="A2097" s="25">
        <v>44936</v>
      </c>
      <c r="B2097" s="37">
        <v>5.7130566986015712</v>
      </c>
    </row>
    <row r="2098" spans="1:2">
      <c r="A2098" s="25">
        <v>44937</v>
      </c>
      <c r="B2098" s="37">
        <v>6.0486811357976373</v>
      </c>
    </row>
    <row r="2099" spans="1:2">
      <c r="A2099" s="25">
        <v>44938</v>
      </c>
      <c r="B2099" s="37">
        <v>6.6734403784868048</v>
      </c>
    </row>
    <row r="2100" spans="1:2">
      <c r="A2100" s="25">
        <v>44939</v>
      </c>
      <c r="B2100" s="37">
        <v>7.1041093456366609</v>
      </c>
    </row>
    <row r="2101" spans="1:2">
      <c r="A2101" s="25">
        <v>44943</v>
      </c>
      <c r="B2101" s="37">
        <v>8.4640534493341217</v>
      </c>
    </row>
    <row r="2102" spans="1:2">
      <c r="A2102" s="25">
        <v>44944</v>
      </c>
      <c r="B2102" s="37">
        <v>7.9753659317551397</v>
      </c>
    </row>
    <row r="2103" spans="1:2">
      <c r="A2103" s="25">
        <v>44945</v>
      </c>
      <c r="B2103" s="37">
        <v>8.2830440700515577</v>
      </c>
    </row>
    <row r="2104" spans="1:2">
      <c r="A2104" s="25">
        <v>44946</v>
      </c>
      <c r="B2104" s="37">
        <v>9.254446091718517</v>
      </c>
    </row>
    <row r="2105" spans="1:2">
      <c r="A2105" s="25">
        <v>44949</v>
      </c>
      <c r="B2105" s="37">
        <v>9.8550238443109652</v>
      </c>
    </row>
    <row r="2106" spans="1:2">
      <c r="A2106" s="25">
        <v>44950</v>
      </c>
      <c r="B2106" s="37">
        <v>9.4589143790009604</v>
      </c>
    </row>
    <row r="2107" spans="1:2">
      <c r="A2107" s="25">
        <v>44951</v>
      </c>
      <c r="B2107" s="37">
        <v>9.9247840499602624</v>
      </c>
    </row>
    <row r="2108" spans="1:2">
      <c r="A2108" s="25">
        <v>44952</v>
      </c>
      <c r="B2108" s="37">
        <v>9.8050710470709959</v>
      </c>
    </row>
    <row r="2109" spans="1:2">
      <c r="A2109" s="25">
        <v>44953</v>
      </c>
      <c r="B2109" s="37">
        <v>9.9388789747280217</v>
      </c>
    </row>
    <row r="2110" spans="1:2">
      <c r="A2110" s="25">
        <v>44956</v>
      </c>
      <c r="B2110" s="37">
        <v>9.5867741144190575</v>
      </c>
    </row>
    <row r="2111" spans="1:2">
      <c r="A2111" s="25">
        <v>44957</v>
      </c>
      <c r="B2111" s="37">
        <v>9.7867828369769008</v>
      </c>
    </row>
    <row r="2112" spans="1:2">
      <c r="A2112" s="25">
        <v>44958</v>
      </c>
      <c r="B2112" s="37">
        <v>10.47828116290046</v>
      </c>
    </row>
    <row r="2113" spans="1:2">
      <c r="A2113" s="25">
        <v>44959</v>
      </c>
      <c r="B2113" s="37">
        <v>10.242348012012821</v>
      </c>
    </row>
    <row r="2114" spans="1:2">
      <c r="A2114" s="25">
        <v>44960</v>
      </c>
      <c r="B2114" s="37">
        <v>10.056109210248856</v>
      </c>
    </row>
    <row r="2115" spans="1:2">
      <c r="A2115" s="25">
        <v>44963</v>
      </c>
      <c r="B2115" s="37">
        <v>9.6364170401988698</v>
      </c>
    </row>
    <row r="2116" spans="1:2">
      <c r="A2116" s="25">
        <v>44964</v>
      </c>
      <c r="B2116" s="37">
        <v>9.9344069517185005</v>
      </c>
    </row>
    <row r="2117" spans="1:2">
      <c r="A2117" s="25">
        <v>44965</v>
      </c>
      <c r="B2117" s="37">
        <v>9.6804917731859632</v>
      </c>
    </row>
    <row r="2118" spans="1:2">
      <c r="A2118" s="25">
        <v>44966</v>
      </c>
      <c r="B2118" s="37">
        <v>8.6585291771528539</v>
      </c>
    </row>
    <row r="2119" spans="1:2">
      <c r="A2119" s="25">
        <v>44967</v>
      </c>
      <c r="B2119" s="37">
        <v>8.575588276419051</v>
      </c>
    </row>
    <row r="2120" spans="1:2">
      <c r="A2120" s="25">
        <v>44970</v>
      </c>
      <c r="B2120" s="37">
        <v>8.6138628721421142</v>
      </c>
    </row>
    <row r="2121" spans="1:2">
      <c r="A2121" s="25">
        <v>44971</v>
      </c>
      <c r="B2121" s="37">
        <v>8.934502665990701</v>
      </c>
    </row>
    <row r="2122" spans="1:2">
      <c r="A2122" s="25">
        <v>44972</v>
      </c>
      <c r="B2122" s="37">
        <v>11.055728659630413</v>
      </c>
    </row>
    <row r="2123" spans="1:2">
      <c r="A2123" s="25">
        <v>44973</v>
      </c>
      <c r="B2123" s="37">
        <v>10.044198319451013</v>
      </c>
    </row>
    <row r="2124" spans="1:2">
      <c r="A2124" s="25">
        <v>44974</v>
      </c>
      <c r="B2124" s="37">
        <v>11.087274212945868</v>
      </c>
    </row>
    <row r="2125" spans="1:2">
      <c r="A2125" s="25">
        <v>44978</v>
      </c>
      <c r="B2125" s="37">
        <v>10.692767805032405</v>
      </c>
    </row>
    <row r="2126" spans="1:2">
      <c r="A2126" s="25">
        <v>44979</v>
      </c>
      <c r="B2126" s="37">
        <v>10.51377587484378</v>
      </c>
    </row>
    <row r="2127" spans="1:2">
      <c r="A2127" s="25">
        <v>44980</v>
      </c>
      <c r="B2127" s="37">
        <v>10.289282549958743</v>
      </c>
    </row>
    <row r="2128" spans="1:2">
      <c r="A2128" s="25">
        <v>44981</v>
      </c>
      <c r="B2128" s="37">
        <v>9.5847537728032641</v>
      </c>
    </row>
    <row r="2129" spans="1:2">
      <c r="A2129" s="25">
        <v>44984</v>
      </c>
      <c r="B2129" s="37">
        <v>9.830528449471581</v>
      </c>
    </row>
    <row r="2130" spans="1:2">
      <c r="A2130" s="25">
        <v>44985</v>
      </c>
      <c r="B2130" s="37">
        <v>9.5243769964638769</v>
      </c>
    </row>
    <row r="2131" spans="1:2">
      <c r="A2131" s="25">
        <v>44986</v>
      </c>
      <c r="B2131" s="37">
        <v>9.9233078775281029</v>
      </c>
    </row>
    <row r="2132" spans="1:2">
      <c r="A2132" s="25">
        <v>44987</v>
      </c>
      <c r="B2132" s="37">
        <v>9.7497194583703237</v>
      </c>
    </row>
    <row r="2133" spans="1:2">
      <c r="A2133" s="25">
        <v>44988</v>
      </c>
      <c r="B2133" s="37">
        <v>8.7202016594041591</v>
      </c>
    </row>
    <row r="2134" spans="1:2">
      <c r="A2134" s="25">
        <v>44991</v>
      </c>
      <c r="B2134" s="37">
        <v>8.8028365286104489</v>
      </c>
    </row>
    <row r="2135" spans="1:2">
      <c r="A2135" s="25">
        <v>44992</v>
      </c>
      <c r="B2135" s="37">
        <v>8.6017453501186427</v>
      </c>
    </row>
    <row r="2136" spans="1:2">
      <c r="A2136" s="25">
        <v>44993</v>
      </c>
      <c r="B2136" s="37">
        <v>8.261658975098598</v>
      </c>
    </row>
    <row r="2137" spans="1:2">
      <c r="A2137" s="25">
        <v>44994</v>
      </c>
      <c r="B2137" s="37">
        <v>7.0295632003687434</v>
      </c>
    </row>
    <row r="2138" spans="1:2">
      <c r="A2138" s="25">
        <v>44995</v>
      </c>
      <c r="B2138" s="37">
        <v>6.8967492549427867</v>
      </c>
    </row>
    <row r="2139" spans="1:2">
      <c r="A2139" s="25">
        <v>44998</v>
      </c>
      <c r="B2139" s="37">
        <v>9.8746196582214907</v>
      </c>
    </row>
    <row r="2140" spans="1:2">
      <c r="A2140" s="25">
        <v>44999</v>
      </c>
      <c r="B2140" s="37">
        <v>10.316996090784968</v>
      </c>
    </row>
    <row r="2141" spans="1:2">
      <c r="A2141" s="25">
        <v>45000</v>
      </c>
      <c r="B2141" s="37">
        <v>10.035382784706869</v>
      </c>
    </row>
    <row r="2142" spans="1:2">
      <c r="A2142" s="25">
        <v>45001</v>
      </c>
      <c r="B2142" s="37">
        <v>10.535741879320261</v>
      </c>
    </row>
    <row r="2143" spans="1:2">
      <c r="A2143" s="25">
        <v>45002</v>
      </c>
      <c r="B2143" s="37">
        <v>12.192355327249471</v>
      </c>
    </row>
    <row r="2144" spans="1:2">
      <c r="A2144" s="25">
        <v>45005</v>
      </c>
      <c r="B2144" s="37">
        <v>13.03837657535056</v>
      </c>
    </row>
    <row r="2145" spans="1:2">
      <c r="A2145" s="25">
        <v>45006</v>
      </c>
      <c r="B2145" s="37">
        <v>13.326418146399499</v>
      </c>
    </row>
    <row r="2146" spans="1:2">
      <c r="A2146" s="25">
        <v>45007</v>
      </c>
      <c r="B2146" s="37">
        <v>12.559745116883764</v>
      </c>
    </row>
    <row r="2147" spans="1:2">
      <c r="A2147" s="25">
        <v>45008</v>
      </c>
      <c r="B2147" s="37">
        <v>13.545949399776395</v>
      </c>
    </row>
    <row r="2148" spans="1:2">
      <c r="A2148" s="25">
        <v>45009</v>
      </c>
      <c r="B2148" s="37">
        <v>12.969678454996927</v>
      </c>
    </row>
    <row r="2149" spans="1:2">
      <c r="A2149" s="25">
        <v>45012</v>
      </c>
      <c r="B2149" s="37">
        <v>12.288424902362895</v>
      </c>
    </row>
    <row r="2150" spans="1:2">
      <c r="A2150" s="25">
        <v>45013</v>
      </c>
      <c r="B2150" s="37">
        <v>12.381331226619755</v>
      </c>
    </row>
    <row r="2151" spans="1:2">
      <c r="A2151" s="25">
        <v>45014</v>
      </c>
      <c r="B2151" s="37">
        <v>13.446767835970487</v>
      </c>
    </row>
    <row r="2152" spans="1:2">
      <c r="A2152" s="25">
        <v>45015</v>
      </c>
      <c r="B2152" s="37">
        <v>13.055792532651836</v>
      </c>
    </row>
    <row r="2153" spans="1:2">
      <c r="A2153" s="25">
        <v>45016</v>
      </c>
      <c r="B2153" s="37">
        <v>13.442461345068565</v>
      </c>
    </row>
    <row r="2154" spans="1:2">
      <c r="A2154" s="25">
        <v>45019</v>
      </c>
      <c r="B2154" s="37">
        <v>12.873461964462225</v>
      </c>
    </row>
    <row r="2155" spans="1:2">
      <c r="A2155" s="25">
        <v>45020</v>
      </c>
      <c r="B2155" s="37">
        <v>13.075011531727986</v>
      </c>
    </row>
    <row r="2156" spans="1:2">
      <c r="A2156" s="25">
        <v>45021</v>
      </c>
      <c r="B2156" s="37">
        <v>13.081011715501504</v>
      </c>
    </row>
    <row r="2157" spans="1:2">
      <c r="A2157" s="25">
        <v>45022</v>
      </c>
      <c r="B2157" s="37">
        <v>12.934658873257531</v>
      </c>
    </row>
    <row r="2158" spans="1:2">
      <c r="A2158" s="25">
        <v>45026</v>
      </c>
      <c r="B2158" s="37">
        <v>14.594645166069686</v>
      </c>
    </row>
    <row r="2159" spans="1:2">
      <c r="A2159" s="25">
        <v>45027</v>
      </c>
      <c r="B2159" s="37">
        <v>15.00690464500321</v>
      </c>
    </row>
    <row r="2160" spans="1:2">
      <c r="A2160" s="25">
        <v>45028</v>
      </c>
      <c r="B2160" s="37">
        <v>14.646144957790316</v>
      </c>
    </row>
    <row r="2161" spans="1:2">
      <c r="A2161" s="25">
        <v>45029</v>
      </c>
      <c r="B2161" s="37">
        <v>15.090039938714089</v>
      </c>
    </row>
    <row r="2162" spans="1:2">
      <c r="A2162" s="25">
        <v>45030</v>
      </c>
      <c r="B2162" s="37">
        <v>15.075518137716601</v>
      </c>
    </row>
    <row r="2163" spans="1:2">
      <c r="A2163" s="25">
        <v>45033</v>
      </c>
      <c r="B2163" s="37">
        <v>14.203148175666817</v>
      </c>
    </row>
    <row r="2164" spans="1:2">
      <c r="A2164" s="25">
        <v>45034</v>
      </c>
      <c r="B2164" s="37">
        <v>14.940188613633136</v>
      </c>
    </row>
    <row r="2165" spans="1:2">
      <c r="A2165" s="25">
        <v>45035</v>
      </c>
      <c r="B2165" s="37">
        <v>13.301924559017767</v>
      </c>
    </row>
    <row r="2166" spans="1:2">
      <c r="A2166" s="25">
        <v>45036</v>
      </c>
      <c r="B2166" s="37">
        <v>12.933346315550169</v>
      </c>
    </row>
    <row r="2167" spans="1:2">
      <c r="A2167" s="25">
        <v>45037</v>
      </c>
      <c r="B2167" s="37">
        <v>12.020944713316798</v>
      </c>
    </row>
    <row r="2168" spans="1:2">
      <c r="A2168" s="25">
        <v>45040</v>
      </c>
      <c r="B2168" s="37">
        <v>12.183825417949222</v>
      </c>
    </row>
    <row r="2169" spans="1:2">
      <c r="A2169" s="25">
        <v>45041</v>
      </c>
      <c r="B2169" s="37">
        <v>12.908491578625499</v>
      </c>
    </row>
    <row r="2170" spans="1:2">
      <c r="A2170" s="25">
        <v>45042</v>
      </c>
      <c r="B2170" s="37">
        <v>13.05144638666447</v>
      </c>
    </row>
    <row r="2171" spans="1:2">
      <c r="A2171" s="25">
        <v>45043</v>
      </c>
      <c r="B2171" s="37">
        <v>14.043741468316403</v>
      </c>
    </row>
    <row r="2172" spans="1:2">
      <c r="A2172" s="25">
        <v>45044</v>
      </c>
      <c r="B2172" s="37">
        <v>13.813028545556</v>
      </c>
    </row>
    <row r="2173" spans="1:2">
      <c r="A2173" s="25">
        <v>45047</v>
      </c>
      <c r="B2173" s="37">
        <v>12.545283770383026</v>
      </c>
    </row>
    <row r="2174" spans="1:2">
      <c r="A2174" s="25">
        <v>45048</v>
      </c>
      <c r="B2174" s="37">
        <v>13.180767662960612</v>
      </c>
    </row>
    <row r="2175" spans="1:2">
      <c r="A2175" s="25">
        <v>45049</v>
      </c>
      <c r="B2175" s="37">
        <v>13.521551565090144</v>
      </c>
    </row>
    <row r="2176" spans="1:2">
      <c r="A2176" s="25">
        <v>45050</v>
      </c>
      <c r="B2176" s="37">
        <v>13.306694947567811</v>
      </c>
    </row>
    <row r="2177" spans="1:2">
      <c r="A2177" s="25">
        <v>45051</v>
      </c>
      <c r="B2177" s="37">
        <v>14.023155982335659</v>
      </c>
    </row>
    <row r="2178" spans="1:2">
      <c r="A2178" s="25">
        <v>45054</v>
      </c>
      <c r="B2178" s="37">
        <v>12.085787645968058</v>
      </c>
    </row>
    <row r="2179" spans="1:2">
      <c r="A2179" s="25">
        <v>45055</v>
      </c>
      <c r="B2179" s="37">
        <v>12.076968474959141</v>
      </c>
    </row>
    <row r="2180" spans="1:2">
      <c r="A2180" s="25">
        <v>45056</v>
      </c>
      <c r="B2180" s="37">
        <v>12.093355046298576</v>
      </c>
    </row>
    <row r="2181" spans="1:2">
      <c r="A2181" s="25">
        <v>45057</v>
      </c>
      <c r="B2181" s="37">
        <v>11.369622829171401</v>
      </c>
    </row>
    <row r="2182" spans="1:2">
      <c r="A2182" s="25">
        <v>45058</v>
      </c>
      <c r="B2182" s="37">
        <v>11.020931585471789</v>
      </c>
    </row>
    <row r="2183" spans="1:2">
      <c r="A2183" s="25">
        <v>45061</v>
      </c>
      <c r="B2183" s="37">
        <v>11.793301351610539</v>
      </c>
    </row>
    <row r="2184" spans="1:2">
      <c r="A2184" s="25">
        <v>45062</v>
      </c>
      <c r="B2184" s="37">
        <v>11.43354353178661</v>
      </c>
    </row>
    <row r="2185" spans="1:2">
      <c r="A2185" s="25">
        <v>45063</v>
      </c>
      <c r="B2185" s="37">
        <v>11.807398672754591</v>
      </c>
    </row>
    <row r="2186" spans="1:2">
      <c r="A2186" s="25">
        <v>45064</v>
      </c>
      <c r="B2186" s="37">
        <v>11.265801026417998</v>
      </c>
    </row>
    <row r="2187" spans="1:2">
      <c r="A2187" s="25">
        <v>45065</v>
      </c>
      <c r="B2187" s="37">
        <v>11.34388740088961</v>
      </c>
    </row>
    <row r="2188" spans="1:2">
      <c r="A2188" s="25">
        <v>45068</v>
      </c>
      <c r="B2188" s="37">
        <v>11.344020854470381</v>
      </c>
    </row>
    <row r="2189" spans="1:2">
      <c r="A2189" s="25">
        <v>45069</v>
      </c>
      <c r="B2189" s="37">
        <v>11.681598756810143</v>
      </c>
    </row>
    <row r="2190" spans="1:2">
      <c r="A2190" s="25">
        <v>45070</v>
      </c>
      <c r="B2190" s="37">
        <v>10.812081152035169</v>
      </c>
    </row>
    <row r="2191" spans="1:2">
      <c r="A2191" s="25">
        <v>45071</v>
      </c>
      <c r="B2191" s="37">
        <v>10.880384679775823</v>
      </c>
    </row>
    <row r="2192" spans="1:2">
      <c r="A2192" s="25">
        <v>45072</v>
      </c>
      <c r="B2192" s="37">
        <v>11.169104375107414</v>
      </c>
    </row>
    <row r="2193" spans="1:2">
      <c r="A2193" s="25">
        <v>45076</v>
      </c>
      <c r="B2193" s="37">
        <v>11.975597057517254</v>
      </c>
    </row>
    <row r="2194" spans="1:2">
      <c r="A2194" s="25">
        <v>45077</v>
      </c>
      <c r="B2194" s="37">
        <v>11.40592116495627</v>
      </c>
    </row>
    <row r="2195" spans="1:2">
      <c r="A2195" s="25">
        <v>45078</v>
      </c>
      <c r="B2195" s="37">
        <v>11.054844425889772</v>
      </c>
    </row>
    <row r="2196" spans="1:2">
      <c r="A2196" s="25">
        <v>45079</v>
      </c>
      <c r="B2196" s="37">
        <v>11.521180521365986</v>
      </c>
    </row>
    <row r="2197" spans="1:2">
      <c r="A2197" s="25">
        <v>45082</v>
      </c>
      <c r="B2197" s="37">
        <v>10.180460645117769</v>
      </c>
    </row>
    <row r="2198" spans="1:2">
      <c r="A2198" s="25">
        <v>45083</v>
      </c>
      <c r="B2198" s="37">
        <v>11.44523810217976</v>
      </c>
    </row>
    <row r="2199" spans="1:2">
      <c r="A2199" s="25">
        <v>45084</v>
      </c>
      <c r="B2199" s="37">
        <v>10.686443581180516</v>
      </c>
    </row>
    <row r="2200" spans="1:2">
      <c r="A2200" s="25">
        <v>45085</v>
      </c>
      <c r="B2200" s="37">
        <v>10.794158806852391</v>
      </c>
    </row>
    <row r="2201" spans="1:2">
      <c r="A2201" s="25">
        <v>45086</v>
      </c>
      <c r="B2201" s="37">
        <v>10.664569363617556</v>
      </c>
    </row>
    <row r="2202" spans="1:2">
      <c r="A2202" s="25">
        <v>45089</v>
      </c>
      <c r="B2202" s="37">
        <v>10.273959405961831</v>
      </c>
    </row>
    <row r="2203" spans="1:2">
      <c r="A2203" s="25">
        <v>45090</v>
      </c>
      <c r="B2203" s="37">
        <v>10.208662714220004</v>
      </c>
    </row>
    <row r="2204" spans="1:2">
      <c r="A2204" s="25">
        <v>45091</v>
      </c>
      <c r="B2204" s="37">
        <v>9.5439598244282546</v>
      </c>
    </row>
    <row r="2205" spans="1:2">
      <c r="A2205" s="25">
        <v>45092</v>
      </c>
      <c r="B2205" s="37">
        <v>9.9571272732062273</v>
      </c>
    </row>
    <row r="2206" spans="1:2">
      <c r="A2206" s="25">
        <v>45093</v>
      </c>
      <c r="B2206" s="37">
        <v>10.587522603980702</v>
      </c>
    </row>
    <row r="2207" spans="1:2">
      <c r="A2207" s="25">
        <v>45097</v>
      </c>
      <c r="B2207" s="37">
        <v>12.19524465496905</v>
      </c>
    </row>
    <row r="2208" spans="1:2">
      <c r="A2208" s="25">
        <v>45098</v>
      </c>
      <c r="B2208" s="37">
        <v>13.810790143383796</v>
      </c>
    </row>
    <row r="2209" spans="1:2">
      <c r="A2209" s="25">
        <v>45099</v>
      </c>
      <c r="B2209" s="37">
        <v>13.661162245228313</v>
      </c>
    </row>
    <row r="2210" spans="1:2">
      <c r="A2210" s="25">
        <v>45100</v>
      </c>
      <c r="B2210" s="37">
        <v>14.570647969923334</v>
      </c>
    </row>
    <row r="2211" spans="1:2">
      <c r="A2211" s="26" t="s">
        <v>3</v>
      </c>
      <c r="B2211" s="37">
        <v>52866.729755491724</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5025"/>
  <sheetViews>
    <sheetView tabSelected="1" workbookViewId="0">
      <pane xSplit="1" ySplit="6" topLeftCell="B2629" activePane="bottomRight" state="frozen"/>
      <selection pane="topRight" activeCell="B1" sqref="B1"/>
      <selection pane="bottomLeft" activeCell="A5" sqref="A5"/>
      <selection pane="bottomRight" activeCell="K2643" sqref="K2643"/>
    </sheetView>
  </sheetViews>
  <sheetFormatPr defaultRowHeight="15"/>
  <cols>
    <col min="1" max="1" width="12" style="1" customWidth="1"/>
    <col min="2" max="2" width="15.7109375" customWidth="1"/>
    <col min="3" max="5" width="18" style="9" customWidth="1"/>
    <col min="6" max="6" width="12.7109375" bestFit="1" customWidth="1"/>
    <col min="7" max="7" width="10.140625" bestFit="1" customWidth="1"/>
    <col min="9" max="9" width="10.140625" style="24" bestFit="1" customWidth="1"/>
    <col min="12" max="12" width="14.140625" customWidth="1"/>
    <col min="13" max="13" width="11.7109375" customWidth="1"/>
  </cols>
  <sheetData>
    <row r="1" spans="1:13">
      <c r="A1" s="1" t="str">
        <f>Readme!A1</f>
        <v>© 2023 VH2 LLC </v>
      </c>
      <c r="B1" s="22">
        <f>0.04/365</f>
        <v>1.0958904109589041E-4</v>
      </c>
      <c r="C1"/>
      <c r="D1" s="22">
        <f>0.0185/365</f>
        <v>5.0684931506849314E-5</v>
      </c>
      <c r="E1"/>
    </row>
    <row r="2" spans="1:13">
      <c r="C2" s="2"/>
      <c r="D2" s="38">
        <v>1</v>
      </c>
      <c r="E2" s="2"/>
      <c r="F2" s="2"/>
      <c r="G2" s="2"/>
    </row>
    <row r="3" spans="1:13">
      <c r="B3" s="39">
        <v>43276</v>
      </c>
      <c r="C3" s="1"/>
      <c r="D3" s="2" t="s">
        <v>4</v>
      </c>
      <c r="E3" s="1"/>
    </row>
    <row r="4" spans="1:13">
      <c r="D4" s="21">
        <v>1</v>
      </c>
    </row>
    <row r="5" spans="1:13">
      <c r="C5"/>
    </row>
    <row r="6" spans="1:13">
      <c r="A6" s="1" t="s">
        <v>0</v>
      </c>
      <c r="B6" t="s">
        <v>43</v>
      </c>
      <c r="C6" s="9" t="s">
        <v>44</v>
      </c>
      <c r="D6" s="9" t="s">
        <v>37</v>
      </c>
      <c r="E6" s="9" t="s">
        <v>38</v>
      </c>
      <c r="F6" t="s">
        <v>1</v>
      </c>
    </row>
    <row r="7" spans="1:13">
      <c r="A7" s="1">
        <v>38072</v>
      </c>
      <c r="B7" s="8"/>
      <c r="C7" s="2"/>
      <c r="D7" s="2"/>
      <c r="E7" s="2"/>
      <c r="K7" s="16"/>
      <c r="L7" s="19"/>
      <c r="M7" s="16"/>
    </row>
    <row r="8" spans="1:13">
      <c r="A8" s="1">
        <v>38075</v>
      </c>
      <c r="C8" s="2"/>
      <c r="D8" s="2"/>
      <c r="E8" s="2"/>
      <c r="K8" s="16"/>
      <c r="L8" s="18"/>
      <c r="M8" s="17"/>
    </row>
    <row r="9" spans="1:13">
      <c r="A9" s="1">
        <v>38076</v>
      </c>
      <c r="C9" s="2"/>
      <c r="D9" s="2"/>
      <c r="E9" s="2"/>
      <c r="K9" s="16"/>
      <c r="L9" s="18"/>
      <c r="M9" s="17"/>
    </row>
    <row r="10" spans="1:13">
      <c r="A10" s="1">
        <v>38077</v>
      </c>
      <c r="C10" s="2"/>
      <c r="D10" s="2"/>
      <c r="E10" s="2"/>
      <c r="K10" s="16"/>
      <c r="L10" s="18"/>
      <c r="M10" s="17"/>
    </row>
    <row r="11" spans="1:13">
      <c r="A11" s="1">
        <v>38078</v>
      </c>
      <c r="C11" s="2"/>
      <c r="D11" s="2"/>
      <c r="E11" s="2"/>
      <c r="K11" s="16"/>
      <c r="L11" s="18"/>
      <c r="M11" s="17"/>
    </row>
    <row r="12" spans="1:13">
      <c r="A12" s="1">
        <v>38079</v>
      </c>
      <c r="C12" s="2"/>
      <c r="D12" s="2"/>
      <c r="E12" s="2"/>
      <c r="K12" s="16"/>
      <c r="L12" s="18"/>
      <c r="M12" s="17"/>
    </row>
    <row r="13" spans="1:13">
      <c r="A13" s="1">
        <v>38082</v>
      </c>
      <c r="C13" s="2"/>
      <c r="D13" s="2"/>
      <c r="E13" s="2"/>
      <c r="K13" s="16"/>
      <c r="L13" s="18"/>
      <c r="M13" s="17"/>
    </row>
    <row r="14" spans="1:13">
      <c r="A14" s="1">
        <v>38083</v>
      </c>
      <c r="C14" s="2"/>
      <c r="D14" s="2"/>
      <c r="E14" s="2"/>
      <c r="K14" s="16"/>
      <c r="L14" s="18"/>
      <c r="M14" s="17"/>
    </row>
    <row r="15" spans="1:13">
      <c r="A15" s="1">
        <v>38084</v>
      </c>
      <c r="C15" s="2"/>
      <c r="D15" s="2"/>
      <c r="E15" s="2"/>
      <c r="K15" s="16"/>
      <c r="L15" s="18"/>
      <c r="M15" s="17"/>
    </row>
    <row r="16" spans="1:13">
      <c r="A16" s="1">
        <v>38085</v>
      </c>
      <c r="C16" s="2"/>
      <c r="D16" s="2"/>
      <c r="E16" s="2"/>
      <c r="K16" s="16"/>
      <c r="L16" s="18"/>
      <c r="M16" s="17"/>
    </row>
    <row r="17" spans="1:13">
      <c r="A17" s="1">
        <v>38089</v>
      </c>
      <c r="C17" s="2"/>
      <c r="D17" s="2"/>
      <c r="E17" s="2"/>
      <c r="K17" s="16"/>
      <c r="L17" s="18"/>
      <c r="M17" s="17"/>
    </row>
    <row r="18" spans="1:13">
      <c r="A18" s="1">
        <v>38090</v>
      </c>
      <c r="C18" s="2"/>
      <c r="D18" s="2"/>
      <c r="E18" s="2"/>
      <c r="M18" s="1"/>
    </row>
    <row r="19" spans="1:13">
      <c r="A19" s="1">
        <v>38091</v>
      </c>
      <c r="C19" s="2"/>
      <c r="D19" s="2"/>
      <c r="E19" s="2"/>
    </row>
    <row r="20" spans="1:13">
      <c r="A20" s="1">
        <v>38092</v>
      </c>
      <c r="C20" s="2"/>
      <c r="D20" s="2"/>
      <c r="E20" s="2"/>
    </row>
    <row r="21" spans="1:13">
      <c r="A21" s="1">
        <v>38093</v>
      </c>
      <c r="C21" s="2"/>
      <c r="D21" s="2"/>
      <c r="E21" s="2"/>
    </row>
    <row r="22" spans="1:13">
      <c r="A22" s="1">
        <v>38096</v>
      </c>
      <c r="C22" s="2"/>
      <c r="D22" s="2"/>
      <c r="E22" s="2"/>
    </row>
    <row r="23" spans="1:13">
      <c r="A23" s="1">
        <v>38097</v>
      </c>
      <c r="C23" s="2"/>
      <c r="D23" s="2"/>
      <c r="E23" s="2"/>
    </row>
    <row r="24" spans="1:13">
      <c r="A24" s="1">
        <v>38098</v>
      </c>
      <c r="C24" s="2"/>
      <c r="D24" s="2"/>
      <c r="E24" s="2"/>
    </row>
    <row r="25" spans="1:13">
      <c r="A25" s="1">
        <v>38099</v>
      </c>
      <c r="C25" s="2"/>
      <c r="D25" s="2"/>
      <c r="E25" s="2"/>
    </row>
    <row r="26" spans="1:13">
      <c r="A26" s="1">
        <v>38100</v>
      </c>
      <c r="C26" s="2"/>
      <c r="D26" s="2"/>
      <c r="E26" s="2"/>
    </row>
    <row r="27" spans="1:13">
      <c r="A27" s="1">
        <v>38103</v>
      </c>
      <c r="C27" s="2"/>
      <c r="D27" s="2"/>
      <c r="E27" s="2"/>
    </row>
    <row r="28" spans="1:13">
      <c r="A28" s="1">
        <v>38104</v>
      </c>
      <c r="C28" s="2"/>
      <c r="D28" s="2"/>
      <c r="E28" s="2"/>
    </row>
    <row r="29" spans="1:13">
      <c r="A29" s="1">
        <v>38105</v>
      </c>
      <c r="C29" s="2"/>
      <c r="D29" s="2"/>
      <c r="E29" s="2"/>
    </row>
    <row r="30" spans="1:13">
      <c r="A30" s="1">
        <v>38106</v>
      </c>
      <c r="C30" s="2"/>
      <c r="D30" s="2"/>
      <c r="E30" s="2"/>
    </row>
    <row r="31" spans="1:13">
      <c r="A31" s="1">
        <v>38107</v>
      </c>
      <c r="C31" s="2"/>
      <c r="D31" s="2"/>
      <c r="E31" s="2"/>
    </row>
    <row r="32" spans="1:13">
      <c r="A32" s="1">
        <v>38110</v>
      </c>
      <c r="C32" s="2"/>
      <c r="D32" s="2"/>
      <c r="E32" s="2"/>
    </row>
    <row r="33" spans="1:5">
      <c r="A33" s="1">
        <v>38111</v>
      </c>
      <c r="C33" s="2"/>
      <c r="D33" s="2"/>
      <c r="E33" s="2"/>
    </row>
    <row r="34" spans="1:5">
      <c r="A34" s="1">
        <v>38112</v>
      </c>
      <c r="C34" s="2"/>
      <c r="D34" s="2"/>
      <c r="E34" s="2"/>
    </row>
    <row r="35" spans="1:5">
      <c r="A35" s="1">
        <v>38113</v>
      </c>
      <c r="C35" s="2"/>
      <c r="D35" s="2"/>
      <c r="E35" s="2"/>
    </row>
    <row r="36" spans="1:5">
      <c r="A36" s="1">
        <v>38114</v>
      </c>
      <c r="C36" s="2"/>
      <c r="D36" s="2"/>
      <c r="E36" s="2"/>
    </row>
    <row r="37" spans="1:5">
      <c r="A37" s="1">
        <v>38117</v>
      </c>
      <c r="C37" s="2"/>
      <c r="D37" s="2"/>
      <c r="E37" s="2"/>
    </row>
    <row r="38" spans="1:5">
      <c r="A38" s="1">
        <v>38118</v>
      </c>
      <c r="C38" s="2"/>
      <c r="D38" s="2"/>
      <c r="E38" s="2"/>
    </row>
    <row r="39" spans="1:5">
      <c r="A39" s="1">
        <v>38119</v>
      </c>
      <c r="C39" s="2"/>
      <c r="D39" s="2"/>
      <c r="E39" s="2"/>
    </row>
    <row r="40" spans="1:5">
      <c r="A40" s="1">
        <v>38120</v>
      </c>
      <c r="C40" s="2"/>
      <c r="D40" s="2"/>
      <c r="E40" s="2"/>
    </row>
    <row r="41" spans="1:5">
      <c r="A41" s="1">
        <v>38121</v>
      </c>
      <c r="C41" s="2"/>
      <c r="D41" s="2"/>
      <c r="E41" s="2"/>
    </row>
    <row r="42" spans="1:5">
      <c r="A42" s="1">
        <v>38124</v>
      </c>
      <c r="C42" s="2"/>
      <c r="D42" s="2"/>
      <c r="E42" s="2"/>
    </row>
    <row r="43" spans="1:5">
      <c r="A43" s="1">
        <v>38125</v>
      </c>
      <c r="C43" s="2"/>
      <c r="D43" s="2"/>
      <c r="E43" s="2"/>
    </row>
    <row r="44" spans="1:5">
      <c r="A44" s="1">
        <v>38126</v>
      </c>
      <c r="C44" s="2"/>
      <c r="D44" s="2"/>
      <c r="E44" s="2"/>
    </row>
    <row r="45" spans="1:5">
      <c r="A45" s="1">
        <v>38127</v>
      </c>
      <c r="C45" s="2"/>
      <c r="D45" s="2"/>
      <c r="E45" s="2"/>
    </row>
    <row r="46" spans="1:5">
      <c r="A46" s="1">
        <v>38128</v>
      </c>
      <c r="C46" s="2"/>
      <c r="D46" s="2"/>
      <c r="E46" s="2"/>
    </row>
    <row r="47" spans="1:5">
      <c r="A47" s="1">
        <v>38131</v>
      </c>
      <c r="C47" s="2"/>
      <c r="D47" s="2"/>
      <c r="E47" s="2"/>
    </row>
    <row r="48" spans="1:5">
      <c r="A48" s="1">
        <v>38132</v>
      </c>
      <c r="C48" s="2"/>
      <c r="D48" s="2"/>
      <c r="E48" s="2"/>
    </row>
    <row r="49" spans="1:5">
      <c r="A49" s="1">
        <v>38133</v>
      </c>
      <c r="C49" s="2"/>
      <c r="D49" s="2"/>
      <c r="E49" s="2"/>
    </row>
    <row r="50" spans="1:5">
      <c r="A50" s="1">
        <v>38134</v>
      </c>
      <c r="C50" s="2"/>
      <c r="D50" s="2"/>
      <c r="E50" s="2"/>
    </row>
    <row r="51" spans="1:5">
      <c r="A51" s="1">
        <v>38135</v>
      </c>
      <c r="C51" s="2"/>
      <c r="D51" s="2"/>
      <c r="E51" s="2"/>
    </row>
    <row r="52" spans="1:5">
      <c r="A52" s="1">
        <v>38139</v>
      </c>
      <c r="C52" s="2"/>
      <c r="D52" s="2"/>
      <c r="E52" s="2"/>
    </row>
    <row r="53" spans="1:5">
      <c r="A53" s="1">
        <v>38140</v>
      </c>
      <c r="C53" s="2"/>
      <c r="D53" s="2"/>
      <c r="E53" s="2"/>
    </row>
    <row r="54" spans="1:5">
      <c r="A54" s="1">
        <v>38141</v>
      </c>
      <c r="C54" s="2"/>
      <c r="D54" s="2"/>
      <c r="E54" s="2"/>
    </row>
    <row r="55" spans="1:5">
      <c r="A55" s="1">
        <v>38142</v>
      </c>
      <c r="C55" s="2"/>
      <c r="D55" s="2"/>
      <c r="E55" s="2"/>
    </row>
    <row r="56" spans="1:5">
      <c r="A56" s="1">
        <v>38145</v>
      </c>
      <c r="C56" s="2"/>
      <c r="D56" s="2"/>
      <c r="E56" s="2"/>
    </row>
    <row r="57" spans="1:5">
      <c r="A57" s="1">
        <v>38146</v>
      </c>
      <c r="C57" s="2"/>
      <c r="D57" s="2"/>
      <c r="E57" s="2"/>
    </row>
    <row r="58" spans="1:5">
      <c r="A58" s="1">
        <v>38147</v>
      </c>
      <c r="C58" s="2"/>
      <c r="D58" s="2"/>
      <c r="E58" s="2"/>
    </row>
    <row r="59" spans="1:5">
      <c r="A59" s="1">
        <v>38148</v>
      </c>
      <c r="C59" s="2"/>
      <c r="D59" s="2"/>
      <c r="E59" s="2"/>
    </row>
    <row r="60" spans="1:5">
      <c r="A60" s="1">
        <v>38152</v>
      </c>
      <c r="C60" s="2"/>
      <c r="D60" s="2"/>
      <c r="E60" s="2"/>
    </row>
    <row r="61" spans="1:5">
      <c r="A61" s="1">
        <v>38153</v>
      </c>
      <c r="C61" s="2"/>
      <c r="D61" s="2"/>
      <c r="E61" s="2"/>
    </row>
    <row r="62" spans="1:5">
      <c r="A62" s="1">
        <v>38154</v>
      </c>
      <c r="C62" s="2"/>
      <c r="D62" s="2"/>
      <c r="E62" s="2"/>
    </row>
    <row r="63" spans="1:5">
      <c r="A63" s="1">
        <v>38155</v>
      </c>
      <c r="C63" s="2"/>
      <c r="D63" s="2"/>
      <c r="E63" s="2"/>
    </row>
    <row r="64" spans="1:5">
      <c r="A64" s="1">
        <v>38156</v>
      </c>
      <c r="C64" s="2"/>
      <c r="D64" s="2"/>
      <c r="E64" s="2"/>
    </row>
    <row r="65" spans="1:5">
      <c r="A65" s="1">
        <v>38159</v>
      </c>
      <c r="C65" s="2"/>
      <c r="D65" s="2"/>
      <c r="E65" s="2"/>
    </row>
    <row r="66" spans="1:5">
      <c r="A66" s="1">
        <v>38160</v>
      </c>
      <c r="C66" s="2"/>
      <c r="D66" s="2"/>
      <c r="E66" s="2"/>
    </row>
    <row r="67" spans="1:5">
      <c r="A67" s="1">
        <v>38161</v>
      </c>
      <c r="C67" s="2"/>
      <c r="D67" s="2"/>
      <c r="E67" s="2"/>
    </row>
    <row r="68" spans="1:5">
      <c r="A68" s="1">
        <v>38162</v>
      </c>
      <c r="C68" s="2"/>
      <c r="D68" s="2"/>
      <c r="E68" s="2"/>
    </row>
    <row r="69" spans="1:5">
      <c r="A69" s="1">
        <v>38163</v>
      </c>
      <c r="C69" s="2"/>
      <c r="D69" s="2"/>
      <c r="E69" s="2"/>
    </row>
    <row r="70" spans="1:5">
      <c r="A70" s="1">
        <v>38166</v>
      </c>
      <c r="C70" s="2"/>
      <c r="D70" s="2"/>
      <c r="E70" s="2"/>
    </row>
    <row r="71" spans="1:5">
      <c r="A71" s="1">
        <v>38167</v>
      </c>
      <c r="C71" s="2"/>
      <c r="D71" s="2"/>
      <c r="E71" s="2"/>
    </row>
    <row r="72" spans="1:5">
      <c r="A72" s="1">
        <v>38168</v>
      </c>
      <c r="C72" s="2"/>
      <c r="D72" s="2"/>
      <c r="E72" s="2"/>
    </row>
    <row r="73" spans="1:5">
      <c r="A73" s="1">
        <v>38169</v>
      </c>
      <c r="C73" s="2"/>
      <c r="D73" s="2"/>
      <c r="E73" s="2"/>
    </row>
    <row r="74" spans="1:5">
      <c r="A74" s="1">
        <v>38170</v>
      </c>
      <c r="C74" s="2"/>
      <c r="D74" s="2"/>
      <c r="E74" s="2"/>
    </row>
    <row r="75" spans="1:5">
      <c r="A75" s="1">
        <v>38174</v>
      </c>
      <c r="C75" s="2"/>
      <c r="D75" s="2"/>
      <c r="E75" s="2"/>
    </row>
    <row r="76" spans="1:5">
      <c r="A76" s="1">
        <v>38175</v>
      </c>
      <c r="C76" s="2"/>
      <c r="D76" s="2"/>
      <c r="E76" s="2"/>
    </row>
    <row r="77" spans="1:5">
      <c r="A77" s="1">
        <v>38176</v>
      </c>
      <c r="C77" s="2"/>
      <c r="D77" s="2"/>
      <c r="E77" s="2"/>
    </row>
    <row r="78" spans="1:5">
      <c r="A78" s="1">
        <v>38177</v>
      </c>
      <c r="C78" s="2"/>
      <c r="D78" s="2"/>
      <c r="E78" s="2"/>
    </row>
    <row r="79" spans="1:5">
      <c r="A79" s="1">
        <v>38180</v>
      </c>
      <c r="C79" s="2"/>
      <c r="D79" s="2"/>
      <c r="E79" s="2"/>
    </row>
    <row r="80" spans="1:5">
      <c r="A80" s="1">
        <v>38181</v>
      </c>
      <c r="C80" s="2"/>
      <c r="D80" s="2"/>
      <c r="E80" s="2"/>
    </row>
    <row r="81" spans="1:5">
      <c r="A81" s="1">
        <v>38182</v>
      </c>
      <c r="C81" s="2"/>
      <c r="D81" s="2"/>
      <c r="E81" s="2"/>
    </row>
    <row r="82" spans="1:5">
      <c r="A82" s="1">
        <v>38183</v>
      </c>
      <c r="C82" s="2"/>
      <c r="D82" s="2"/>
      <c r="E82" s="2"/>
    </row>
    <row r="83" spans="1:5">
      <c r="A83" s="1">
        <v>38184</v>
      </c>
      <c r="C83" s="2"/>
      <c r="D83" s="2"/>
      <c r="E83" s="2"/>
    </row>
    <row r="84" spans="1:5">
      <c r="A84" s="1">
        <v>38187</v>
      </c>
      <c r="C84" s="2"/>
      <c r="D84" s="2"/>
      <c r="E84" s="2"/>
    </row>
    <row r="85" spans="1:5">
      <c r="A85" s="1">
        <v>38188</v>
      </c>
      <c r="C85" s="2"/>
      <c r="D85" s="2"/>
      <c r="E85" s="2"/>
    </row>
    <row r="86" spans="1:5">
      <c r="A86" s="1">
        <v>38189</v>
      </c>
      <c r="C86" s="2"/>
      <c r="D86" s="2"/>
      <c r="E86" s="2"/>
    </row>
    <row r="87" spans="1:5">
      <c r="A87" s="1">
        <v>38190</v>
      </c>
      <c r="C87" s="2"/>
      <c r="D87" s="2"/>
      <c r="E87" s="2"/>
    </row>
    <row r="88" spans="1:5">
      <c r="A88" s="1">
        <v>38191</v>
      </c>
      <c r="C88" s="2"/>
      <c r="D88" s="2"/>
      <c r="E88" s="2"/>
    </row>
    <row r="89" spans="1:5">
      <c r="A89" s="1">
        <v>38194</v>
      </c>
      <c r="C89" s="2"/>
      <c r="D89" s="2"/>
      <c r="E89" s="2"/>
    </row>
    <row r="90" spans="1:5">
      <c r="A90" s="1">
        <v>38195</v>
      </c>
      <c r="C90" s="2"/>
      <c r="D90" s="2"/>
      <c r="E90" s="2"/>
    </row>
    <row r="91" spans="1:5">
      <c r="A91" s="1">
        <v>38196</v>
      </c>
      <c r="C91" s="2"/>
      <c r="D91" s="2"/>
      <c r="E91" s="2"/>
    </row>
    <row r="92" spans="1:5">
      <c r="A92" s="1">
        <v>38197</v>
      </c>
      <c r="C92" s="2"/>
      <c r="D92" s="2"/>
      <c r="E92" s="2"/>
    </row>
    <row r="93" spans="1:5">
      <c r="A93" s="1">
        <v>38198</v>
      </c>
      <c r="C93" s="2"/>
      <c r="D93" s="2"/>
      <c r="E93" s="2"/>
    </row>
    <row r="94" spans="1:5">
      <c r="A94" s="1">
        <v>38201</v>
      </c>
      <c r="C94" s="2"/>
      <c r="D94" s="2"/>
      <c r="E94" s="2"/>
    </row>
    <row r="95" spans="1:5">
      <c r="A95" s="1">
        <v>38202</v>
      </c>
      <c r="C95" s="2"/>
      <c r="D95" s="2"/>
      <c r="E95" s="2"/>
    </row>
    <row r="96" spans="1:5">
      <c r="A96" s="1">
        <v>38203</v>
      </c>
      <c r="C96" s="2"/>
      <c r="D96" s="2"/>
      <c r="E96" s="2"/>
    </row>
    <row r="97" spans="1:5">
      <c r="A97" s="1">
        <v>38204</v>
      </c>
      <c r="C97" s="2"/>
      <c r="D97" s="2"/>
      <c r="E97" s="2"/>
    </row>
    <row r="98" spans="1:5">
      <c r="A98" s="1">
        <v>38205</v>
      </c>
      <c r="C98" s="2"/>
      <c r="D98" s="2"/>
      <c r="E98" s="2"/>
    </row>
    <row r="99" spans="1:5">
      <c r="A99" s="1">
        <v>38208</v>
      </c>
      <c r="C99" s="2"/>
      <c r="D99" s="2"/>
      <c r="E99" s="2"/>
    </row>
    <row r="100" spans="1:5">
      <c r="A100" s="1">
        <v>38209</v>
      </c>
      <c r="C100" s="2"/>
      <c r="D100" s="2"/>
      <c r="E100" s="2"/>
    </row>
    <row r="101" spans="1:5">
      <c r="A101" s="1">
        <v>38210</v>
      </c>
      <c r="C101" s="2"/>
      <c r="D101" s="2"/>
      <c r="E101" s="2"/>
    </row>
    <row r="102" spans="1:5">
      <c r="A102" s="1">
        <v>38211</v>
      </c>
      <c r="C102" s="2"/>
      <c r="D102" s="2"/>
      <c r="E102" s="2"/>
    </row>
    <row r="103" spans="1:5">
      <c r="A103" s="1">
        <v>38212</v>
      </c>
      <c r="C103" s="2"/>
      <c r="D103" s="2"/>
      <c r="E103" s="2"/>
    </row>
    <row r="104" spans="1:5">
      <c r="A104" s="1">
        <v>38215</v>
      </c>
      <c r="C104" s="2"/>
      <c r="D104" s="2"/>
      <c r="E104" s="2"/>
    </row>
    <row r="105" spans="1:5">
      <c r="A105" s="1">
        <v>38216</v>
      </c>
      <c r="C105" s="2"/>
      <c r="D105" s="2"/>
      <c r="E105" s="2"/>
    </row>
    <row r="106" spans="1:5">
      <c r="A106" s="1">
        <v>38217</v>
      </c>
      <c r="C106" s="2"/>
      <c r="D106" s="2"/>
      <c r="E106" s="2"/>
    </row>
    <row r="107" spans="1:5">
      <c r="A107" s="1">
        <v>38218</v>
      </c>
      <c r="C107" s="2"/>
      <c r="D107" s="2"/>
      <c r="E107" s="2"/>
    </row>
    <row r="108" spans="1:5">
      <c r="A108" s="1">
        <v>38219</v>
      </c>
      <c r="C108" s="2"/>
      <c r="D108" s="2"/>
      <c r="E108" s="2"/>
    </row>
    <row r="109" spans="1:5">
      <c r="A109" s="1">
        <v>38222</v>
      </c>
      <c r="C109" s="2"/>
      <c r="D109" s="2"/>
      <c r="E109" s="2"/>
    </row>
    <row r="110" spans="1:5">
      <c r="A110" s="1">
        <v>38223</v>
      </c>
      <c r="C110" s="2"/>
      <c r="D110" s="2"/>
      <c r="E110" s="2"/>
    </row>
    <row r="111" spans="1:5">
      <c r="A111" s="1">
        <v>38224</v>
      </c>
      <c r="C111" s="2"/>
      <c r="D111" s="2"/>
      <c r="E111" s="2"/>
    </row>
    <row r="112" spans="1:5">
      <c r="A112" s="1">
        <v>38225</v>
      </c>
      <c r="C112" s="2"/>
      <c r="D112" s="2"/>
      <c r="E112" s="2"/>
    </row>
    <row r="113" spans="1:5">
      <c r="A113" s="1">
        <v>38226</v>
      </c>
      <c r="C113" s="2"/>
      <c r="D113" s="2"/>
      <c r="E113" s="2"/>
    </row>
    <row r="114" spans="1:5">
      <c r="A114" s="1">
        <v>38229</v>
      </c>
      <c r="C114" s="2"/>
      <c r="D114" s="2"/>
      <c r="E114" s="2"/>
    </row>
    <row r="115" spans="1:5">
      <c r="A115" s="1">
        <v>38230</v>
      </c>
      <c r="C115" s="2"/>
      <c r="D115" s="2"/>
      <c r="E115" s="2"/>
    </row>
    <row r="116" spans="1:5">
      <c r="A116" s="1">
        <v>38231</v>
      </c>
      <c r="C116" s="2"/>
      <c r="D116" s="2"/>
      <c r="E116" s="2"/>
    </row>
    <row r="117" spans="1:5">
      <c r="A117" s="1">
        <v>38232</v>
      </c>
      <c r="C117" s="2"/>
      <c r="D117" s="2"/>
      <c r="E117" s="2"/>
    </row>
    <row r="118" spans="1:5">
      <c r="A118" s="1">
        <v>38233</v>
      </c>
      <c r="C118" s="2"/>
      <c r="D118" s="2"/>
      <c r="E118" s="2"/>
    </row>
    <row r="119" spans="1:5">
      <c r="A119" s="1">
        <v>38237</v>
      </c>
      <c r="C119" s="2"/>
      <c r="D119" s="2"/>
      <c r="E119" s="2"/>
    </row>
    <row r="120" spans="1:5">
      <c r="A120" s="1">
        <v>38238</v>
      </c>
      <c r="C120" s="2"/>
      <c r="D120" s="2"/>
      <c r="E120" s="2"/>
    </row>
    <row r="121" spans="1:5">
      <c r="A121" s="1">
        <v>38239</v>
      </c>
      <c r="C121" s="2"/>
      <c r="D121" s="2"/>
      <c r="E121" s="2"/>
    </row>
    <row r="122" spans="1:5">
      <c r="A122" s="1">
        <v>38240</v>
      </c>
      <c r="C122" s="2"/>
      <c r="D122" s="2"/>
      <c r="E122" s="2"/>
    </row>
    <row r="123" spans="1:5">
      <c r="A123" s="1">
        <v>38243</v>
      </c>
      <c r="C123" s="2"/>
      <c r="D123" s="2"/>
      <c r="E123" s="2"/>
    </row>
    <row r="124" spans="1:5">
      <c r="A124" s="1">
        <v>38244</v>
      </c>
      <c r="C124" s="2"/>
      <c r="D124" s="2"/>
      <c r="E124" s="2"/>
    </row>
    <row r="125" spans="1:5">
      <c r="A125" s="1">
        <v>38245</v>
      </c>
      <c r="C125" s="2"/>
      <c r="D125" s="2"/>
      <c r="E125" s="2"/>
    </row>
    <row r="126" spans="1:5">
      <c r="A126" s="1">
        <v>38246</v>
      </c>
      <c r="C126" s="2"/>
      <c r="D126" s="2"/>
      <c r="E126" s="2"/>
    </row>
    <row r="127" spans="1:5">
      <c r="A127" s="1">
        <v>38247</v>
      </c>
      <c r="C127" s="2"/>
      <c r="D127" s="2"/>
      <c r="E127" s="2"/>
    </row>
    <row r="128" spans="1:5">
      <c r="A128" s="1">
        <v>38250</v>
      </c>
      <c r="C128" s="2"/>
      <c r="D128" s="2"/>
      <c r="E128" s="2"/>
    </row>
    <row r="129" spans="1:5">
      <c r="A129" s="1">
        <v>38251</v>
      </c>
      <c r="C129" s="2"/>
      <c r="D129" s="2"/>
      <c r="E129" s="2"/>
    </row>
    <row r="130" spans="1:5">
      <c r="A130" s="1">
        <v>38252</v>
      </c>
      <c r="C130" s="2"/>
      <c r="D130" s="2"/>
      <c r="E130" s="2"/>
    </row>
    <row r="131" spans="1:5">
      <c r="A131" s="1">
        <v>38253</v>
      </c>
      <c r="C131" s="2"/>
      <c r="D131" s="2"/>
      <c r="E131" s="2"/>
    </row>
    <row r="132" spans="1:5">
      <c r="A132" s="1">
        <v>38254</v>
      </c>
      <c r="C132" s="2"/>
      <c r="D132" s="2"/>
      <c r="E132" s="2"/>
    </row>
    <row r="133" spans="1:5">
      <c r="A133" s="1">
        <v>38257</v>
      </c>
      <c r="C133" s="2"/>
      <c r="D133" s="2"/>
      <c r="E133" s="2"/>
    </row>
    <row r="134" spans="1:5">
      <c r="A134" s="1">
        <v>38258</v>
      </c>
      <c r="C134" s="2"/>
      <c r="D134" s="2"/>
      <c r="E134" s="2"/>
    </row>
    <row r="135" spans="1:5">
      <c r="A135" s="1">
        <v>38259</v>
      </c>
      <c r="C135" s="2"/>
      <c r="D135" s="2"/>
      <c r="E135" s="2"/>
    </row>
    <row r="136" spans="1:5">
      <c r="A136" s="1">
        <v>38260</v>
      </c>
      <c r="C136" s="2"/>
      <c r="D136" s="2"/>
      <c r="E136" s="2"/>
    </row>
    <row r="137" spans="1:5">
      <c r="A137" s="1">
        <v>38261</v>
      </c>
      <c r="C137" s="2"/>
      <c r="D137" s="2"/>
      <c r="E137" s="2"/>
    </row>
    <row r="138" spans="1:5">
      <c r="A138" s="1">
        <v>38264</v>
      </c>
      <c r="C138" s="2"/>
      <c r="D138" s="2"/>
      <c r="E138" s="2"/>
    </row>
    <row r="139" spans="1:5">
      <c r="A139" s="1">
        <v>38265</v>
      </c>
      <c r="C139" s="2"/>
      <c r="D139" s="2"/>
      <c r="E139" s="2"/>
    </row>
    <row r="140" spans="1:5">
      <c r="A140" s="1">
        <v>38266</v>
      </c>
      <c r="C140" s="2"/>
      <c r="D140" s="2"/>
      <c r="E140" s="2"/>
    </row>
    <row r="141" spans="1:5">
      <c r="A141" s="1">
        <v>38267</v>
      </c>
      <c r="C141" s="2"/>
      <c r="D141" s="2"/>
      <c r="E141" s="2"/>
    </row>
    <row r="142" spans="1:5">
      <c r="A142" s="1">
        <v>38268</v>
      </c>
      <c r="C142" s="2"/>
      <c r="D142" s="2"/>
      <c r="E142" s="2"/>
    </row>
    <row r="143" spans="1:5">
      <c r="A143" s="1">
        <v>38271</v>
      </c>
      <c r="C143" s="2"/>
      <c r="D143" s="2"/>
      <c r="E143" s="2"/>
    </row>
    <row r="144" spans="1:5">
      <c r="A144" s="1">
        <v>38272</v>
      </c>
      <c r="C144" s="2"/>
      <c r="D144" s="2"/>
      <c r="E144" s="2"/>
    </row>
    <row r="145" spans="1:5">
      <c r="A145" s="1">
        <v>38273</v>
      </c>
      <c r="C145" s="2"/>
      <c r="D145" s="2"/>
      <c r="E145" s="2"/>
    </row>
    <row r="146" spans="1:5">
      <c r="A146" s="1">
        <v>38274</v>
      </c>
      <c r="C146" s="2"/>
      <c r="D146" s="2"/>
      <c r="E146" s="2"/>
    </row>
    <row r="147" spans="1:5">
      <c r="A147" s="1">
        <v>38275</v>
      </c>
      <c r="C147" s="2"/>
      <c r="D147" s="2"/>
      <c r="E147" s="2"/>
    </row>
    <row r="148" spans="1:5">
      <c r="A148" s="1">
        <v>38278</v>
      </c>
      <c r="C148" s="2"/>
      <c r="D148" s="2"/>
      <c r="E148" s="2"/>
    </row>
    <row r="149" spans="1:5">
      <c r="A149" s="1">
        <v>38279</v>
      </c>
      <c r="C149" s="2"/>
      <c r="D149" s="2"/>
      <c r="E149" s="2"/>
    </row>
    <row r="150" spans="1:5">
      <c r="A150" s="1">
        <v>38280</v>
      </c>
      <c r="C150" s="2"/>
      <c r="D150" s="2"/>
      <c r="E150" s="2"/>
    </row>
    <row r="151" spans="1:5">
      <c r="A151" s="1">
        <v>38281</v>
      </c>
      <c r="C151" s="2"/>
      <c r="D151" s="2"/>
      <c r="E151" s="2"/>
    </row>
    <row r="152" spans="1:5">
      <c r="A152" s="1">
        <v>38282</v>
      </c>
      <c r="C152" s="2"/>
      <c r="D152" s="2"/>
      <c r="E152" s="2"/>
    </row>
    <row r="153" spans="1:5">
      <c r="A153" s="1">
        <v>38285</v>
      </c>
      <c r="C153" s="2"/>
      <c r="D153" s="2"/>
      <c r="E153" s="2"/>
    </row>
    <row r="154" spans="1:5">
      <c r="A154" s="1">
        <v>38286</v>
      </c>
      <c r="C154" s="2"/>
      <c r="D154" s="2"/>
      <c r="E154" s="2"/>
    </row>
    <row r="155" spans="1:5">
      <c r="A155" s="1">
        <v>38287</v>
      </c>
      <c r="C155" s="2"/>
      <c r="D155" s="2"/>
      <c r="E155" s="2"/>
    </row>
    <row r="156" spans="1:5">
      <c r="A156" s="1">
        <v>38288</v>
      </c>
      <c r="C156" s="2"/>
      <c r="D156" s="2"/>
      <c r="E156" s="2"/>
    </row>
    <row r="157" spans="1:5">
      <c r="A157" s="1">
        <v>38289</v>
      </c>
      <c r="C157" s="2"/>
      <c r="D157" s="2"/>
      <c r="E157" s="2"/>
    </row>
    <row r="158" spans="1:5">
      <c r="A158" s="1">
        <v>38292</v>
      </c>
      <c r="C158" s="2"/>
      <c r="D158" s="2"/>
      <c r="E158" s="2"/>
    </row>
    <row r="159" spans="1:5">
      <c r="A159" s="1">
        <v>38293</v>
      </c>
      <c r="C159" s="2"/>
      <c r="D159" s="2"/>
      <c r="E159" s="2"/>
    </row>
    <row r="160" spans="1:5">
      <c r="A160" s="1">
        <v>38294</v>
      </c>
      <c r="C160" s="2"/>
      <c r="D160" s="2"/>
      <c r="E160" s="2"/>
    </row>
    <row r="161" spans="1:5">
      <c r="A161" s="1">
        <v>38295</v>
      </c>
      <c r="C161" s="2"/>
      <c r="D161" s="2"/>
      <c r="E161" s="2"/>
    </row>
    <row r="162" spans="1:5">
      <c r="A162" s="1">
        <v>38296</v>
      </c>
      <c r="C162" s="2"/>
      <c r="D162" s="2"/>
      <c r="E162" s="2"/>
    </row>
    <row r="163" spans="1:5">
      <c r="A163" s="1">
        <v>38299</v>
      </c>
      <c r="C163" s="2"/>
      <c r="D163" s="2"/>
      <c r="E163" s="2"/>
    </row>
    <row r="164" spans="1:5">
      <c r="A164" s="1">
        <v>38300</v>
      </c>
      <c r="C164" s="2"/>
      <c r="D164" s="2"/>
      <c r="E164" s="2"/>
    </row>
    <row r="165" spans="1:5">
      <c r="A165" s="1">
        <v>38301</v>
      </c>
      <c r="C165" s="2"/>
      <c r="D165" s="2"/>
      <c r="E165" s="2"/>
    </row>
    <row r="166" spans="1:5">
      <c r="A166" s="1">
        <v>38302</v>
      </c>
      <c r="C166" s="2"/>
      <c r="D166" s="2"/>
      <c r="E166" s="2"/>
    </row>
    <row r="167" spans="1:5">
      <c r="A167" s="1">
        <v>38303</v>
      </c>
      <c r="C167" s="2"/>
      <c r="D167" s="2"/>
      <c r="E167" s="2"/>
    </row>
    <row r="168" spans="1:5">
      <c r="A168" s="1">
        <v>38306</v>
      </c>
      <c r="C168" s="2"/>
      <c r="D168" s="2"/>
      <c r="E168" s="2"/>
    </row>
    <row r="169" spans="1:5">
      <c r="A169" s="1">
        <v>38307</v>
      </c>
      <c r="C169" s="2"/>
      <c r="D169" s="2"/>
      <c r="E169" s="2"/>
    </row>
    <row r="170" spans="1:5">
      <c r="A170" s="1">
        <v>38308</v>
      </c>
      <c r="C170" s="2"/>
      <c r="D170" s="2"/>
      <c r="E170" s="2"/>
    </row>
    <row r="171" spans="1:5">
      <c r="A171" s="1">
        <v>38309</v>
      </c>
      <c r="C171" s="2"/>
      <c r="D171" s="2"/>
      <c r="E171" s="2"/>
    </row>
    <row r="172" spans="1:5">
      <c r="A172" s="1">
        <v>38310</v>
      </c>
      <c r="C172" s="2"/>
      <c r="D172" s="2"/>
      <c r="E172" s="2"/>
    </row>
    <row r="173" spans="1:5">
      <c r="A173" s="1">
        <v>38313</v>
      </c>
      <c r="C173" s="2"/>
      <c r="D173" s="2"/>
      <c r="E173" s="2"/>
    </row>
    <row r="174" spans="1:5">
      <c r="A174" s="1">
        <v>38314</v>
      </c>
      <c r="C174" s="2"/>
      <c r="D174" s="2"/>
      <c r="E174" s="2"/>
    </row>
    <row r="175" spans="1:5">
      <c r="A175" s="1">
        <v>38315</v>
      </c>
      <c r="C175" s="2"/>
      <c r="D175" s="2"/>
      <c r="E175" s="2"/>
    </row>
    <row r="176" spans="1:5">
      <c r="A176" s="1">
        <v>38317</v>
      </c>
      <c r="C176" s="2"/>
      <c r="D176" s="2"/>
      <c r="E176" s="2"/>
    </row>
    <row r="177" spans="1:5">
      <c r="A177" s="1">
        <v>38320</v>
      </c>
      <c r="C177" s="2"/>
      <c r="D177" s="2"/>
      <c r="E177" s="2"/>
    </row>
    <row r="178" spans="1:5">
      <c r="A178" s="1">
        <v>38321</v>
      </c>
      <c r="C178" s="2"/>
      <c r="D178" s="2"/>
      <c r="E178" s="2"/>
    </row>
    <row r="179" spans="1:5">
      <c r="A179" s="1">
        <v>38322</v>
      </c>
      <c r="C179" s="2"/>
      <c r="D179" s="2"/>
      <c r="E179" s="2"/>
    </row>
    <row r="180" spans="1:5">
      <c r="A180" s="1">
        <v>38323</v>
      </c>
      <c r="C180" s="2"/>
      <c r="D180" s="2"/>
      <c r="E180" s="2"/>
    </row>
    <row r="181" spans="1:5">
      <c r="A181" s="1">
        <v>38324</v>
      </c>
      <c r="C181" s="2"/>
      <c r="D181" s="2"/>
      <c r="E181" s="2"/>
    </row>
    <row r="182" spans="1:5">
      <c r="A182" s="1">
        <v>38327</v>
      </c>
      <c r="C182" s="2"/>
      <c r="D182" s="2"/>
      <c r="E182" s="2"/>
    </row>
    <row r="183" spans="1:5">
      <c r="A183" s="1">
        <v>38328</v>
      </c>
      <c r="C183" s="2"/>
      <c r="D183" s="2"/>
      <c r="E183" s="2"/>
    </row>
    <row r="184" spans="1:5">
      <c r="A184" s="1">
        <v>38329</v>
      </c>
      <c r="C184" s="2"/>
      <c r="D184" s="2"/>
      <c r="E184" s="2"/>
    </row>
    <row r="185" spans="1:5">
      <c r="A185" s="1">
        <v>38330</v>
      </c>
      <c r="C185" s="2"/>
      <c r="D185" s="2"/>
      <c r="E185" s="2"/>
    </row>
    <row r="186" spans="1:5">
      <c r="A186" s="1">
        <v>38331</v>
      </c>
      <c r="C186" s="2"/>
      <c r="D186" s="2"/>
      <c r="E186" s="2"/>
    </row>
    <row r="187" spans="1:5">
      <c r="A187" s="1">
        <v>38334</v>
      </c>
      <c r="C187" s="2"/>
      <c r="D187" s="2"/>
      <c r="E187" s="2"/>
    </row>
    <row r="188" spans="1:5">
      <c r="A188" s="1">
        <v>38335</v>
      </c>
      <c r="C188" s="2"/>
      <c r="D188" s="2"/>
      <c r="E188" s="2"/>
    </row>
    <row r="189" spans="1:5">
      <c r="A189" s="1">
        <v>38336</v>
      </c>
      <c r="C189" s="2"/>
      <c r="D189" s="2"/>
      <c r="E189" s="2"/>
    </row>
    <row r="190" spans="1:5">
      <c r="A190" s="1">
        <v>38337</v>
      </c>
      <c r="C190" s="2"/>
      <c r="D190" s="2"/>
      <c r="E190" s="2"/>
    </row>
    <row r="191" spans="1:5">
      <c r="A191" s="1">
        <v>38338</v>
      </c>
      <c r="C191" s="2"/>
      <c r="D191" s="2"/>
      <c r="E191" s="2"/>
    </row>
    <row r="192" spans="1:5">
      <c r="A192" s="1">
        <v>38341</v>
      </c>
      <c r="C192" s="2"/>
      <c r="D192" s="2"/>
      <c r="E192" s="2"/>
    </row>
    <row r="193" spans="1:5">
      <c r="A193" s="1">
        <v>38342</v>
      </c>
      <c r="C193" s="2"/>
      <c r="D193" s="2"/>
      <c r="E193" s="2"/>
    </row>
    <row r="194" spans="1:5">
      <c r="A194" s="1">
        <v>38343</v>
      </c>
      <c r="C194" s="2"/>
      <c r="D194" s="2"/>
      <c r="E194" s="2"/>
    </row>
    <row r="195" spans="1:5">
      <c r="A195" s="1">
        <v>38344</v>
      </c>
      <c r="C195" s="2"/>
      <c r="D195" s="2"/>
      <c r="E195" s="2"/>
    </row>
    <row r="196" spans="1:5">
      <c r="A196" s="1">
        <v>38348</v>
      </c>
      <c r="C196" s="2"/>
      <c r="D196" s="2"/>
      <c r="E196" s="2"/>
    </row>
    <row r="197" spans="1:5">
      <c r="A197" s="1">
        <v>38349</v>
      </c>
      <c r="C197" s="2"/>
      <c r="D197" s="2"/>
      <c r="E197" s="2"/>
    </row>
    <row r="198" spans="1:5">
      <c r="A198" s="1">
        <v>38350</v>
      </c>
      <c r="C198" s="2"/>
      <c r="D198" s="2"/>
      <c r="E198" s="2"/>
    </row>
    <row r="199" spans="1:5">
      <c r="A199" s="1">
        <v>38351</v>
      </c>
      <c r="C199" s="2"/>
      <c r="D199" s="2"/>
      <c r="E199" s="2"/>
    </row>
    <row r="200" spans="1:5">
      <c r="A200" s="1">
        <v>38352</v>
      </c>
      <c r="C200" s="2"/>
      <c r="D200" s="2"/>
      <c r="E200" s="2"/>
    </row>
    <row r="201" spans="1:5">
      <c r="A201" s="1">
        <v>38355</v>
      </c>
      <c r="C201" s="2"/>
      <c r="D201" s="2"/>
      <c r="E201" s="2"/>
    </row>
    <row r="202" spans="1:5">
      <c r="A202" s="1">
        <v>38356</v>
      </c>
      <c r="C202" s="2"/>
      <c r="D202" s="2"/>
      <c r="E202" s="2"/>
    </row>
    <row r="203" spans="1:5">
      <c r="A203" s="1">
        <v>38357</v>
      </c>
      <c r="C203" s="2"/>
      <c r="D203" s="2"/>
      <c r="E203" s="2"/>
    </row>
    <row r="204" spans="1:5">
      <c r="A204" s="1">
        <v>38358</v>
      </c>
      <c r="C204" s="2"/>
      <c r="D204" s="2"/>
      <c r="E204" s="2"/>
    </row>
    <row r="205" spans="1:5">
      <c r="A205" s="1">
        <v>38359</v>
      </c>
      <c r="C205" s="2"/>
      <c r="D205" s="2"/>
      <c r="E205" s="2"/>
    </row>
    <row r="206" spans="1:5">
      <c r="A206" s="1">
        <v>38362</v>
      </c>
      <c r="C206" s="2"/>
      <c r="D206" s="2"/>
      <c r="E206" s="2"/>
    </row>
    <row r="207" spans="1:5">
      <c r="A207" s="1">
        <v>38363</v>
      </c>
      <c r="C207" s="2"/>
      <c r="D207" s="2"/>
      <c r="E207" s="2"/>
    </row>
    <row r="208" spans="1:5">
      <c r="A208" s="1">
        <v>38364</v>
      </c>
      <c r="C208" s="2"/>
      <c r="D208" s="2"/>
      <c r="E208" s="2"/>
    </row>
    <row r="209" spans="1:5">
      <c r="A209" s="1">
        <v>38365</v>
      </c>
      <c r="C209" s="2"/>
      <c r="D209" s="2"/>
      <c r="E209" s="2"/>
    </row>
    <row r="210" spans="1:5">
      <c r="A210" s="1">
        <v>38366</v>
      </c>
      <c r="C210" s="2"/>
      <c r="D210" s="2"/>
      <c r="E210" s="2"/>
    </row>
    <row r="211" spans="1:5">
      <c r="A211" s="1">
        <v>38370</v>
      </c>
      <c r="C211" s="2"/>
      <c r="D211" s="2"/>
      <c r="E211" s="2"/>
    </row>
    <row r="212" spans="1:5">
      <c r="A212" s="1">
        <v>38371</v>
      </c>
      <c r="C212" s="2"/>
      <c r="D212" s="2"/>
      <c r="E212" s="2"/>
    </row>
    <row r="213" spans="1:5">
      <c r="A213" s="1">
        <v>38372</v>
      </c>
      <c r="C213" s="2"/>
      <c r="D213" s="2"/>
      <c r="E213" s="2"/>
    </row>
    <row r="214" spans="1:5">
      <c r="A214" s="1">
        <v>38373</v>
      </c>
      <c r="C214" s="2"/>
      <c r="D214" s="2"/>
      <c r="E214" s="2"/>
    </row>
    <row r="215" spans="1:5">
      <c r="A215" s="1">
        <v>38376</v>
      </c>
      <c r="C215" s="2"/>
      <c r="D215" s="2"/>
      <c r="E215" s="2"/>
    </row>
    <row r="216" spans="1:5">
      <c r="A216" s="1">
        <v>38377</v>
      </c>
      <c r="C216" s="2"/>
      <c r="D216" s="2"/>
      <c r="E216" s="2"/>
    </row>
    <row r="217" spans="1:5">
      <c r="A217" s="1">
        <v>38378</v>
      </c>
      <c r="C217" s="2"/>
      <c r="D217" s="2"/>
      <c r="E217" s="2"/>
    </row>
    <row r="218" spans="1:5">
      <c r="A218" s="1">
        <v>38379</v>
      </c>
      <c r="C218" s="2"/>
      <c r="D218" s="2"/>
      <c r="E218" s="2"/>
    </row>
    <row r="219" spans="1:5">
      <c r="A219" s="1">
        <v>38380</v>
      </c>
      <c r="C219" s="2"/>
      <c r="D219" s="2"/>
      <c r="E219" s="2"/>
    </row>
    <row r="220" spans="1:5">
      <c r="A220" s="1">
        <v>38383</v>
      </c>
      <c r="C220" s="2"/>
      <c r="D220" s="2"/>
      <c r="E220" s="2"/>
    </row>
    <row r="221" spans="1:5">
      <c r="A221" s="1">
        <v>38384</v>
      </c>
      <c r="C221" s="2"/>
      <c r="D221" s="2"/>
      <c r="E221" s="2"/>
    </row>
    <row r="222" spans="1:5">
      <c r="A222" s="1">
        <v>38385</v>
      </c>
      <c r="C222" s="2"/>
      <c r="D222" s="2"/>
      <c r="E222" s="2"/>
    </row>
    <row r="223" spans="1:5">
      <c r="A223" s="1">
        <v>38386</v>
      </c>
      <c r="C223" s="2"/>
      <c r="D223" s="2"/>
      <c r="E223" s="2"/>
    </row>
    <row r="224" spans="1:5">
      <c r="A224" s="1">
        <v>38387</v>
      </c>
      <c r="C224" s="2"/>
      <c r="D224" s="2"/>
      <c r="E224" s="2"/>
    </row>
    <row r="225" spans="1:5">
      <c r="A225" s="1">
        <v>38390</v>
      </c>
      <c r="C225" s="2"/>
      <c r="D225" s="2"/>
      <c r="E225" s="2"/>
    </row>
    <row r="226" spans="1:5">
      <c r="A226" s="1">
        <v>38391</v>
      </c>
      <c r="C226" s="2"/>
      <c r="D226" s="2"/>
      <c r="E226" s="2"/>
    </row>
    <row r="227" spans="1:5">
      <c r="A227" s="1">
        <v>38392</v>
      </c>
      <c r="C227" s="2"/>
      <c r="D227" s="2"/>
      <c r="E227" s="2"/>
    </row>
    <row r="228" spans="1:5">
      <c r="A228" s="1">
        <v>38393</v>
      </c>
      <c r="C228" s="2"/>
      <c r="D228" s="2"/>
      <c r="E228" s="2"/>
    </row>
    <row r="229" spans="1:5">
      <c r="A229" s="1">
        <v>38394</v>
      </c>
      <c r="C229" s="2"/>
      <c r="D229" s="2"/>
      <c r="E229" s="2"/>
    </row>
    <row r="230" spans="1:5">
      <c r="A230" s="1">
        <v>38397</v>
      </c>
      <c r="C230" s="2"/>
      <c r="D230" s="2"/>
      <c r="E230" s="2"/>
    </row>
    <row r="231" spans="1:5">
      <c r="A231" s="1">
        <v>38398</v>
      </c>
      <c r="C231" s="2"/>
      <c r="D231" s="2"/>
      <c r="E231" s="2"/>
    </row>
    <row r="232" spans="1:5">
      <c r="A232" s="1">
        <v>38399</v>
      </c>
      <c r="C232" s="2"/>
      <c r="D232" s="2"/>
      <c r="E232" s="2"/>
    </row>
    <row r="233" spans="1:5">
      <c r="A233" s="1">
        <v>38400</v>
      </c>
      <c r="C233" s="2"/>
      <c r="D233" s="2"/>
      <c r="E233" s="2"/>
    </row>
    <row r="234" spans="1:5">
      <c r="A234" s="1">
        <v>38401</v>
      </c>
      <c r="C234" s="2"/>
      <c r="D234" s="2"/>
      <c r="E234" s="2"/>
    </row>
    <row r="235" spans="1:5">
      <c r="A235" s="1">
        <v>38405</v>
      </c>
      <c r="C235" s="2"/>
      <c r="D235" s="2"/>
      <c r="E235" s="2"/>
    </row>
    <row r="236" spans="1:5">
      <c r="A236" s="1">
        <v>38406</v>
      </c>
      <c r="C236" s="2"/>
      <c r="D236" s="2"/>
      <c r="E236" s="2"/>
    </row>
    <row r="237" spans="1:5">
      <c r="A237" s="1">
        <v>38407</v>
      </c>
      <c r="C237" s="2"/>
      <c r="D237" s="2"/>
      <c r="E237" s="2"/>
    </row>
    <row r="238" spans="1:5">
      <c r="A238" s="1">
        <v>38408</v>
      </c>
      <c r="C238" s="2"/>
      <c r="D238" s="2"/>
      <c r="E238" s="2"/>
    </row>
    <row r="239" spans="1:5">
      <c r="A239" s="1">
        <v>38411</v>
      </c>
      <c r="C239" s="2"/>
      <c r="D239" s="2"/>
      <c r="E239" s="2"/>
    </row>
    <row r="240" spans="1:5">
      <c r="A240" s="1">
        <v>38412</v>
      </c>
      <c r="C240" s="2"/>
      <c r="D240" s="2"/>
      <c r="E240" s="2"/>
    </row>
    <row r="241" spans="1:5">
      <c r="A241" s="1">
        <v>38413</v>
      </c>
      <c r="C241" s="2"/>
      <c r="D241" s="2"/>
      <c r="E241" s="2"/>
    </row>
    <row r="242" spans="1:5">
      <c r="A242" s="1">
        <v>38414</v>
      </c>
      <c r="C242" s="2"/>
      <c r="D242" s="2"/>
      <c r="E242" s="2"/>
    </row>
    <row r="243" spans="1:5">
      <c r="A243" s="1">
        <v>38415</v>
      </c>
      <c r="C243" s="2"/>
      <c r="D243" s="2"/>
      <c r="E243" s="2"/>
    </row>
    <row r="244" spans="1:5">
      <c r="A244" s="1">
        <v>38418</v>
      </c>
      <c r="C244" s="2"/>
      <c r="D244" s="2"/>
      <c r="E244" s="2"/>
    </row>
    <row r="245" spans="1:5">
      <c r="A245" s="1">
        <v>38419</v>
      </c>
      <c r="C245" s="2"/>
      <c r="D245" s="2"/>
      <c r="E245" s="2"/>
    </row>
    <row r="246" spans="1:5">
      <c r="A246" s="1">
        <v>38420</v>
      </c>
      <c r="C246" s="2"/>
      <c r="D246" s="2"/>
      <c r="E246" s="2"/>
    </row>
    <row r="247" spans="1:5">
      <c r="A247" s="1">
        <v>38421</v>
      </c>
      <c r="C247" s="2"/>
      <c r="D247" s="2"/>
      <c r="E247" s="2"/>
    </row>
    <row r="248" spans="1:5">
      <c r="A248" s="1">
        <v>38422</v>
      </c>
      <c r="C248" s="2"/>
      <c r="D248" s="2"/>
      <c r="E248" s="2"/>
    </row>
    <row r="249" spans="1:5">
      <c r="A249" s="1">
        <v>38425</v>
      </c>
      <c r="C249" s="2"/>
      <c r="D249" s="2"/>
      <c r="E249" s="2"/>
    </row>
    <row r="250" spans="1:5">
      <c r="A250" s="1">
        <v>38426</v>
      </c>
      <c r="C250" s="2"/>
      <c r="D250" s="2"/>
      <c r="E250" s="2"/>
    </row>
    <row r="251" spans="1:5">
      <c r="A251" s="1">
        <v>38427</v>
      </c>
      <c r="C251" s="2"/>
      <c r="D251" s="2"/>
      <c r="E251" s="2"/>
    </row>
    <row r="252" spans="1:5">
      <c r="A252" s="1">
        <v>38428</v>
      </c>
      <c r="C252" s="2"/>
      <c r="D252" s="2"/>
      <c r="E252" s="2"/>
    </row>
    <row r="253" spans="1:5">
      <c r="A253" s="1">
        <v>38429</v>
      </c>
      <c r="C253" s="2"/>
      <c r="D253" s="2"/>
      <c r="E253" s="2"/>
    </row>
    <row r="254" spans="1:5">
      <c r="A254" s="1">
        <v>38432</v>
      </c>
      <c r="C254" s="2"/>
      <c r="D254" s="2"/>
      <c r="E254" s="2"/>
    </row>
    <row r="255" spans="1:5">
      <c r="A255" s="1">
        <v>38433</v>
      </c>
      <c r="C255" s="2"/>
      <c r="D255" s="2"/>
      <c r="E255" s="2"/>
    </row>
    <row r="256" spans="1:5">
      <c r="A256" s="1">
        <v>38434</v>
      </c>
      <c r="C256" s="2"/>
      <c r="D256" s="2"/>
      <c r="E256" s="2"/>
    </row>
    <row r="257" spans="1:5">
      <c r="A257" s="1">
        <v>38435</v>
      </c>
      <c r="C257" s="2"/>
      <c r="D257" s="2"/>
      <c r="E257" s="2"/>
    </row>
    <row r="258" spans="1:5">
      <c r="A258" s="1">
        <v>38439</v>
      </c>
      <c r="C258" s="2"/>
      <c r="D258" s="2"/>
      <c r="E258" s="2"/>
    </row>
    <row r="259" spans="1:5">
      <c r="A259" s="1">
        <v>38440</v>
      </c>
      <c r="C259" s="2"/>
      <c r="D259" s="2"/>
      <c r="E259" s="2"/>
    </row>
    <row r="260" spans="1:5">
      <c r="A260" s="1">
        <v>38441</v>
      </c>
      <c r="C260" s="2"/>
      <c r="D260" s="2"/>
      <c r="E260" s="2"/>
    </row>
    <row r="261" spans="1:5">
      <c r="A261" s="1">
        <v>38442</v>
      </c>
      <c r="C261" s="2"/>
      <c r="D261" s="2"/>
      <c r="E261" s="2"/>
    </row>
    <row r="262" spans="1:5">
      <c r="A262" s="1">
        <v>38443</v>
      </c>
      <c r="C262" s="2"/>
      <c r="D262" s="2"/>
      <c r="E262" s="2"/>
    </row>
    <row r="263" spans="1:5">
      <c r="A263" s="1">
        <v>38446</v>
      </c>
      <c r="C263" s="2"/>
      <c r="D263" s="2"/>
      <c r="E263" s="2"/>
    </row>
    <row r="264" spans="1:5">
      <c r="A264" s="1">
        <v>38447</v>
      </c>
      <c r="C264" s="2"/>
      <c r="D264" s="2"/>
      <c r="E264" s="2"/>
    </row>
    <row r="265" spans="1:5">
      <c r="A265" s="1">
        <v>38448</v>
      </c>
      <c r="C265" s="2"/>
      <c r="D265" s="2"/>
      <c r="E265" s="2"/>
    </row>
    <row r="266" spans="1:5">
      <c r="A266" s="1">
        <v>38449</v>
      </c>
      <c r="C266" s="2"/>
      <c r="D266" s="2"/>
      <c r="E266" s="2"/>
    </row>
    <row r="267" spans="1:5">
      <c r="A267" s="1">
        <v>38450</v>
      </c>
      <c r="C267" s="2"/>
      <c r="D267" s="2"/>
      <c r="E267" s="2"/>
    </row>
    <row r="268" spans="1:5">
      <c r="A268" s="1">
        <v>38453</v>
      </c>
      <c r="C268" s="2"/>
      <c r="D268" s="2"/>
      <c r="E268" s="2"/>
    </row>
    <row r="269" spans="1:5">
      <c r="A269" s="1">
        <v>38454</v>
      </c>
      <c r="C269" s="2"/>
      <c r="D269" s="2"/>
      <c r="E269" s="2"/>
    </row>
    <row r="270" spans="1:5">
      <c r="A270" s="1">
        <v>38455</v>
      </c>
      <c r="C270" s="2"/>
      <c r="D270" s="2"/>
      <c r="E270" s="2"/>
    </row>
    <row r="271" spans="1:5">
      <c r="A271" s="1">
        <v>38456</v>
      </c>
      <c r="C271" s="2"/>
      <c r="D271" s="2"/>
      <c r="E271" s="2"/>
    </row>
    <row r="272" spans="1:5">
      <c r="A272" s="1">
        <v>38457</v>
      </c>
      <c r="C272" s="2"/>
      <c r="D272" s="2"/>
      <c r="E272" s="2"/>
    </row>
    <row r="273" spans="1:5">
      <c r="A273" s="1">
        <v>38460</v>
      </c>
      <c r="C273" s="2"/>
      <c r="D273" s="2"/>
      <c r="E273" s="2"/>
    </row>
    <row r="274" spans="1:5">
      <c r="A274" s="1">
        <v>38461</v>
      </c>
      <c r="C274" s="2"/>
      <c r="D274" s="2"/>
      <c r="E274" s="2"/>
    </row>
    <row r="275" spans="1:5">
      <c r="A275" s="1">
        <v>38462</v>
      </c>
      <c r="C275" s="2"/>
      <c r="D275" s="2"/>
      <c r="E275" s="2"/>
    </row>
    <row r="276" spans="1:5">
      <c r="A276" s="1">
        <v>38463</v>
      </c>
      <c r="C276" s="2"/>
      <c r="D276" s="2"/>
      <c r="E276" s="2"/>
    </row>
    <row r="277" spans="1:5">
      <c r="A277" s="1">
        <v>38464</v>
      </c>
      <c r="C277" s="2"/>
      <c r="D277" s="2"/>
      <c r="E277" s="2"/>
    </row>
    <row r="278" spans="1:5">
      <c r="A278" s="1">
        <v>38467</v>
      </c>
      <c r="C278" s="2"/>
      <c r="D278" s="2"/>
      <c r="E278" s="2"/>
    </row>
    <row r="279" spans="1:5">
      <c r="A279" s="1">
        <v>38468</v>
      </c>
      <c r="C279" s="2"/>
      <c r="D279" s="2"/>
      <c r="E279" s="2"/>
    </row>
    <row r="280" spans="1:5">
      <c r="A280" s="1">
        <v>38469</v>
      </c>
      <c r="C280" s="2"/>
      <c r="D280" s="2"/>
      <c r="E280" s="2"/>
    </row>
    <row r="281" spans="1:5">
      <c r="A281" s="1">
        <v>38470</v>
      </c>
      <c r="C281" s="2"/>
      <c r="D281" s="2"/>
      <c r="E281" s="2"/>
    </row>
    <row r="282" spans="1:5">
      <c r="A282" s="1">
        <v>38471</v>
      </c>
      <c r="C282" s="2"/>
      <c r="D282" s="2"/>
      <c r="E282" s="2"/>
    </row>
    <row r="283" spans="1:5">
      <c r="A283" s="1">
        <v>38474</v>
      </c>
      <c r="C283" s="2"/>
      <c r="D283" s="2"/>
      <c r="E283" s="2"/>
    </row>
    <row r="284" spans="1:5">
      <c r="A284" s="1">
        <v>38475</v>
      </c>
      <c r="C284" s="2"/>
      <c r="D284" s="2"/>
      <c r="E284" s="2"/>
    </row>
    <row r="285" spans="1:5">
      <c r="A285" s="1">
        <v>38476</v>
      </c>
      <c r="C285" s="2"/>
      <c r="D285" s="2"/>
      <c r="E285" s="2"/>
    </row>
    <row r="286" spans="1:5">
      <c r="A286" s="1">
        <v>38477</v>
      </c>
      <c r="C286" s="2"/>
      <c r="D286" s="2"/>
      <c r="E286" s="2"/>
    </row>
    <row r="287" spans="1:5">
      <c r="A287" s="1">
        <v>38478</v>
      </c>
      <c r="C287" s="2"/>
      <c r="D287" s="2"/>
      <c r="E287" s="2"/>
    </row>
    <row r="288" spans="1:5">
      <c r="A288" s="1">
        <v>38481</v>
      </c>
      <c r="C288" s="2"/>
      <c r="D288" s="2"/>
      <c r="E288" s="2"/>
    </row>
    <row r="289" spans="1:5">
      <c r="A289" s="1">
        <v>38482</v>
      </c>
      <c r="C289" s="2"/>
      <c r="D289" s="2"/>
      <c r="E289" s="2"/>
    </row>
    <row r="290" spans="1:5">
      <c r="A290" s="1">
        <v>38483</v>
      </c>
      <c r="C290" s="2"/>
      <c r="D290" s="2"/>
      <c r="E290" s="2"/>
    </row>
    <row r="291" spans="1:5">
      <c r="A291" s="1">
        <v>38484</v>
      </c>
      <c r="C291" s="2"/>
      <c r="D291" s="2"/>
      <c r="E291" s="2"/>
    </row>
    <row r="292" spans="1:5">
      <c r="A292" s="1">
        <v>38485</v>
      </c>
      <c r="C292" s="2"/>
      <c r="D292" s="2"/>
      <c r="E292" s="2"/>
    </row>
    <row r="293" spans="1:5">
      <c r="A293" s="1">
        <v>38488</v>
      </c>
      <c r="C293" s="2"/>
      <c r="D293" s="2"/>
      <c r="E293" s="2"/>
    </row>
    <row r="294" spans="1:5">
      <c r="A294" s="1">
        <v>38489</v>
      </c>
      <c r="C294" s="2"/>
      <c r="D294" s="2"/>
      <c r="E294" s="2"/>
    </row>
    <row r="295" spans="1:5">
      <c r="A295" s="1">
        <v>38490</v>
      </c>
      <c r="C295" s="2"/>
      <c r="D295" s="2"/>
      <c r="E295" s="2"/>
    </row>
    <row r="296" spans="1:5">
      <c r="A296" s="1">
        <v>38491</v>
      </c>
      <c r="C296" s="2"/>
      <c r="D296" s="2"/>
      <c r="E296" s="2"/>
    </row>
    <row r="297" spans="1:5">
      <c r="A297" s="1">
        <v>38492</v>
      </c>
      <c r="C297" s="2"/>
      <c r="D297" s="2"/>
      <c r="E297" s="2"/>
    </row>
    <row r="298" spans="1:5">
      <c r="A298" s="1">
        <v>38495</v>
      </c>
      <c r="C298" s="2"/>
      <c r="D298" s="2"/>
      <c r="E298" s="2"/>
    </row>
    <row r="299" spans="1:5">
      <c r="A299" s="1">
        <v>38496</v>
      </c>
      <c r="C299" s="2"/>
      <c r="D299" s="2"/>
      <c r="E299" s="2"/>
    </row>
    <row r="300" spans="1:5">
      <c r="A300" s="1">
        <v>38497</v>
      </c>
      <c r="C300" s="2"/>
      <c r="D300" s="2"/>
      <c r="E300" s="2"/>
    </row>
    <row r="301" spans="1:5">
      <c r="A301" s="1">
        <v>38498</v>
      </c>
      <c r="C301" s="2"/>
      <c r="D301" s="2"/>
      <c r="E301" s="2"/>
    </row>
    <row r="302" spans="1:5">
      <c r="A302" s="1">
        <v>38499</v>
      </c>
      <c r="C302" s="2"/>
      <c r="D302" s="2"/>
      <c r="E302" s="2"/>
    </row>
    <row r="303" spans="1:5">
      <c r="A303" s="1">
        <v>38503</v>
      </c>
      <c r="C303" s="2"/>
      <c r="D303" s="2"/>
      <c r="E303" s="2"/>
    </row>
    <row r="304" spans="1:5">
      <c r="A304" s="1">
        <v>38504</v>
      </c>
      <c r="C304" s="2"/>
      <c r="D304" s="2"/>
      <c r="E304" s="2"/>
    </row>
    <row r="305" spans="1:5">
      <c r="A305" s="1">
        <v>38505</v>
      </c>
      <c r="C305" s="2"/>
      <c r="D305" s="2"/>
      <c r="E305" s="2"/>
    </row>
    <row r="306" spans="1:5">
      <c r="A306" s="1">
        <v>38506</v>
      </c>
      <c r="C306" s="2"/>
      <c r="D306" s="2"/>
      <c r="E306" s="2"/>
    </row>
    <row r="307" spans="1:5">
      <c r="A307" s="1">
        <v>38509</v>
      </c>
      <c r="C307" s="2"/>
      <c r="D307" s="2"/>
      <c r="E307" s="2"/>
    </row>
    <row r="308" spans="1:5">
      <c r="A308" s="1">
        <v>38510</v>
      </c>
      <c r="C308" s="2"/>
      <c r="D308" s="2"/>
      <c r="E308" s="2"/>
    </row>
    <row r="309" spans="1:5">
      <c r="A309" s="1">
        <v>38511</v>
      </c>
      <c r="C309" s="2"/>
      <c r="D309" s="2"/>
      <c r="E309" s="2"/>
    </row>
    <row r="310" spans="1:5">
      <c r="A310" s="1">
        <v>38512</v>
      </c>
      <c r="C310" s="2"/>
      <c r="D310" s="2"/>
      <c r="E310" s="2"/>
    </row>
    <row r="311" spans="1:5">
      <c r="A311" s="1">
        <v>38513</v>
      </c>
      <c r="C311" s="2"/>
      <c r="D311" s="2"/>
      <c r="E311" s="2"/>
    </row>
    <row r="312" spans="1:5">
      <c r="A312" s="1">
        <v>38516</v>
      </c>
      <c r="C312" s="2"/>
      <c r="D312" s="2"/>
      <c r="E312" s="2"/>
    </row>
    <row r="313" spans="1:5">
      <c r="A313" s="1">
        <v>38517</v>
      </c>
      <c r="C313" s="2"/>
      <c r="D313" s="2"/>
      <c r="E313" s="2"/>
    </row>
    <row r="314" spans="1:5">
      <c r="A314" s="1">
        <v>38518</v>
      </c>
      <c r="C314" s="2"/>
      <c r="D314" s="2"/>
      <c r="E314" s="2"/>
    </row>
    <row r="315" spans="1:5">
      <c r="A315" s="1">
        <v>38519</v>
      </c>
      <c r="C315" s="2"/>
      <c r="D315" s="2"/>
      <c r="E315" s="2"/>
    </row>
    <row r="316" spans="1:5">
      <c r="A316" s="1">
        <v>38520</v>
      </c>
      <c r="C316" s="2"/>
      <c r="D316" s="2"/>
      <c r="E316" s="2"/>
    </row>
    <row r="317" spans="1:5">
      <c r="A317" s="1">
        <v>38523</v>
      </c>
      <c r="C317" s="2"/>
      <c r="D317" s="2"/>
      <c r="E317" s="2"/>
    </row>
    <row r="318" spans="1:5">
      <c r="A318" s="1">
        <v>38524</v>
      </c>
      <c r="C318" s="2"/>
      <c r="D318" s="2"/>
      <c r="E318" s="2"/>
    </row>
    <row r="319" spans="1:5">
      <c r="A319" s="1">
        <v>38525</v>
      </c>
      <c r="C319" s="2"/>
      <c r="D319" s="2"/>
      <c r="E319" s="2"/>
    </row>
    <row r="320" spans="1:5">
      <c r="A320" s="1">
        <v>38526</v>
      </c>
      <c r="C320" s="2"/>
      <c r="D320" s="2"/>
      <c r="E320" s="2"/>
    </row>
    <row r="321" spans="1:5">
      <c r="A321" s="1">
        <v>38527</v>
      </c>
      <c r="C321" s="2"/>
      <c r="D321" s="2"/>
      <c r="E321" s="2"/>
    </row>
    <row r="322" spans="1:5">
      <c r="A322" s="1">
        <v>38530</v>
      </c>
      <c r="C322" s="2"/>
      <c r="D322" s="2"/>
      <c r="E322" s="2"/>
    </row>
    <row r="323" spans="1:5">
      <c r="A323" s="1">
        <v>38531</v>
      </c>
      <c r="C323" s="2"/>
      <c r="D323" s="2"/>
      <c r="E323" s="2"/>
    </row>
    <row r="324" spans="1:5">
      <c r="A324" s="1">
        <v>38532</v>
      </c>
      <c r="C324" s="2"/>
      <c r="D324" s="2"/>
      <c r="E324" s="2"/>
    </row>
    <row r="325" spans="1:5">
      <c r="A325" s="1">
        <v>38533</v>
      </c>
      <c r="C325" s="2"/>
      <c r="D325" s="2"/>
      <c r="E325" s="2"/>
    </row>
    <row r="326" spans="1:5">
      <c r="A326" s="1">
        <v>38534</v>
      </c>
      <c r="C326" s="2"/>
      <c r="D326" s="2"/>
      <c r="E326" s="2"/>
    </row>
    <row r="327" spans="1:5">
      <c r="A327" s="1">
        <v>38538</v>
      </c>
      <c r="C327" s="2"/>
      <c r="D327" s="2"/>
      <c r="E327" s="2"/>
    </row>
    <row r="328" spans="1:5">
      <c r="A328" s="1">
        <v>38539</v>
      </c>
      <c r="C328" s="2"/>
      <c r="D328" s="2"/>
      <c r="E328" s="2"/>
    </row>
    <row r="329" spans="1:5">
      <c r="A329" s="1">
        <v>38540</v>
      </c>
      <c r="C329" s="2"/>
      <c r="D329" s="2"/>
      <c r="E329" s="2"/>
    </row>
    <row r="330" spans="1:5">
      <c r="A330" s="1">
        <v>38541</v>
      </c>
      <c r="C330" s="2"/>
      <c r="D330" s="2"/>
      <c r="E330" s="2"/>
    </row>
    <row r="331" spans="1:5">
      <c r="A331" s="1">
        <v>38544</v>
      </c>
      <c r="C331" s="2"/>
      <c r="D331" s="2"/>
      <c r="E331" s="2"/>
    </row>
    <row r="332" spans="1:5">
      <c r="A332" s="1">
        <v>38545</v>
      </c>
      <c r="C332" s="2"/>
      <c r="D332" s="2"/>
      <c r="E332" s="2"/>
    </row>
    <row r="333" spans="1:5">
      <c r="A333" s="1">
        <v>38546</v>
      </c>
      <c r="C333" s="2"/>
      <c r="D333" s="2"/>
      <c r="E333" s="2"/>
    </row>
    <row r="334" spans="1:5">
      <c r="A334" s="1">
        <v>38547</v>
      </c>
      <c r="C334" s="2"/>
      <c r="D334" s="2"/>
      <c r="E334" s="2"/>
    </row>
    <row r="335" spans="1:5">
      <c r="A335" s="1">
        <v>38548</v>
      </c>
      <c r="C335" s="2"/>
      <c r="D335" s="2"/>
      <c r="E335" s="2"/>
    </row>
    <row r="336" spans="1:5">
      <c r="A336" s="1">
        <v>38551</v>
      </c>
      <c r="C336" s="2"/>
      <c r="D336" s="2"/>
      <c r="E336" s="2"/>
    </row>
    <row r="337" spans="1:5">
      <c r="A337" s="1">
        <v>38552</v>
      </c>
      <c r="C337" s="2"/>
      <c r="D337" s="2"/>
      <c r="E337" s="2"/>
    </row>
    <row r="338" spans="1:5">
      <c r="A338" s="1">
        <v>38553</v>
      </c>
      <c r="C338" s="2"/>
      <c r="D338" s="2"/>
      <c r="E338" s="2"/>
    </row>
    <row r="339" spans="1:5">
      <c r="A339" s="1">
        <v>38554</v>
      </c>
      <c r="C339" s="2"/>
      <c r="D339" s="2"/>
      <c r="E339" s="2"/>
    </row>
    <row r="340" spans="1:5">
      <c r="A340" s="1">
        <v>38555</v>
      </c>
      <c r="C340" s="2"/>
      <c r="D340" s="2"/>
      <c r="E340" s="2"/>
    </row>
    <row r="341" spans="1:5">
      <c r="A341" s="1">
        <v>38558</v>
      </c>
      <c r="C341" s="2"/>
      <c r="D341" s="2"/>
      <c r="E341" s="2"/>
    </row>
    <row r="342" spans="1:5">
      <c r="A342" s="1">
        <v>38559</v>
      </c>
      <c r="C342" s="2"/>
      <c r="D342" s="2"/>
      <c r="E342" s="2"/>
    </row>
    <row r="343" spans="1:5">
      <c r="A343" s="1">
        <v>38560</v>
      </c>
      <c r="C343" s="2"/>
      <c r="D343" s="2"/>
      <c r="E343" s="2"/>
    </row>
    <row r="344" spans="1:5">
      <c r="A344" s="1">
        <v>38561</v>
      </c>
      <c r="C344" s="2"/>
      <c r="D344" s="2"/>
      <c r="E344" s="2"/>
    </row>
    <row r="345" spans="1:5">
      <c r="A345" s="1">
        <v>38562</v>
      </c>
      <c r="C345" s="2"/>
      <c r="D345" s="2"/>
      <c r="E345" s="2"/>
    </row>
    <row r="346" spans="1:5">
      <c r="A346" s="1">
        <v>38565</v>
      </c>
      <c r="C346" s="2"/>
      <c r="D346" s="2"/>
      <c r="E346" s="2"/>
    </row>
    <row r="347" spans="1:5">
      <c r="A347" s="1">
        <v>38566</v>
      </c>
      <c r="C347" s="2"/>
      <c r="D347" s="2"/>
      <c r="E347" s="2"/>
    </row>
    <row r="348" spans="1:5">
      <c r="A348" s="1">
        <v>38567</v>
      </c>
      <c r="C348" s="2"/>
      <c r="D348" s="2"/>
      <c r="E348" s="2"/>
    </row>
    <row r="349" spans="1:5">
      <c r="A349" s="1">
        <v>38568</v>
      </c>
      <c r="C349" s="2"/>
      <c r="D349" s="2"/>
      <c r="E349" s="2"/>
    </row>
    <row r="350" spans="1:5">
      <c r="A350" s="1">
        <v>38569</v>
      </c>
      <c r="C350" s="2"/>
      <c r="D350" s="2"/>
      <c r="E350" s="2"/>
    </row>
    <row r="351" spans="1:5">
      <c r="A351" s="1">
        <v>38572</v>
      </c>
      <c r="C351" s="2"/>
      <c r="D351" s="2"/>
      <c r="E351" s="2"/>
    </row>
    <row r="352" spans="1:5">
      <c r="A352" s="1">
        <v>38573</v>
      </c>
      <c r="C352" s="2"/>
      <c r="D352" s="2"/>
      <c r="E352" s="2"/>
    </row>
    <row r="353" spans="1:5">
      <c r="A353" s="1">
        <v>38574</v>
      </c>
      <c r="C353" s="2"/>
      <c r="D353" s="2"/>
      <c r="E353" s="2"/>
    </row>
    <row r="354" spans="1:5">
      <c r="A354" s="1">
        <v>38575</v>
      </c>
      <c r="C354" s="2"/>
      <c r="D354" s="2"/>
      <c r="E354" s="2"/>
    </row>
    <row r="355" spans="1:5">
      <c r="A355" s="1">
        <v>38576</v>
      </c>
      <c r="C355" s="2"/>
      <c r="D355" s="2"/>
      <c r="E355" s="2"/>
    </row>
    <row r="356" spans="1:5">
      <c r="A356" s="1">
        <v>38579</v>
      </c>
      <c r="C356" s="2"/>
      <c r="D356" s="2"/>
      <c r="E356" s="2"/>
    </row>
    <row r="357" spans="1:5">
      <c r="A357" s="1">
        <v>38580</v>
      </c>
      <c r="C357" s="2"/>
      <c r="D357" s="2"/>
      <c r="E357" s="2"/>
    </row>
    <row r="358" spans="1:5">
      <c r="A358" s="1">
        <v>38581</v>
      </c>
      <c r="C358" s="2"/>
      <c r="D358" s="2"/>
      <c r="E358" s="2"/>
    </row>
    <row r="359" spans="1:5">
      <c r="A359" s="1">
        <v>38582</v>
      </c>
      <c r="C359" s="2"/>
      <c r="D359" s="2"/>
      <c r="E359" s="2"/>
    </row>
    <row r="360" spans="1:5">
      <c r="A360" s="1">
        <v>38583</v>
      </c>
      <c r="C360" s="2"/>
      <c r="D360" s="2"/>
      <c r="E360" s="2"/>
    </row>
    <row r="361" spans="1:5">
      <c r="A361" s="1">
        <v>38586</v>
      </c>
      <c r="C361" s="2"/>
      <c r="D361" s="2"/>
      <c r="E361" s="2"/>
    </row>
    <row r="362" spans="1:5">
      <c r="A362" s="1">
        <v>38587</v>
      </c>
      <c r="C362" s="2"/>
      <c r="D362" s="2"/>
      <c r="E362" s="2"/>
    </row>
    <row r="363" spans="1:5">
      <c r="A363" s="1">
        <v>38588</v>
      </c>
      <c r="C363" s="2"/>
      <c r="D363" s="2"/>
      <c r="E363" s="2"/>
    </row>
    <row r="364" spans="1:5">
      <c r="A364" s="1">
        <v>38589</v>
      </c>
      <c r="C364" s="2"/>
      <c r="D364" s="2"/>
      <c r="E364" s="2"/>
    </row>
    <row r="365" spans="1:5">
      <c r="A365" s="1">
        <v>38590</v>
      </c>
      <c r="C365" s="2"/>
      <c r="D365" s="2"/>
      <c r="E365" s="2"/>
    </row>
    <row r="366" spans="1:5">
      <c r="A366" s="1">
        <v>38593</v>
      </c>
      <c r="C366" s="2"/>
      <c r="D366" s="2"/>
      <c r="E366" s="2"/>
    </row>
    <row r="367" spans="1:5">
      <c r="A367" s="1">
        <v>38594</v>
      </c>
      <c r="C367" s="2"/>
      <c r="D367" s="2"/>
      <c r="E367" s="2"/>
    </row>
    <row r="368" spans="1:5">
      <c r="A368" s="1">
        <v>38595</v>
      </c>
      <c r="C368" s="2"/>
      <c r="D368" s="2"/>
      <c r="E368" s="2"/>
    </row>
    <row r="369" spans="1:5">
      <c r="A369" s="1">
        <v>38596</v>
      </c>
      <c r="C369" s="2"/>
      <c r="D369" s="2"/>
      <c r="E369" s="2"/>
    </row>
    <row r="370" spans="1:5">
      <c r="A370" s="1">
        <v>38597</v>
      </c>
      <c r="C370" s="2"/>
      <c r="D370" s="2"/>
      <c r="E370" s="2"/>
    </row>
    <row r="371" spans="1:5">
      <c r="A371" s="1">
        <v>38601</v>
      </c>
      <c r="C371" s="2"/>
      <c r="D371" s="2"/>
      <c r="E371" s="2"/>
    </row>
    <row r="372" spans="1:5">
      <c r="A372" s="1">
        <v>38602</v>
      </c>
      <c r="C372" s="2"/>
      <c r="D372" s="2"/>
      <c r="E372" s="2"/>
    </row>
    <row r="373" spans="1:5">
      <c r="A373" s="1">
        <v>38603</v>
      </c>
      <c r="C373" s="2"/>
      <c r="D373" s="2"/>
      <c r="E373" s="2"/>
    </row>
    <row r="374" spans="1:5">
      <c r="A374" s="1">
        <v>38604</v>
      </c>
      <c r="C374" s="2"/>
      <c r="D374" s="2"/>
      <c r="E374" s="2"/>
    </row>
    <row r="375" spans="1:5">
      <c r="A375" s="1">
        <v>38607</v>
      </c>
      <c r="C375" s="2"/>
      <c r="D375" s="2"/>
      <c r="E375" s="2"/>
    </row>
    <row r="376" spans="1:5">
      <c r="A376" s="1">
        <v>38608</v>
      </c>
      <c r="C376" s="2"/>
      <c r="D376" s="2"/>
      <c r="E376" s="2"/>
    </row>
    <row r="377" spans="1:5">
      <c r="A377" s="1">
        <v>38609</v>
      </c>
      <c r="C377" s="2"/>
      <c r="D377" s="2"/>
      <c r="E377" s="2"/>
    </row>
    <row r="378" spans="1:5">
      <c r="A378" s="1">
        <v>38610</v>
      </c>
      <c r="C378" s="2"/>
      <c r="D378" s="2"/>
      <c r="E378" s="2"/>
    </row>
    <row r="379" spans="1:5">
      <c r="A379" s="1">
        <v>38611</v>
      </c>
      <c r="C379" s="2"/>
      <c r="D379" s="2"/>
      <c r="E379" s="2"/>
    </row>
    <row r="380" spans="1:5">
      <c r="A380" s="1">
        <v>38614</v>
      </c>
      <c r="C380" s="2"/>
      <c r="D380" s="2"/>
      <c r="E380" s="2"/>
    </row>
    <row r="381" spans="1:5">
      <c r="A381" s="1">
        <v>38615</v>
      </c>
      <c r="C381" s="2"/>
      <c r="D381" s="2"/>
      <c r="E381" s="2"/>
    </row>
    <row r="382" spans="1:5">
      <c r="A382" s="1">
        <v>38616</v>
      </c>
      <c r="C382" s="2"/>
      <c r="D382" s="2"/>
      <c r="E382" s="2"/>
    </row>
    <row r="383" spans="1:5">
      <c r="A383" s="1">
        <v>38617</v>
      </c>
      <c r="C383" s="2"/>
      <c r="D383" s="2"/>
      <c r="E383" s="2"/>
    </row>
    <row r="384" spans="1:5">
      <c r="A384" s="1">
        <v>38618</v>
      </c>
      <c r="C384" s="2"/>
      <c r="D384" s="2"/>
      <c r="E384" s="2"/>
    </row>
    <row r="385" spans="1:5">
      <c r="A385" s="1">
        <v>38621</v>
      </c>
      <c r="C385" s="2"/>
      <c r="D385" s="2"/>
      <c r="E385" s="2"/>
    </row>
    <row r="386" spans="1:5">
      <c r="A386" s="1">
        <v>38622</v>
      </c>
      <c r="C386" s="2"/>
      <c r="D386" s="2"/>
      <c r="E386" s="2"/>
    </row>
    <row r="387" spans="1:5">
      <c r="A387" s="1">
        <v>38623</v>
      </c>
      <c r="C387" s="2"/>
      <c r="D387" s="2"/>
      <c r="E387" s="2"/>
    </row>
    <row r="388" spans="1:5">
      <c r="A388" s="1">
        <v>38624</v>
      </c>
      <c r="C388" s="2"/>
      <c r="D388" s="2"/>
      <c r="E388" s="2"/>
    </row>
    <row r="389" spans="1:5">
      <c r="A389" s="1">
        <v>38625</v>
      </c>
      <c r="C389" s="2"/>
      <c r="D389" s="2"/>
      <c r="E389" s="2"/>
    </row>
    <row r="390" spans="1:5">
      <c r="A390" s="1">
        <v>38628</v>
      </c>
      <c r="C390" s="2"/>
      <c r="D390" s="2"/>
      <c r="E390" s="2"/>
    </row>
    <row r="391" spans="1:5">
      <c r="A391" s="1">
        <v>38629</v>
      </c>
      <c r="C391" s="2"/>
      <c r="D391" s="2"/>
      <c r="E391" s="2"/>
    </row>
    <row r="392" spans="1:5">
      <c r="A392" s="1">
        <v>38630</v>
      </c>
      <c r="C392" s="2"/>
      <c r="D392" s="2"/>
      <c r="E392" s="2"/>
    </row>
    <row r="393" spans="1:5">
      <c r="A393" s="1">
        <v>38631</v>
      </c>
      <c r="C393" s="2"/>
      <c r="D393" s="2"/>
      <c r="E393" s="2"/>
    </row>
    <row r="394" spans="1:5">
      <c r="A394" s="1">
        <v>38632</v>
      </c>
      <c r="C394" s="2"/>
      <c r="D394" s="2"/>
      <c r="E394" s="2"/>
    </row>
    <row r="395" spans="1:5">
      <c r="A395" s="1">
        <v>38635</v>
      </c>
      <c r="C395" s="2"/>
      <c r="D395" s="2"/>
      <c r="E395" s="2"/>
    </row>
    <row r="396" spans="1:5">
      <c r="A396" s="1">
        <v>38636</v>
      </c>
      <c r="C396" s="2"/>
      <c r="D396" s="2"/>
      <c r="E396" s="2"/>
    </row>
    <row r="397" spans="1:5">
      <c r="A397" s="1">
        <v>38637</v>
      </c>
      <c r="C397" s="2"/>
      <c r="D397" s="2"/>
      <c r="E397" s="2"/>
    </row>
    <row r="398" spans="1:5">
      <c r="A398" s="1">
        <v>38638</v>
      </c>
      <c r="C398" s="2"/>
      <c r="D398" s="2"/>
      <c r="E398" s="2"/>
    </row>
    <row r="399" spans="1:5">
      <c r="A399" s="1">
        <v>38639</v>
      </c>
      <c r="C399" s="2"/>
      <c r="D399" s="2"/>
      <c r="E399" s="2"/>
    </row>
    <row r="400" spans="1:5">
      <c r="A400" s="1">
        <v>38642</v>
      </c>
      <c r="C400" s="2"/>
      <c r="D400" s="2"/>
      <c r="E400" s="2"/>
    </row>
    <row r="401" spans="1:5">
      <c r="A401" s="1">
        <v>38643</v>
      </c>
      <c r="C401" s="2"/>
      <c r="D401" s="2"/>
      <c r="E401" s="2"/>
    </row>
    <row r="402" spans="1:5">
      <c r="A402" s="1">
        <v>38644</v>
      </c>
      <c r="C402" s="2"/>
      <c r="D402" s="2"/>
      <c r="E402" s="2"/>
    </row>
    <row r="403" spans="1:5">
      <c r="A403" s="1">
        <v>38645</v>
      </c>
      <c r="C403" s="2"/>
      <c r="D403" s="2"/>
      <c r="E403" s="2"/>
    </row>
    <row r="404" spans="1:5">
      <c r="A404" s="1">
        <v>38646</v>
      </c>
      <c r="C404" s="2"/>
      <c r="D404" s="2"/>
      <c r="E404" s="2"/>
    </row>
    <row r="405" spans="1:5">
      <c r="A405" s="1">
        <v>38649</v>
      </c>
      <c r="C405" s="2"/>
      <c r="D405" s="2"/>
      <c r="E405" s="2"/>
    </row>
    <row r="406" spans="1:5">
      <c r="A406" s="1">
        <v>38650</v>
      </c>
      <c r="C406" s="2"/>
      <c r="D406" s="2"/>
      <c r="E406" s="2"/>
    </row>
    <row r="407" spans="1:5">
      <c r="A407" s="1">
        <v>38651</v>
      </c>
      <c r="C407" s="2"/>
      <c r="D407" s="2"/>
      <c r="E407" s="2"/>
    </row>
    <row r="408" spans="1:5">
      <c r="A408" s="1">
        <v>38652</v>
      </c>
      <c r="C408" s="2"/>
      <c r="D408" s="2"/>
      <c r="E408" s="2"/>
    </row>
    <row r="409" spans="1:5">
      <c r="A409" s="1">
        <v>38653</v>
      </c>
      <c r="C409" s="2"/>
      <c r="D409" s="2"/>
      <c r="E409" s="2"/>
    </row>
    <row r="410" spans="1:5">
      <c r="A410" s="1">
        <v>38656</v>
      </c>
      <c r="C410" s="2"/>
      <c r="D410" s="2"/>
      <c r="E410" s="2"/>
    </row>
    <row r="411" spans="1:5">
      <c r="A411" s="1">
        <v>38657</v>
      </c>
      <c r="C411" s="2"/>
      <c r="D411" s="2"/>
      <c r="E411" s="2"/>
    </row>
    <row r="412" spans="1:5">
      <c r="A412" s="1">
        <v>38658</v>
      </c>
      <c r="C412" s="2"/>
      <c r="D412" s="2"/>
      <c r="E412" s="2"/>
    </row>
    <row r="413" spans="1:5">
      <c r="A413" s="1">
        <v>38659</v>
      </c>
      <c r="C413" s="2"/>
      <c r="D413" s="2"/>
      <c r="E413" s="2"/>
    </row>
    <row r="414" spans="1:5">
      <c r="A414" s="1">
        <v>38660</v>
      </c>
      <c r="C414" s="2"/>
      <c r="D414" s="2"/>
      <c r="E414" s="2"/>
    </row>
    <row r="415" spans="1:5">
      <c r="A415" s="1">
        <v>38663</v>
      </c>
      <c r="C415" s="2"/>
      <c r="D415" s="2"/>
      <c r="E415" s="2"/>
    </row>
    <row r="416" spans="1:5">
      <c r="A416" s="1">
        <v>38664</v>
      </c>
      <c r="C416" s="2"/>
      <c r="D416" s="2"/>
      <c r="E416" s="2"/>
    </row>
    <row r="417" spans="1:5">
      <c r="A417" s="1">
        <v>38665</v>
      </c>
      <c r="C417" s="2"/>
      <c r="D417" s="2"/>
      <c r="E417" s="2"/>
    </row>
    <row r="418" spans="1:5">
      <c r="A418" s="1">
        <v>38666</v>
      </c>
      <c r="C418" s="2"/>
      <c r="D418" s="2"/>
      <c r="E418" s="2"/>
    </row>
    <row r="419" spans="1:5">
      <c r="A419" s="1">
        <v>38667</v>
      </c>
      <c r="C419" s="2"/>
      <c r="D419" s="2"/>
      <c r="E419" s="2"/>
    </row>
    <row r="420" spans="1:5">
      <c r="A420" s="1">
        <v>38670</v>
      </c>
      <c r="C420" s="2"/>
      <c r="D420" s="2"/>
      <c r="E420" s="2"/>
    </row>
    <row r="421" spans="1:5">
      <c r="A421" s="1">
        <v>38671</v>
      </c>
      <c r="C421" s="2"/>
      <c r="D421" s="2"/>
      <c r="E421" s="2"/>
    </row>
    <row r="422" spans="1:5">
      <c r="A422" s="1">
        <v>38672</v>
      </c>
      <c r="C422" s="2"/>
      <c r="D422" s="2"/>
      <c r="E422" s="2"/>
    </row>
    <row r="423" spans="1:5">
      <c r="A423" s="1">
        <v>38673</v>
      </c>
      <c r="C423" s="2"/>
      <c r="D423" s="2"/>
      <c r="E423" s="2"/>
    </row>
    <row r="424" spans="1:5">
      <c r="A424" s="1">
        <v>38674</v>
      </c>
      <c r="C424" s="2"/>
      <c r="D424" s="2"/>
      <c r="E424" s="2"/>
    </row>
    <row r="425" spans="1:5">
      <c r="A425" s="1">
        <v>38677</v>
      </c>
      <c r="C425" s="2"/>
      <c r="D425" s="2"/>
      <c r="E425" s="2"/>
    </row>
    <row r="426" spans="1:5">
      <c r="A426" s="1">
        <v>38678</v>
      </c>
      <c r="C426" s="2"/>
      <c r="D426" s="2"/>
      <c r="E426" s="2"/>
    </row>
    <row r="427" spans="1:5">
      <c r="A427" s="1">
        <v>38679</v>
      </c>
      <c r="C427" s="2"/>
      <c r="D427" s="2"/>
      <c r="E427" s="2"/>
    </row>
    <row r="428" spans="1:5">
      <c r="A428" s="1">
        <v>38681</v>
      </c>
      <c r="C428" s="2"/>
      <c r="D428" s="2"/>
      <c r="E428" s="2"/>
    </row>
    <row r="429" spans="1:5">
      <c r="A429" s="1">
        <v>38684</v>
      </c>
      <c r="C429" s="2"/>
      <c r="D429" s="2"/>
      <c r="E429" s="2"/>
    </row>
    <row r="430" spans="1:5">
      <c r="A430" s="1">
        <v>38685</v>
      </c>
      <c r="C430" s="2"/>
      <c r="D430" s="2"/>
      <c r="E430" s="2"/>
    </row>
    <row r="431" spans="1:5">
      <c r="A431" s="1">
        <v>38686</v>
      </c>
      <c r="C431" s="2"/>
      <c r="D431" s="2"/>
      <c r="E431" s="2"/>
    </row>
    <row r="432" spans="1:5">
      <c r="A432" s="1">
        <v>38687</v>
      </c>
      <c r="C432" s="2"/>
      <c r="D432" s="2"/>
      <c r="E432" s="2"/>
    </row>
    <row r="433" spans="1:9">
      <c r="A433" s="1">
        <v>38688</v>
      </c>
      <c r="C433" s="2"/>
      <c r="D433" s="2"/>
      <c r="E433" s="2"/>
    </row>
    <row r="434" spans="1:9">
      <c r="A434" s="1">
        <v>38691</v>
      </c>
      <c r="C434" s="2"/>
      <c r="D434" s="2"/>
      <c r="E434" s="2"/>
    </row>
    <row r="435" spans="1:9">
      <c r="A435" s="1">
        <v>38692</v>
      </c>
      <c r="C435" s="2"/>
      <c r="D435" s="2"/>
      <c r="E435" s="2"/>
    </row>
    <row r="436" spans="1:9">
      <c r="A436" s="1">
        <v>38693</v>
      </c>
      <c r="C436" s="2"/>
      <c r="D436" s="2"/>
      <c r="E436" s="2"/>
    </row>
    <row r="437" spans="1:9">
      <c r="A437" s="1">
        <v>38694</v>
      </c>
      <c r="C437" s="2"/>
      <c r="D437" s="2"/>
      <c r="E437" s="2"/>
      <c r="I437" s="24" t="s">
        <v>22</v>
      </c>
    </row>
    <row r="438" spans="1:9">
      <c r="A438" s="1">
        <v>38695</v>
      </c>
      <c r="C438" s="2"/>
      <c r="D438" s="2"/>
      <c r="E438" s="2"/>
      <c r="I438" s="24" t="e">
        <f>INDEX(A442:A4997,MATCH(H438,H442:H4997,0),1)</f>
        <v>#N/A</v>
      </c>
    </row>
    <row r="439" spans="1:9">
      <c r="A439" s="1">
        <v>38698</v>
      </c>
      <c r="C439" s="2"/>
      <c r="D439" s="2"/>
      <c r="E439" s="2"/>
      <c r="I439" s="24" t="e">
        <f>INDEX(A443:A4998,MATCH(H439,H443:H4998,0),1)</f>
        <v>#N/A</v>
      </c>
    </row>
    <row r="440" spans="1:9">
      <c r="A440" s="1">
        <v>38699</v>
      </c>
      <c r="C440" s="2"/>
      <c r="D440" s="2"/>
      <c r="E440" s="2"/>
      <c r="I440" s="24" t="e">
        <f>INDEX(A444:A4999,MATCH(H440,H444:H4999,0),1)</f>
        <v>#N/A</v>
      </c>
    </row>
    <row r="441" spans="1:9">
      <c r="A441" s="1">
        <v>38700</v>
      </c>
      <c r="C441" s="2"/>
      <c r="D441" s="2"/>
      <c r="E441" s="2"/>
      <c r="I441" s="24" t="e">
        <f>INDEX(A445:A5000,MATCH(H441,H445:H5000,0),1)</f>
        <v>#N/A</v>
      </c>
    </row>
    <row r="442" spans="1:9">
      <c r="A442" s="1">
        <v>38701</v>
      </c>
      <c r="C442" s="2"/>
      <c r="D442" s="2"/>
      <c r="E442" s="2"/>
      <c r="I442" s="24" t="e">
        <f>INDEX(A446:A5001,MATCH(H442,H446:H5001,0),1)</f>
        <v>#N/A</v>
      </c>
    </row>
    <row r="443" spans="1:9">
      <c r="A443" s="1">
        <v>38702</v>
      </c>
      <c r="C443" s="2"/>
      <c r="D443" s="2"/>
      <c r="E443" s="2"/>
    </row>
    <row r="444" spans="1:9">
      <c r="A444" s="1">
        <v>38705</v>
      </c>
      <c r="C444" s="2"/>
      <c r="D444" s="2"/>
      <c r="E444" s="2"/>
    </row>
    <row r="445" spans="1:9">
      <c r="A445" s="1">
        <v>38706</v>
      </c>
      <c r="C445" s="2"/>
      <c r="D445" s="2"/>
      <c r="E445" s="2"/>
    </row>
    <row r="446" spans="1:9">
      <c r="A446" s="1">
        <v>38707</v>
      </c>
      <c r="C446" s="2"/>
      <c r="D446" s="2"/>
      <c r="E446" s="2"/>
    </row>
    <row r="447" spans="1:9">
      <c r="A447" s="1">
        <v>38708</v>
      </c>
      <c r="C447" s="2"/>
      <c r="D447" s="2"/>
      <c r="E447" s="2"/>
    </row>
    <row r="448" spans="1:9">
      <c r="A448" s="1">
        <v>38709</v>
      </c>
      <c r="C448" s="2"/>
      <c r="D448" s="2"/>
      <c r="E448" s="2"/>
    </row>
    <row r="449" spans="1:5">
      <c r="A449" s="1">
        <v>38713</v>
      </c>
      <c r="C449" s="2"/>
      <c r="D449" s="2"/>
      <c r="E449" s="2"/>
    </row>
    <row r="450" spans="1:5">
      <c r="A450" s="1">
        <v>38714</v>
      </c>
      <c r="C450" s="2"/>
      <c r="D450" s="2"/>
      <c r="E450" s="2"/>
    </row>
    <row r="451" spans="1:5">
      <c r="A451" s="1">
        <v>38715</v>
      </c>
      <c r="C451" s="2"/>
      <c r="D451" s="2"/>
      <c r="E451" s="2"/>
    </row>
    <row r="452" spans="1:5">
      <c r="A452" s="1">
        <v>38716</v>
      </c>
      <c r="C452" s="2"/>
      <c r="D452" s="2"/>
      <c r="E452" s="2"/>
    </row>
    <row r="453" spans="1:5">
      <c r="A453" s="1">
        <v>38720</v>
      </c>
      <c r="C453" s="2"/>
      <c r="D453" s="2"/>
      <c r="E453" s="2"/>
    </row>
    <row r="454" spans="1:5">
      <c r="A454" s="1">
        <v>38721</v>
      </c>
      <c r="C454" s="2"/>
      <c r="D454" s="2"/>
      <c r="E454" s="2"/>
    </row>
    <row r="455" spans="1:5">
      <c r="A455" s="1">
        <v>38722</v>
      </c>
      <c r="C455" s="2"/>
      <c r="D455" s="2"/>
      <c r="E455" s="2"/>
    </row>
    <row r="456" spans="1:5">
      <c r="A456" s="1">
        <v>38723</v>
      </c>
      <c r="C456" s="2"/>
      <c r="D456" s="2"/>
      <c r="E456" s="2"/>
    </row>
    <row r="457" spans="1:5">
      <c r="A457" s="1">
        <v>38726</v>
      </c>
      <c r="C457" s="2"/>
      <c r="D457" s="2"/>
      <c r="E457" s="2"/>
    </row>
    <row r="458" spans="1:5">
      <c r="A458" s="1">
        <v>38727</v>
      </c>
      <c r="C458" s="2"/>
      <c r="D458" s="2"/>
      <c r="E458" s="2"/>
    </row>
    <row r="459" spans="1:5">
      <c r="A459" s="1">
        <v>38728</v>
      </c>
      <c r="C459" s="2"/>
      <c r="D459" s="2"/>
      <c r="E459" s="2"/>
    </row>
    <row r="460" spans="1:5">
      <c r="A460" s="1">
        <v>38729</v>
      </c>
      <c r="C460" s="2"/>
      <c r="D460" s="2"/>
      <c r="E460" s="2"/>
    </row>
    <row r="461" spans="1:5">
      <c r="A461" s="1">
        <v>38730</v>
      </c>
      <c r="C461" s="2"/>
      <c r="D461" s="2"/>
      <c r="E461" s="2"/>
    </row>
    <row r="462" spans="1:5">
      <c r="A462" s="1">
        <v>38734</v>
      </c>
      <c r="C462" s="2"/>
      <c r="D462" s="2"/>
      <c r="E462" s="2"/>
    </row>
    <row r="463" spans="1:5">
      <c r="A463" s="1">
        <v>38735</v>
      </c>
      <c r="C463" s="2"/>
      <c r="D463" s="2"/>
      <c r="E463" s="2"/>
    </row>
    <row r="464" spans="1:5">
      <c r="A464" s="1">
        <v>38736</v>
      </c>
      <c r="C464" s="2"/>
      <c r="D464" s="2"/>
      <c r="E464" s="2"/>
    </row>
    <row r="465" spans="1:5">
      <c r="A465" s="1">
        <v>38737</v>
      </c>
      <c r="C465" s="2"/>
      <c r="D465" s="2"/>
      <c r="E465" s="2"/>
    </row>
    <row r="466" spans="1:5">
      <c r="A466" s="1">
        <v>38740</v>
      </c>
      <c r="C466" s="2"/>
      <c r="D466" s="2"/>
      <c r="E466" s="2"/>
    </row>
    <row r="467" spans="1:5">
      <c r="A467" s="1">
        <v>38741</v>
      </c>
      <c r="C467" s="2"/>
      <c r="D467" s="2"/>
      <c r="E467" s="2"/>
    </row>
    <row r="468" spans="1:5">
      <c r="A468" s="1">
        <v>38742</v>
      </c>
      <c r="C468" s="2"/>
      <c r="D468" s="2"/>
      <c r="E468" s="2"/>
    </row>
    <row r="469" spans="1:5">
      <c r="A469" s="1">
        <v>38743</v>
      </c>
      <c r="C469" s="2"/>
      <c r="D469" s="2"/>
      <c r="E469" s="2"/>
    </row>
    <row r="470" spans="1:5">
      <c r="A470" s="1">
        <v>38744</v>
      </c>
      <c r="C470" s="2"/>
      <c r="D470" s="2"/>
      <c r="E470" s="2"/>
    </row>
    <row r="471" spans="1:5">
      <c r="A471" s="1">
        <v>38747</v>
      </c>
      <c r="C471" s="2"/>
      <c r="D471" s="2"/>
      <c r="E471" s="2"/>
    </row>
    <row r="472" spans="1:5">
      <c r="A472" s="1">
        <v>38748</v>
      </c>
      <c r="C472" s="2"/>
      <c r="D472" s="2"/>
      <c r="E472" s="2"/>
    </row>
    <row r="473" spans="1:5">
      <c r="A473" s="1">
        <v>38749</v>
      </c>
      <c r="C473" s="2"/>
      <c r="D473" s="2"/>
      <c r="E473" s="2"/>
    </row>
    <row r="474" spans="1:5">
      <c r="A474" s="1">
        <v>38750</v>
      </c>
      <c r="C474" s="2"/>
      <c r="D474" s="2"/>
      <c r="E474" s="2"/>
    </row>
    <row r="475" spans="1:5">
      <c r="A475" s="1">
        <v>38751</v>
      </c>
      <c r="C475" s="2"/>
      <c r="D475" s="2"/>
      <c r="E475" s="2"/>
    </row>
    <row r="476" spans="1:5">
      <c r="A476" s="1">
        <v>38754</v>
      </c>
      <c r="C476" s="2"/>
      <c r="D476" s="2"/>
      <c r="E476" s="2"/>
    </row>
    <row r="477" spans="1:5">
      <c r="A477" s="1">
        <v>38755</v>
      </c>
      <c r="C477" s="2"/>
      <c r="D477" s="2"/>
      <c r="E477" s="2"/>
    </row>
    <row r="478" spans="1:5">
      <c r="A478" s="1">
        <v>38756</v>
      </c>
      <c r="C478" s="2"/>
      <c r="D478" s="2"/>
      <c r="E478" s="2"/>
    </row>
    <row r="479" spans="1:5">
      <c r="A479" s="1">
        <v>38757</v>
      </c>
      <c r="C479" s="2"/>
      <c r="D479" s="2"/>
      <c r="E479" s="2"/>
    </row>
    <row r="480" spans="1:5">
      <c r="A480" s="1">
        <v>38758</v>
      </c>
      <c r="C480" s="2"/>
      <c r="D480" s="2"/>
      <c r="E480" s="2"/>
    </row>
    <row r="481" spans="1:5">
      <c r="A481" s="1">
        <v>38761</v>
      </c>
      <c r="C481" s="2"/>
      <c r="D481" s="2"/>
      <c r="E481" s="2"/>
    </row>
    <row r="482" spans="1:5">
      <c r="A482" s="1">
        <v>38762</v>
      </c>
      <c r="C482" s="2"/>
      <c r="D482" s="2"/>
      <c r="E482" s="2"/>
    </row>
    <row r="483" spans="1:5">
      <c r="A483" s="1">
        <v>38763</v>
      </c>
      <c r="C483" s="2"/>
      <c r="D483" s="2"/>
      <c r="E483" s="2"/>
    </row>
    <row r="484" spans="1:5">
      <c r="A484" s="1">
        <v>38764</v>
      </c>
      <c r="C484" s="2"/>
      <c r="D484" s="2"/>
      <c r="E484" s="2"/>
    </row>
    <row r="485" spans="1:5">
      <c r="A485" s="1">
        <v>38765</v>
      </c>
      <c r="C485" s="2"/>
      <c r="D485" s="2"/>
      <c r="E485" s="2"/>
    </row>
    <row r="486" spans="1:5">
      <c r="A486" s="1">
        <v>38769</v>
      </c>
      <c r="C486" s="2"/>
      <c r="D486" s="2"/>
      <c r="E486" s="2"/>
    </row>
    <row r="487" spans="1:5">
      <c r="A487" s="1">
        <v>38770</v>
      </c>
      <c r="C487" s="2"/>
      <c r="D487" s="2"/>
      <c r="E487" s="2"/>
    </row>
    <row r="488" spans="1:5">
      <c r="A488" s="1">
        <v>38771</v>
      </c>
      <c r="C488" s="2"/>
      <c r="D488" s="2"/>
      <c r="E488" s="2"/>
    </row>
    <row r="489" spans="1:5">
      <c r="A489" s="1">
        <v>38772</v>
      </c>
      <c r="C489" s="2"/>
      <c r="D489" s="2"/>
      <c r="E489" s="2"/>
    </row>
    <row r="490" spans="1:5">
      <c r="A490" s="1">
        <v>38775</v>
      </c>
      <c r="C490" s="2"/>
      <c r="D490" s="2"/>
      <c r="E490" s="2"/>
    </row>
    <row r="491" spans="1:5">
      <c r="A491" s="1">
        <v>38776</v>
      </c>
      <c r="C491" s="2"/>
      <c r="D491" s="2"/>
      <c r="E491" s="2"/>
    </row>
    <row r="492" spans="1:5">
      <c r="A492" s="1">
        <v>38777</v>
      </c>
      <c r="C492" s="2"/>
      <c r="D492" s="2"/>
      <c r="E492" s="2"/>
    </row>
    <row r="493" spans="1:5">
      <c r="A493" s="1">
        <v>38778</v>
      </c>
      <c r="C493" s="2"/>
      <c r="D493" s="2"/>
      <c r="E493" s="2"/>
    </row>
    <row r="494" spans="1:5">
      <c r="A494" s="1">
        <v>38779</v>
      </c>
      <c r="C494" s="2"/>
      <c r="D494" s="2"/>
      <c r="E494" s="2"/>
    </row>
    <row r="495" spans="1:5">
      <c r="A495" s="1">
        <v>38782</v>
      </c>
      <c r="C495" s="2"/>
      <c r="D495" s="2"/>
      <c r="E495" s="2"/>
    </row>
    <row r="496" spans="1:5">
      <c r="A496" s="1">
        <v>38783</v>
      </c>
      <c r="C496" s="2"/>
      <c r="D496" s="2"/>
      <c r="E496" s="2"/>
    </row>
    <row r="497" spans="1:5">
      <c r="A497" s="1">
        <v>38784</v>
      </c>
      <c r="C497" s="2"/>
      <c r="D497" s="2"/>
      <c r="E497" s="2"/>
    </row>
    <row r="498" spans="1:5">
      <c r="A498" s="1">
        <v>38785</v>
      </c>
      <c r="C498" s="2"/>
      <c r="D498" s="2"/>
      <c r="E498" s="2"/>
    </row>
    <row r="499" spans="1:5">
      <c r="A499" s="1">
        <v>38786</v>
      </c>
      <c r="C499" s="2"/>
      <c r="D499" s="2"/>
      <c r="E499" s="2"/>
    </row>
    <row r="500" spans="1:5">
      <c r="A500" s="1">
        <v>38789</v>
      </c>
      <c r="C500" s="2"/>
      <c r="D500" s="2"/>
      <c r="E500" s="2"/>
    </row>
    <row r="501" spans="1:5">
      <c r="A501" s="1">
        <v>38790</v>
      </c>
      <c r="C501" s="2"/>
      <c r="D501" s="2"/>
      <c r="E501" s="2"/>
    </row>
    <row r="502" spans="1:5">
      <c r="A502" s="1">
        <v>38791</v>
      </c>
      <c r="C502" s="2"/>
      <c r="D502" s="2"/>
      <c r="E502" s="2"/>
    </row>
    <row r="503" spans="1:5">
      <c r="A503" s="1">
        <v>38792</v>
      </c>
      <c r="C503" s="2"/>
      <c r="D503" s="2"/>
      <c r="E503" s="2"/>
    </row>
    <row r="504" spans="1:5">
      <c r="A504" s="1">
        <v>38793</v>
      </c>
      <c r="C504" s="2"/>
      <c r="D504" s="2"/>
      <c r="E504" s="2"/>
    </row>
    <row r="505" spans="1:5">
      <c r="A505" s="1">
        <v>38796</v>
      </c>
      <c r="C505" s="2"/>
      <c r="D505" s="2"/>
      <c r="E505" s="2"/>
    </row>
    <row r="506" spans="1:5">
      <c r="A506" s="1">
        <v>38797</v>
      </c>
      <c r="C506" s="2"/>
      <c r="D506" s="2"/>
      <c r="E506" s="2"/>
    </row>
    <row r="507" spans="1:5">
      <c r="A507" s="1">
        <v>38798</v>
      </c>
      <c r="C507" s="2"/>
      <c r="D507" s="2"/>
      <c r="E507" s="2"/>
    </row>
    <row r="508" spans="1:5">
      <c r="A508" s="1">
        <v>38799</v>
      </c>
      <c r="C508" s="2"/>
      <c r="D508" s="2"/>
      <c r="E508" s="2"/>
    </row>
    <row r="509" spans="1:5">
      <c r="A509" s="1">
        <v>38800</v>
      </c>
      <c r="C509" s="2"/>
      <c r="D509" s="2"/>
      <c r="E509" s="2"/>
    </row>
    <row r="510" spans="1:5">
      <c r="A510" s="1">
        <v>38803</v>
      </c>
      <c r="C510" s="2"/>
      <c r="D510" s="2"/>
      <c r="E510" s="2"/>
    </row>
    <row r="511" spans="1:5">
      <c r="A511" s="1">
        <v>38804</v>
      </c>
      <c r="C511" s="2"/>
      <c r="D511" s="2"/>
      <c r="E511" s="2"/>
    </row>
    <row r="512" spans="1:5">
      <c r="A512" s="1">
        <v>38805</v>
      </c>
      <c r="C512" s="2"/>
      <c r="D512" s="2"/>
      <c r="E512" s="2"/>
    </row>
    <row r="513" spans="1:5">
      <c r="A513" s="1">
        <v>38806</v>
      </c>
      <c r="C513" s="2"/>
      <c r="D513" s="2"/>
      <c r="E513" s="2"/>
    </row>
    <row r="514" spans="1:5">
      <c r="A514" s="1">
        <v>38807</v>
      </c>
      <c r="C514" s="2"/>
      <c r="D514" s="2"/>
      <c r="E514" s="2"/>
    </row>
    <row r="515" spans="1:5">
      <c r="A515" s="1">
        <v>38810</v>
      </c>
      <c r="C515" s="2"/>
      <c r="D515" s="2"/>
      <c r="E515" s="2"/>
    </row>
    <row r="516" spans="1:5">
      <c r="A516" s="1">
        <v>38811</v>
      </c>
      <c r="C516" s="2"/>
      <c r="D516" s="2"/>
      <c r="E516" s="2"/>
    </row>
    <row r="517" spans="1:5">
      <c r="A517" s="1">
        <v>38812</v>
      </c>
      <c r="C517" s="2"/>
      <c r="D517" s="2"/>
      <c r="E517" s="2"/>
    </row>
    <row r="518" spans="1:5">
      <c r="A518" s="1">
        <v>38813</v>
      </c>
      <c r="C518" s="2"/>
      <c r="D518" s="2"/>
      <c r="E518" s="2"/>
    </row>
    <row r="519" spans="1:5">
      <c r="A519" s="1">
        <v>38814</v>
      </c>
      <c r="C519" s="2"/>
      <c r="D519" s="2"/>
      <c r="E519" s="2"/>
    </row>
    <row r="520" spans="1:5">
      <c r="A520" s="1">
        <v>38817</v>
      </c>
      <c r="C520" s="2"/>
      <c r="D520" s="2"/>
      <c r="E520" s="2"/>
    </row>
    <row r="521" spans="1:5">
      <c r="A521" s="1">
        <v>38818</v>
      </c>
      <c r="C521" s="2"/>
      <c r="D521" s="2"/>
      <c r="E521" s="2"/>
    </row>
    <row r="522" spans="1:5">
      <c r="A522" s="1">
        <v>38819</v>
      </c>
      <c r="C522" s="2"/>
      <c r="D522" s="2"/>
      <c r="E522" s="2"/>
    </row>
    <row r="523" spans="1:5">
      <c r="A523" s="1">
        <v>38820</v>
      </c>
      <c r="C523" s="2"/>
      <c r="D523" s="2"/>
      <c r="E523" s="2"/>
    </row>
    <row r="524" spans="1:5">
      <c r="A524" s="1">
        <v>38824</v>
      </c>
      <c r="C524" s="2"/>
      <c r="D524" s="2"/>
      <c r="E524" s="2"/>
    </row>
    <row r="525" spans="1:5">
      <c r="A525" s="1">
        <v>38825</v>
      </c>
      <c r="C525" s="2"/>
      <c r="D525" s="2"/>
      <c r="E525" s="2"/>
    </row>
    <row r="526" spans="1:5">
      <c r="A526" s="1">
        <v>38826</v>
      </c>
      <c r="C526" s="2"/>
      <c r="D526" s="2"/>
      <c r="E526" s="2"/>
    </row>
    <row r="527" spans="1:5">
      <c r="A527" s="1">
        <v>38827</v>
      </c>
      <c r="C527" s="2"/>
      <c r="D527" s="2"/>
      <c r="E527" s="2"/>
    </row>
    <row r="528" spans="1:5">
      <c r="A528" s="1">
        <v>38828</v>
      </c>
      <c r="C528" s="2"/>
      <c r="D528" s="2"/>
      <c r="E528" s="2"/>
    </row>
    <row r="529" spans="1:5">
      <c r="A529" s="1">
        <v>38831</v>
      </c>
      <c r="C529" s="2"/>
      <c r="D529" s="2"/>
      <c r="E529" s="2"/>
    </row>
    <row r="530" spans="1:5">
      <c r="A530" s="1">
        <v>38832</v>
      </c>
      <c r="C530" s="2"/>
      <c r="D530" s="2"/>
      <c r="E530" s="2"/>
    </row>
    <row r="531" spans="1:5">
      <c r="A531" s="1">
        <v>38833</v>
      </c>
      <c r="C531" s="2"/>
      <c r="D531" s="2"/>
      <c r="E531" s="2"/>
    </row>
    <row r="532" spans="1:5">
      <c r="A532" s="1">
        <v>38834</v>
      </c>
      <c r="C532" s="2"/>
      <c r="D532" s="2"/>
      <c r="E532" s="2"/>
    </row>
    <row r="533" spans="1:5">
      <c r="A533" s="1">
        <v>38835</v>
      </c>
      <c r="C533" s="2"/>
      <c r="D533" s="2"/>
      <c r="E533" s="2"/>
    </row>
    <row r="534" spans="1:5">
      <c r="A534" s="1">
        <v>38838</v>
      </c>
      <c r="C534" s="2"/>
      <c r="D534" s="2"/>
      <c r="E534" s="2"/>
    </row>
    <row r="535" spans="1:5">
      <c r="A535" s="1">
        <v>38839</v>
      </c>
      <c r="C535" s="2"/>
      <c r="D535" s="2"/>
      <c r="E535" s="2"/>
    </row>
    <row r="536" spans="1:5">
      <c r="A536" s="1">
        <v>38840</v>
      </c>
      <c r="C536" s="2"/>
      <c r="D536" s="2"/>
      <c r="E536" s="2"/>
    </row>
    <row r="537" spans="1:5">
      <c r="A537" s="1">
        <v>38841</v>
      </c>
      <c r="C537" s="2"/>
      <c r="D537" s="2"/>
      <c r="E537" s="2"/>
    </row>
    <row r="538" spans="1:5">
      <c r="A538" s="1">
        <v>38842</v>
      </c>
      <c r="C538" s="2"/>
      <c r="D538" s="2"/>
      <c r="E538" s="2"/>
    </row>
    <row r="539" spans="1:5">
      <c r="A539" s="1">
        <v>38845</v>
      </c>
      <c r="C539" s="2"/>
      <c r="D539" s="2"/>
      <c r="E539" s="2"/>
    </row>
    <row r="540" spans="1:5">
      <c r="A540" s="1">
        <v>38846</v>
      </c>
      <c r="C540" s="2"/>
      <c r="D540" s="2"/>
      <c r="E540" s="2"/>
    </row>
    <row r="541" spans="1:5">
      <c r="A541" s="1">
        <v>38847</v>
      </c>
      <c r="C541" s="2"/>
      <c r="D541" s="2"/>
      <c r="E541" s="2"/>
    </row>
    <row r="542" spans="1:5">
      <c r="A542" s="1">
        <v>38848</v>
      </c>
      <c r="C542" s="2"/>
      <c r="D542" s="2"/>
      <c r="E542" s="2"/>
    </row>
    <row r="543" spans="1:5">
      <c r="A543" s="1">
        <v>38849</v>
      </c>
      <c r="C543" s="2"/>
      <c r="D543" s="2"/>
      <c r="E543" s="2"/>
    </row>
    <row r="544" spans="1:5">
      <c r="A544" s="1">
        <v>38852</v>
      </c>
      <c r="C544" s="2"/>
      <c r="D544" s="2"/>
      <c r="E544" s="2"/>
    </row>
    <row r="545" spans="1:5">
      <c r="A545" s="1">
        <v>38853</v>
      </c>
      <c r="C545" s="2"/>
      <c r="D545" s="2"/>
      <c r="E545" s="2"/>
    </row>
    <row r="546" spans="1:5">
      <c r="A546" s="1">
        <v>38854</v>
      </c>
      <c r="C546" s="2"/>
      <c r="D546" s="2"/>
      <c r="E546" s="2"/>
    </row>
    <row r="547" spans="1:5">
      <c r="A547" s="1">
        <v>38855</v>
      </c>
      <c r="C547" s="2"/>
      <c r="D547" s="2"/>
      <c r="E547" s="2"/>
    </row>
    <row r="548" spans="1:5">
      <c r="A548" s="1">
        <v>38856</v>
      </c>
      <c r="C548" s="2"/>
      <c r="D548" s="2"/>
      <c r="E548" s="2"/>
    </row>
    <row r="549" spans="1:5">
      <c r="A549" s="1">
        <v>38859</v>
      </c>
      <c r="C549" s="2"/>
      <c r="D549" s="2"/>
      <c r="E549" s="2"/>
    </row>
    <row r="550" spans="1:5">
      <c r="A550" s="1">
        <v>38860</v>
      </c>
      <c r="C550" s="2"/>
      <c r="D550" s="2"/>
      <c r="E550" s="2"/>
    </row>
    <row r="551" spans="1:5">
      <c r="A551" s="1">
        <v>38861</v>
      </c>
      <c r="C551" s="2"/>
      <c r="D551" s="2"/>
      <c r="E551" s="2"/>
    </row>
    <row r="552" spans="1:5">
      <c r="A552" s="1">
        <v>38862</v>
      </c>
      <c r="C552" s="2"/>
      <c r="D552" s="2"/>
      <c r="E552" s="2"/>
    </row>
    <row r="553" spans="1:5">
      <c r="A553" s="1">
        <v>38863</v>
      </c>
      <c r="C553" s="2"/>
      <c r="D553" s="2"/>
      <c r="E553" s="2"/>
    </row>
    <row r="554" spans="1:5">
      <c r="A554" s="1">
        <v>38867</v>
      </c>
      <c r="C554" s="2"/>
      <c r="D554" s="2"/>
      <c r="E554" s="2"/>
    </row>
    <row r="555" spans="1:5">
      <c r="A555" s="1">
        <v>38868</v>
      </c>
      <c r="C555" s="2"/>
      <c r="D555" s="2"/>
      <c r="E555" s="2"/>
    </row>
    <row r="556" spans="1:5">
      <c r="A556" s="1">
        <v>38869</v>
      </c>
      <c r="C556" s="2"/>
      <c r="D556" s="2"/>
      <c r="E556" s="2"/>
    </row>
    <row r="557" spans="1:5">
      <c r="A557" s="1">
        <v>38870</v>
      </c>
      <c r="C557" s="2"/>
      <c r="D557" s="2"/>
      <c r="E557" s="2"/>
    </row>
    <row r="558" spans="1:5">
      <c r="A558" s="1">
        <v>38873</v>
      </c>
      <c r="C558" s="2"/>
      <c r="D558" s="2"/>
      <c r="E558" s="2"/>
    </row>
    <row r="559" spans="1:5">
      <c r="A559" s="1">
        <v>38874</v>
      </c>
      <c r="C559" s="2"/>
      <c r="D559" s="2"/>
      <c r="E559" s="2"/>
    </row>
    <row r="560" spans="1:5">
      <c r="A560" s="1">
        <v>38875</v>
      </c>
      <c r="C560" s="2"/>
      <c r="D560" s="2"/>
      <c r="E560" s="2"/>
    </row>
    <row r="561" spans="1:5">
      <c r="A561" s="1">
        <v>38876</v>
      </c>
      <c r="C561" s="2"/>
      <c r="D561" s="2"/>
      <c r="E561" s="2"/>
    </row>
    <row r="562" spans="1:5">
      <c r="A562" s="1">
        <v>38877</v>
      </c>
      <c r="C562" s="2"/>
      <c r="D562" s="2"/>
      <c r="E562" s="2"/>
    </row>
    <row r="563" spans="1:5">
      <c r="A563" s="1">
        <v>38880</v>
      </c>
      <c r="C563" s="2"/>
      <c r="D563" s="2"/>
      <c r="E563" s="2"/>
    </row>
    <row r="564" spans="1:5">
      <c r="A564" s="1">
        <v>38881</v>
      </c>
      <c r="C564" s="2"/>
      <c r="D564" s="2"/>
      <c r="E564" s="2"/>
    </row>
    <row r="565" spans="1:5">
      <c r="A565" s="1">
        <v>38882</v>
      </c>
      <c r="C565" s="2"/>
      <c r="D565" s="2"/>
      <c r="E565" s="2"/>
    </row>
    <row r="566" spans="1:5">
      <c r="A566" s="1">
        <v>38883</v>
      </c>
      <c r="C566" s="2"/>
      <c r="D566" s="2"/>
      <c r="E566" s="2"/>
    </row>
    <row r="567" spans="1:5">
      <c r="A567" s="1">
        <v>38884</v>
      </c>
      <c r="C567" s="2"/>
      <c r="D567" s="2"/>
      <c r="E567" s="2"/>
    </row>
    <row r="568" spans="1:5">
      <c r="A568" s="1">
        <v>38887</v>
      </c>
      <c r="C568" s="2"/>
      <c r="D568" s="2"/>
      <c r="E568" s="2"/>
    </row>
    <row r="569" spans="1:5">
      <c r="A569" s="1">
        <v>38888</v>
      </c>
      <c r="C569" s="2"/>
      <c r="D569" s="2"/>
      <c r="E569" s="2"/>
    </row>
    <row r="570" spans="1:5">
      <c r="A570" s="1">
        <v>38889</v>
      </c>
      <c r="C570" s="2"/>
      <c r="D570" s="2"/>
      <c r="E570" s="2"/>
    </row>
    <row r="571" spans="1:5">
      <c r="A571" s="1">
        <v>38890</v>
      </c>
      <c r="C571" s="2"/>
      <c r="D571" s="2"/>
      <c r="E571" s="2"/>
    </row>
    <row r="572" spans="1:5">
      <c r="A572" s="1">
        <v>38891</v>
      </c>
      <c r="C572" s="2"/>
      <c r="D572" s="2"/>
      <c r="E572" s="2"/>
    </row>
    <row r="573" spans="1:5">
      <c r="A573" s="1">
        <v>38894</v>
      </c>
      <c r="C573" s="2"/>
      <c r="D573" s="2"/>
      <c r="E573" s="2"/>
    </row>
    <row r="574" spans="1:5">
      <c r="A574" s="1">
        <v>38895</v>
      </c>
      <c r="C574" s="2"/>
      <c r="D574" s="2"/>
      <c r="E574" s="2"/>
    </row>
    <row r="575" spans="1:5">
      <c r="A575" s="1">
        <v>38896</v>
      </c>
      <c r="C575" s="2"/>
      <c r="D575" s="2"/>
      <c r="E575" s="2"/>
    </row>
    <row r="576" spans="1:5">
      <c r="A576" s="1">
        <v>38897</v>
      </c>
      <c r="C576" s="2"/>
      <c r="D576" s="2"/>
      <c r="E576" s="2"/>
    </row>
    <row r="577" spans="1:5">
      <c r="A577" s="1">
        <v>38898</v>
      </c>
      <c r="C577" s="2"/>
      <c r="D577" s="2"/>
      <c r="E577" s="2"/>
    </row>
    <row r="578" spans="1:5">
      <c r="A578" s="1">
        <v>38901</v>
      </c>
      <c r="C578" s="2"/>
      <c r="D578" s="2"/>
      <c r="E578" s="2"/>
    </row>
    <row r="579" spans="1:5">
      <c r="A579" s="1">
        <v>38903</v>
      </c>
      <c r="C579" s="2"/>
      <c r="D579" s="2"/>
      <c r="E579" s="2"/>
    </row>
    <row r="580" spans="1:5">
      <c r="A580" s="1">
        <v>38904</v>
      </c>
      <c r="C580" s="2"/>
      <c r="D580" s="2"/>
      <c r="E580" s="2"/>
    </row>
    <row r="581" spans="1:5">
      <c r="A581" s="1">
        <v>38905</v>
      </c>
      <c r="C581" s="2"/>
      <c r="D581" s="2"/>
      <c r="E581" s="2"/>
    </row>
    <row r="582" spans="1:5">
      <c r="A582" s="1">
        <v>38908</v>
      </c>
      <c r="C582" s="2"/>
      <c r="D582" s="2"/>
      <c r="E582" s="2"/>
    </row>
    <row r="583" spans="1:5">
      <c r="A583" s="1">
        <v>38909</v>
      </c>
      <c r="C583" s="2"/>
      <c r="D583" s="2"/>
      <c r="E583" s="2"/>
    </row>
    <row r="584" spans="1:5">
      <c r="A584" s="1">
        <v>38910</v>
      </c>
      <c r="C584" s="2"/>
      <c r="D584" s="2"/>
      <c r="E584" s="2"/>
    </row>
    <row r="585" spans="1:5">
      <c r="A585" s="1">
        <v>38911</v>
      </c>
      <c r="C585" s="2"/>
      <c r="D585" s="2"/>
      <c r="E585" s="2"/>
    </row>
    <row r="586" spans="1:5">
      <c r="A586" s="1">
        <v>38912</v>
      </c>
      <c r="C586" s="2"/>
      <c r="D586" s="2"/>
      <c r="E586" s="2"/>
    </row>
    <row r="587" spans="1:5">
      <c r="A587" s="1">
        <v>38915</v>
      </c>
      <c r="C587" s="2"/>
      <c r="D587" s="2"/>
      <c r="E587" s="2"/>
    </row>
    <row r="588" spans="1:5">
      <c r="A588" s="1">
        <v>38916</v>
      </c>
      <c r="C588" s="2"/>
      <c r="D588" s="2"/>
      <c r="E588" s="2"/>
    </row>
    <row r="589" spans="1:5">
      <c r="A589" s="1">
        <v>38917</v>
      </c>
      <c r="C589" s="2"/>
      <c r="D589" s="2"/>
      <c r="E589" s="2"/>
    </row>
    <row r="590" spans="1:5">
      <c r="A590" s="1">
        <v>38918</v>
      </c>
      <c r="C590" s="2"/>
      <c r="D590" s="2"/>
      <c r="E590" s="2"/>
    </row>
    <row r="591" spans="1:5">
      <c r="A591" s="1">
        <v>38919</v>
      </c>
      <c r="C591" s="2"/>
      <c r="D591" s="2"/>
      <c r="E591" s="2"/>
    </row>
    <row r="592" spans="1:5">
      <c r="A592" s="1">
        <v>38922</v>
      </c>
      <c r="C592" s="2"/>
      <c r="D592" s="2"/>
      <c r="E592" s="2"/>
    </row>
    <row r="593" spans="1:5">
      <c r="A593" s="1">
        <v>38923</v>
      </c>
      <c r="C593" s="2"/>
      <c r="D593" s="2"/>
      <c r="E593" s="2"/>
    </row>
    <row r="594" spans="1:5">
      <c r="A594" s="1">
        <v>38924</v>
      </c>
      <c r="C594" s="2"/>
      <c r="D594" s="2"/>
      <c r="E594" s="2"/>
    </row>
    <row r="595" spans="1:5">
      <c r="A595" s="1">
        <v>38925</v>
      </c>
      <c r="C595" s="2"/>
      <c r="D595" s="2"/>
      <c r="E595" s="2"/>
    </row>
    <row r="596" spans="1:5">
      <c r="A596" s="1">
        <v>38926</v>
      </c>
      <c r="C596" s="2"/>
      <c r="D596" s="2"/>
      <c r="E596" s="2"/>
    </row>
    <row r="597" spans="1:5">
      <c r="A597" s="1">
        <v>38929</v>
      </c>
      <c r="C597" s="2"/>
      <c r="D597" s="2"/>
      <c r="E597" s="2"/>
    </row>
    <row r="598" spans="1:5">
      <c r="A598" s="1">
        <v>38930</v>
      </c>
      <c r="C598" s="2"/>
      <c r="D598" s="2"/>
      <c r="E598" s="2"/>
    </row>
    <row r="599" spans="1:5">
      <c r="A599" s="1">
        <v>38931</v>
      </c>
      <c r="C599" s="2"/>
      <c r="D599" s="2"/>
      <c r="E599" s="2"/>
    </row>
    <row r="600" spans="1:5">
      <c r="A600" s="1">
        <v>38932</v>
      </c>
      <c r="C600" s="2"/>
      <c r="D600" s="2"/>
      <c r="E600" s="2"/>
    </row>
    <row r="601" spans="1:5">
      <c r="A601" s="1">
        <v>38933</v>
      </c>
      <c r="C601" s="2"/>
      <c r="D601" s="2"/>
      <c r="E601" s="2"/>
    </row>
    <row r="602" spans="1:5">
      <c r="A602" s="1">
        <v>38936</v>
      </c>
      <c r="C602" s="2"/>
      <c r="D602" s="2"/>
      <c r="E602" s="2"/>
    </row>
    <row r="603" spans="1:5">
      <c r="A603" s="1">
        <v>38937</v>
      </c>
      <c r="C603" s="2"/>
      <c r="D603" s="2"/>
      <c r="E603" s="2"/>
    </row>
    <row r="604" spans="1:5">
      <c r="A604" s="1">
        <v>38938</v>
      </c>
      <c r="C604" s="2"/>
      <c r="D604" s="2"/>
      <c r="E604" s="2"/>
    </row>
    <row r="605" spans="1:5">
      <c r="A605" s="1">
        <v>38939</v>
      </c>
      <c r="C605" s="2"/>
      <c r="D605" s="2"/>
      <c r="E605" s="2"/>
    </row>
    <row r="606" spans="1:5">
      <c r="A606" s="1">
        <v>38940</v>
      </c>
      <c r="C606" s="2"/>
      <c r="D606" s="2"/>
      <c r="E606" s="2"/>
    </row>
    <row r="607" spans="1:5">
      <c r="A607" s="1">
        <v>38943</v>
      </c>
      <c r="C607" s="2"/>
      <c r="D607" s="2"/>
      <c r="E607" s="2"/>
    </row>
    <row r="608" spans="1:5">
      <c r="A608" s="1">
        <v>38944</v>
      </c>
      <c r="C608" s="2"/>
      <c r="D608" s="2"/>
      <c r="E608" s="2"/>
    </row>
    <row r="609" spans="1:5">
      <c r="A609" s="1">
        <v>38945</v>
      </c>
      <c r="C609" s="2"/>
      <c r="D609" s="2"/>
      <c r="E609" s="2"/>
    </row>
    <row r="610" spans="1:5">
      <c r="A610" s="1">
        <v>38946</v>
      </c>
      <c r="C610" s="2"/>
      <c r="D610" s="2"/>
      <c r="E610" s="2"/>
    </row>
    <row r="611" spans="1:5">
      <c r="A611" s="1">
        <v>38947</v>
      </c>
      <c r="C611" s="2"/>
      <c r="D611" s="2"/>
      <c r="E611" s="2"/>
    </row>
    <row r="612" spans="1:5">
      <c r="A612" s="1">
        <v>38950</v>
      </c>
      <c r="C612" s="2"/>
      <c r="D612" s="2"/>
      <c r="E612" s="2"/>
    </row>
    <row r="613" spans="1:5">
      <c r="A613" s="1">
        <v>38951</v>
      </c>
      <c r="C613" s="2"/>
      <c r="D613" s="2"/>
      <c r="E613" s="2"/>
    </row>
    <row r="614" spans="1:5">
      <c r="A614" s="1">
        <v>38952</v>
      </c>
      <c r="C614" s="2"/>
      <c r="D614" s="2"/>
      <c r="E614" s="2"/>
    </row>
    <row r="615" spans="1:5">
      <c r="A615" s="1">
        <v>38953</v>
      </c>
      <c r="C615" s="2"/>
      <c r="D615" s="2"/>
      <c r="E615" s="2"/>
    </row>
    <row r="616" spans="1:5">
      <c r="A616" s="1">
        <v>38954</v>
      </c>
      <c r="C616" s="2"/>
      <c r="D616" s="2"/>
      <c r="E616" s="2"/>
    </row>
    <row r="617" spans="1:5">
      <c r="A617" s="1">
        <v>38957</v>
      </c>
      <c r="C617" s="2"/>
      <c r="D617" s="2"/>
      <c r="E617" s="2"/>
    </row>
    <row r="618" spans="1:5">
      <c r="A618" s="1">
        <v>38958</v>
      </c>
      <c r="C618" s="2"/>
      <c r="D618" s="2"/>
      <c r="E618" s="2"/>
    </row>
    <row r="619" spans="1:5">
      <c r="A619" s="1">
        <v>38959</v>
      </c>
      <c r="C619" s="2"/>
      <c r="D619" s="2"/>
      <c r="E619" s="2"/>
    </row>
    <row r="620" spans="1:5">
      <c r="A620" s="1">
        <v>38960</v>
      </c>
      <c r="C620" s="2"/>
      <c r="D620" s="2"/>
      <c r="E620" s="2"/>
    </row>
    <row r="621" spans="1:5">
      <c r="A621" s="1">
        <v>38961</v>
      </c>
      <c r="C621" s="2"/>
      <c r="D621" s="2"/>
      <c r="E621" s="2"/>
    </row>
    <row r="622" spans="1:5">
      <c r="A622" s="1">
        <v>38965</v>
      </c>
      <c r="C622" s="2"/>
      <c r="D622" s="2"/>
      <c r="E622" s="2"/>
    </row>
    <row r="623" spans="1:5">
      <c r="A623" s="1">
        <v>38966</v>
      </c>
      <c r="C623" s="2"/>
      <c r="D623" s="2"/>
      <c r="E623" s="2"/>
    </row>
    <row r="624" spans="1:5">
      <c r="A624" s="1">
        <v>38967</v>
      </c>
      <c r="C624" s="2"/>
      <c r="D624" s="2"/>
      <c r="E624" s="2"/>
    </row>
    <row r="625" spans="1:5">
      <c r="A625" s="1">
        <v>38968</v>
      </c>
      <c r="C625" s="2"/>
      <c r="D625" s="2"/>
      <c r="E625" s="2"/>
    </row>
    <row r="626" spans="1:5">
      <c r="A626" s="1">
        <v>38971</v>
      </c>
      <c r="C626" s="2"/>
      <c r="D626" s="2"/>
      <c r="E626" s="2"/>
    </row>
    <row r="627" spans="1:5">
      <c r="A627" s="1">
        <v>38972</v>
      </c>
      <c r="C627" s="2"/>
      <c r="D627" s="2"/>
      <c r="E627" s="2"/>
    </row>
    <row r="628" spans="1:5">
      <c r="A628" s="1">
        <v>38973</v>
      </c>
      <c r="C628" s="2"/>
      <c r="D628" s="2"/>
      <c r="E628" s="2"/>
    </row>
    <row r="629" spans="1:5">
      <c r="A629" s="1">
        <v>38974</v>
      </c>
      <c r="C629" s="2"/>
      <c r="D629" s="2"/>
      <c r="E629" s="2"/>
    </row>
    <row r="630" spans="1:5">
      <c r="A630" s="1">
        <v>38975</v>
      </c>
      <c r="C630" s="2"/>
      <c r="D630" s="2"/>
      <c r="E630" s="2"/>
    </row>
    <row r="631" spans="1:5">
      <c r="A631" s="1">
        <v>38978</v>
      </c>
      <c r="C631" s="2"/>
      <c r="D631" s="2"/>
      <c r="E631" s="2"/>
    </row>
    <row r="632" spans="1:5">
      <c r="A632" s="1">
        <v>38979</v>
      </c>
      <c r="C632" s="2"/>
      <c r="D632" s="2"/>
      <c r="E632" s="2"/>
    </row>
    <row r="633" spans="1:5">
      <c r="A633" s="1">
        <v>38980</v>
      </c>
      <c r="C633" s="2"/>
      <c r="D633" s="2"/>
      <c r="E633" s="2"/>
    </row>
    <row r="634" spans="1:5">
      <c r="A634" s="1">
        <v>38981</v>
      </c>
      <c r="C634" s="2"/>
      <c r="D634" s="2"/>
      <c r="E634" s="2"/>
    </row>
    <row r="635" spans="1:5">
      <c r="A635" s="1">
        <v>38982</v>
      </c>
      <c r="C635" s="2"/>
      <c r="D635" s="2"/>
      <c r="E635" s="2"/>
    </row>
    <row r="636" spans="1:5">
      <c r="A636" s="1">
        <v>38985</v>
      </c>
      <c r="C636" s="2"/>
      <c r="D636" s="2"/>
      <c r="E636" s="2"/>
    </row>
    <row r="637" spans="1:5">
      <c r="A637" s="1">
        <v>38986</v>
      </c>
      <c r="C637" s="2"/>
      <c r="D637" s="2"/>
      <c r="E637" s="2"/>
    </row>
    <row r="638" spans="1:5">
      <c r="A638" s="1">
        <v>38987</v>
      </c>
      <c r="C638" s="2"/>
      <c r="D638" s="2"/>
      <c r="E638" s="2"/>
    </row>
    <row r="639" spans="1:5">
      <c r="A639" s="1">
        <v>38988</v>
      </c>
      <c r="C639" s="2"/>
      <c r="D639" s="2"/>
      <c r="E639" s="2"/>
    </row>
    <row r="640" spans="1:5">
      <c r="A640" s="1">
        <v>38989</v>
      </c>
      <c r="C640" s="2"/>
      <c r="D640" s="2"/>
      <c r="E640" s="2"/>
    </row>
    <row r="641" spans="1:5">
      <c r="A641" s="1">
        <v>38992</v>
      </c>
      <c r="C641" s="2"/>
      <c r="D641" s="2"/>
      <c r="E641" s="2"/>
    </row>
    <row r="642" spans="1:5">
      <c r="A642" s="1">
        <v>38993</v>
      </c>
      <c r="C642" s="2"/>
      <c r="D642" s="2"/>
      <c r="E642" s="2"/>
    </row>
    <row r="643" spans="1:5">
      <c r="A643" s="1">
        <v>38994</v>
      </c>
      <c r="C643" s="2"/>
      <c r="D643" s="2"/>
      <c r="E643" s="2"/>
    </row>
    <row r="644" spans="1:5">
      <c r="A644" s="1">
        <v>38995</v>
      </c>
      <c r="C644" s="2"/>
      <c r="D644" s="2"/>
      <c r="E644" s="2"/>
    </row>
    <row r="645" spans="1:5">
      <c r="A645" s="1">
        <v>38996</v>
      </c>
      <c r="C645" s="2"/>
      <c r="D645" s="2"/>
      <c r="E645" s="2"/>
    </row>
    <row r="646" spans="1:5">
      <c r="A646" s="1">
        <v>38999</v>
      </c>
      <c r="C646" s="2"/>
      <c r="D646" s="2"/>
      <c r="E646" s="2"/>
    </row>
    <row r="647" spans="1:5">
      <c r="A647" s="1">
        <v>39000</v>
      </c>
      <c r="C647" s="2"/>
      <c r="D647" s="2"/>
      <c r="E647" s="2"/>
    </row>
    <row r="648" spans="1:5">
      <c r="A648" s="1">
        <v>39001</v>
      </c>
      <c r="C648" s="2"/>
      <c r="D648" s="2"/>
      <c r="E648" s="2"/>
    </row>
    <row r="649" spans="1:5">
      <c r="A649" s="1">
        <v>39002</v>
      </c>
      <c r="C649" s="2"/>
      <c r="D649" s="2"/>
      <c r="E649" s="2"/>
    </row>
    <row r="650" spans="1:5">
      <c r="A650" s="1">
        <v>39003</v>
      </c>
      <c r="C650" s="2"/>
      <c r="D650" s="2"/>
      <c r="E650" s="2"/>
    </row>
    <row r="651" spans="1:5">
      <c r="A651" s="1">
        <v>39006</v>
      </c>
      <c r="C651" s="2"/>
      <c r="D651" s="2"/>
      <c r="E651" s="2"/>
    </row>
    <row r="652" spans="1:5">
      <c r="A652" s="1">
        <v>39007</v>
      </c>
      <c r="C652" s="2"/>
      <c r="D652" s="2"/>
      <c r="E652" s="2"/>
    </row>
    <row r="653" spans="1:5">
      <c r="A653" s="1">
        <v>39008</v>
      </c>
      <c r="C653" s="2"/>
      <c r="D653" s="2"/>
      <c r="E653" s="2"/>
    </row>
    <row r="654" spans="1:5">
      <c r="A654" s="1">
        <v>39009</v>
      </c>
      <c r="C654" s="2"/>
      <c r="D654" s="2"/>
      <c r="E654" s="2"/>
    </row>
    <row r="655" spans="1:5">
      <c r="A655" s="1">
        <v>39010</v>
      </c>
      <c r="C655" s="2"/>
      <c r="D655" s="2"/>
      <c r="E655" s="2"/>
    </row>
    <row r="656" spans="1:5">
      <c r="A656" s="1">
        <v>39013</v>
      </c>
      <c r="C656" s="2"/>
      <c r="D656" s="2"/>
      <c r="E656" s="2"/>
    </row>
    <row r="657" spans="1:5">
      <c r="A657" s="1">
        <v>39014</v>
      </c>
      <c r="C657" s="2"/>
      <c r="D657" s="2"/>
      <c r="E657" s="2"/>
    </row>
    <row r="658" spans="1:5">
      <c r="A658" s="1">
        <v>39015</v>
      </c>
      <c r="C658" s="2"/>
      <c r="D658" s="2"/>
      <c r="E658" s="2"/>
    </row>
    <row r="659" spans="1:5">
      <c r="A659" s="1">
        <v>39016</v>
      </c>
      <c r="C659" s="2"/>
      <c r="D659" s="2"/>
      <c r="E659" s="2"/>
    </row>
    <row r="660" spans="1:5">
      <c r="A660" s="1">
        <v>39017</v>
      </c>
      <c r="C660" s="2"/>
      <c r="D660" s="2"/>
      <c r="E660" s="2"/>
    </row>
    <row r="661" spans="1:5">
      <c r="A661" s="1">
        <v>39020</v>
      </c>
      <c r="C661" s="2"/>
      <c r="D661" s="2"/>
      <c r="E661" s="2"/>
    </row>
    <row r="662" spans="1:5">
      <c r="A662" s="1">
        <v>39021</v>
      </c>
      <c r="C662" s="2"/>
      <c r="D662" s="2"/>
      <c r="E662" s="2"/>
    </row>
    <row r="663" spans="1:5">
      <c r="A663" s="1">
        <v>39022</v>
      </c>
      <c r="C663" s="2"/>
      <c r="D663" s="2"/>
      <c r="E663" s="2"/>
    </row>
    <row r="664" spans="1:5">
      <c r="A664" s="1">
        <v>39023</v>
      </c>
      <c r="C664" s="2"/>
      <c r="D664" s="2"/>
      <c r="E664" s="2"/>
    </row>
    <row r="665" spans="1:5">
      <c r="A665" s="1">
        <v>39024</v>
      </c>
      <c r="C665" s="2"/>
      <c r="D665" s="2"/>
      <c r="E665" s="2"/>
    </row>
    <row r="666" spans="1:5">
      <c r="A666" s="1">
        <v>39027</v>
      </c>
      <c r="C666" s="2"/>
      <c r="D666" s="2"/>
      <c r="E666" s="2"/>
    </row>
    <row r="667" spans="1:5">
      <c r="A667" s="1">
        <v>39028</v>
      </c>
      <c r="C667" s="2"/>
      <c r="D667" s="2"/>
      <c r="E667" s="2"/>
    </row>
    <row r="668" spans="1:5">
      <c r="A668" s="1">
        <v>39029</v>
      </c>
      <c r="C668" s="2"/>
      <c r="D668" s="2"/>
      <c r="E668" s="2"/>
    </row>
    <row r="669" spans="1:5">
      <c r="A669" s="1">
        <v>39030</v>
      </c>
      <c r="C669" s="2"/>
      <c r="D669" s="2"/>
      <c r="E669" s="2"/>
    </row>
    <row r="670" spans="1:5">
      <c r="A670" s="1">
        <v>39031</v>
      </c>
      <c r="C670" s="2"/>
      <c r="D670" s="2"/>
      <c r="E670" s="2"/>
    </row>
    <row r="671" spans="1:5">
      <c r="A671" s="1">
        <v>39034</v>
      </c>
      <c r="C671" s="2"/>
      <c r="D671" s="2"/>
      <c r="E671" s="2"/>
    </row>
    <row r="672" spans="1:5">
      <c r="A672" s="1">
        <v>39035</v>
      </c>
      <c r="C672" s="2"/>
      <c r="D672" s="2"/>
      <c r="E672" s="2"/>
    </row>
    <row r="673" spans="1:5">
      <c r="A673" s="1">
        <v>39036</v>
      </c>
      <c r="C673" s="2"/>
      <c r="D673" s="2"/>
      <c r="E673" s="2"/>
    </row>
    <row r="674" spans="1:5">
      <c r="A674" s="1">
        <v>39037</v>
      </c>
      <c r="C674" s="2"/>
      <c r="D674" s="2"/>
      <c r="E674" s="2"/>
    </row>
    <row r="675" spans="1:5">
      <c r="A675" s="1">
        <v>39038</v>
      </c>
      <c r="C675" s="2"/>
      <c r="D675" s="2"/>
      <c r="E675" s="2"/>
    </row>
    <row r="676" spans="1:5">
      <c r="A676" s="1">
        <v>39041</v>
      </c>
      <c r="C676" s="2"/>
      <c r="D676" s="2"/>
      <c r="E676" s="2"/>
    </row>
    <row r="677" spans="1:5">
      <c r="A677" s="1">
        <v>39042</v>
      </c>
      <c r="C677" s="2"/>
      <c r="D677" s="2"/>
      <c r="E677" s="2"/>
    </row>
    <row r="678" spans="1:5">
      <c r="A678" s="1">
        <v>39043</v>
      </c>
      <c r="C678" s="2"/>
      <c r="D678" s="2"/>
      <c r="E678" s="2"/>
    </row>
    <row r="679" spans="1:5">
      <c r="A679" s="1">
        <v>39045</v>
      </c>
      <c r="C679" s="2"/>
      <c r="D679" s="2"/>
      <c r="E679" s="2"/>
    </row>
    <row r="680" spans="1:5">
      <c r="A680" s="1">
        <v>39048</v>
      </c>
      <c r="C680" s="2"/>
      <c r="D680" s="2"/>
      <c r="E680" s="2"/>
    </row>
    <row r="681" spans="1:5">
      <c r="A681" s="1">
        <v>39049</v>
      </c>
      <c r="C681" s="2"/>
      <c r="D681" s="2"/>
      <c r="E681" s="2"/>
    </row>
    <row r="682" spans="1:5">
      <c r="A682" s="1">
        <v>39050</v>
      </c>
      <c r="C682" s="2"/>
      <c r="D682" s="2"/>
      <c r="E682" s="2"/>
    </row>
    <row r="683" spans="1:5">
      <c r="A683" s="1">
        <v>39051</v>
      </c>
      <c r="C683" s="2"/>
      <c r="D683" s="2"/>
      <c r="E683" s="2"/>
    </row>
    <row r="684" spans="1:5">
      <c r="A684" s="1">
        <v>39052</v>
      </c>
      <c r="C684" s="2"/>
      <c r="D684" s="2"/>
      <c r="E684" s="2"/>
    </row>
    <row r="685" spans="1:5">
      <c r="A685" s="1">
        <v>39055</v>
      </c>
      <c r="C685" s="2"/>
      <c r="D685" s="2"/>
      <c r="E685" s="2"/>
    </row>
    <row r="686" spans="1:5">
      <c r="A686" s="1">
        <v>39056</v>
      </c>
      <c r="C686" s="2"/>
      <c r="D686" s="2"/>
      <c r="E686" s="2"/>
    </row>
    <row r="687" spans="1:5">
      <c r="A687" s="1">
        <v>39057</v>
      </c>
      <c r="C687" s="2"/>
      <c r="D687" s="2"/>
      <c r="E687" s="2"/>
    </row>
    <row r="688" spans="1:5">
      <c r="A688" s="1">
        <v>39058</v>
      </c>
      <c r="C688" s="2"/>
      <c r="D688" s="2"/>
      <c r="E688" s="2"/>
    </row>
    <row r="689" spans="1:5">
      <c r="A689" s="1">
        <v>39059</v>
      </c>
      <c r="C689" s="2"/>
      <c r="D689" s="2"/>
      <c r="E689" s="2"/>
    </row>
    <row r="690" spans="1:5">
      <c r="A690" s="1">
        <v>39062</v>
      </c>
      <c r="C690" s="2"/>
      <c r="D690" s="2"/>
      <c r="E690" s="2"/>
    </row>
    <row r="691" spans="1:5">
      <c r="A691" s="1">
        <v>39063</v>
      </c>
      <c r="C691" s="2"/>
      <c r="D691" s="2"/>
      <c r="E691" s="2"/>
    </row>
    <row r="692" spans="1:5">
      <c r="A692" s="1">
        <v>39064</v>
      </c>
      <c r="C692" s="2"/>
      <c r="D692" s="2"/>
      <c r="E692" s="2"/>
    </row>
    <row r="693" spans="1:5">
      <c r="A693" s="1">
        <v>39065</v>
      </c>
      <c r="C693" s="2"/>
      <c r="D693" s="2"/>
      <c r="E693" s="2"/>
    </row>
    <row r="694" spans="1:5">
      <c r="A694" s="1">
        <v>39066</v>
      </c>
      <c r="C694" s="2"/>
      <c r="D694" s="2"/>
      <c r="E694" s="2"/>
    </row>
    <row r="695" spans="1:5">
      <c r="A695" s="1">
        <v>39069</v>
      </c>
      <c r="C695" s="2"/>
      <c r="D695" s="2"/>
      <c r="E695" s="2"/>
    </row>
    <row r="696" spans="1:5">
      <c r="A696" s="1">
        <v>39070</v>
      </c>
      <c r="C696" s="2"/>
      <c r="D696" s="2"/>
      <c r="E696" s="2"/>
    </row>
    <row r="697" spans="1:5">
      <c r="A697" s="1">
        <v>39071</v>
      </c>
      <c r="C697" s="2"/>
      <c r="D697" s="2"/>
      <c r="E697" s="2"/>
    </row>
    <row r="698" spans="1:5">
      <c r="A698" s="1">
        <v>39072</v>
      </c>
      <c r="C698" s="2"/>
      <c r="D698" s="2"/>
      <c r="E698" s="2"/>
    </row>
    <row r="699" spans="1:5">
      <c r="A699" s="1">
        <v>39073</v>
      </c>
      <c r="C699" s="2"/>
      <c r="D699" s="2"/>
      <c r="E699" s="2"/>
    </row>
    <row r="700" spans="1:5">
      <c r="A700" s="1">
        <v>39077</v>
      </c>
      <c r="C700" s="2"/>
      <c r="D700" s="2"/>
      <c r="E700" s="2"/>
    </row>
    <row r="701" spans="1:5">
      <c r="A701" s="1">
        <v>39078</v>
      </c>
      <c r="C701" s="2"/>
      <c r="D701" s="2"/>
      <c r="E701" s="2"/>
    </row>
    <row r="702" spans="1:5">
      <c r="A702" s="1">
        <v>39079</v>
      </c>
      <c r="C702" s="2"/>
      <c r="D702" s="2"/>
      <c r="E702" s="2"/>
    </row>
    <row r="703" spans="1:5">
      <c r="A703" s="1">
        <v>39080</v>
      </c>
      <c r="C703" s="2"/>
      <c r="D703" s="2"/>
      <c r="E703" s="2"/>
    </row>
    <row r="704" spans="1:5">
      <c r="A704" s="1">
        <v>39085</v>
      </c>
      <c r="C704" s="2"/>
      <c r="D704" s="2"/>
      <c r="E704" s="2"/>
    </row>
    <row r="705" spans="1:5">
      <c r="A705" s="1">
        <v>39086</v>
      </c>
      <c r="C705" s="2"/>
      <c r="D705" s="2"/>
      <c r="E705" s="2"/>
    </row>
    <row r="706" spans="1:5">
      <c r="A706" s="1">
        <v>39087</v>
      </c>
      <c r="C706" s="2"/>
      <c r="D706" s="2"/>
      <c r="E706" s="2"/>
    </row>
    <row r="707" spans="1:5">
      <c r="A707" s="1">
        <v>39090</v>
      </c>
      <c r="C707" s="2"/>
      <c r="D707" s="2"/>
      <c r="E707" s="2"/>
    </row>
    <row r="708" spans="1:5">
      <c r="A708" s="1">
        <v>39091</v>
      </c>
      <c r="C708" s="2"/>
      <c r="D708" s="2"/>
      <c r="E708" s="2"/>
    </row>
    <row r="709" spans="1:5">
      <c r="A709" s="1">
        <v>39092</v>
      </c>
      <c r="C709" s="2"/>
      <c r="D709" s="2"/>
      <c r="E709" s="2"/>
    </row>
    <row r="710" spans="1:5">
      <c r="A710" s="1">
        <v>39093</v>
      </c>
      <c r="C710" s="2"/>
      <c r="D710" s="2"/>
      <c r="E710" s="2"/>
    </row>
    <row r="711" spans="1:5">
      <c r="A711" s="1">
        <v>39094</v>
      </c>
      <c r="C711" s="2"/>
      <c r="D711" s="2"/>
      <c r="E711" s="2"/>
    </row>
    <row r="712" spans="1:5">
      <c r="A712" s="1">
        <v>39098</v>
      </c>
      <c r="C712" s="2"/>
      <c r="D712" s="2"/>
      <c r="E712" s="2"/>
    </row>
    <row r="713" spans="1:5">
      <c r="A713" s="1">
        <v>39099</v>
      </c>
      <c r="C713" s="2"/>
      <c r="D713" s="2"/>
      <c r="E713" s="2"/>
    </row>
    <row r="714" spans="1:5">
      <c r="A714" s="1">
        <v>39100</v>
      </c>
      <c r="C714" s="2"/>
      <c r="D714" s="2"/>
      <c r="E714" s="2"/>
    </row>
    <row r="715" spans="1:5">
      <c r="A715" s="1">
        <v>39101</v>
      </c>
      <c r="C715" s="2"/>
      <c r="D715" s="2"/>
      <c r="E715" s="2"/>
    </row>
    <row r="716" spans="1:5">
      <c r="A716" s="1">
        <v>39104</v>
      </c>
      <c r="C716" s="2"/>
      <c r="D716" s="2"/>
      <c r="E716" s="2"/>
    </row>
    <row r="717" spans="1:5">
      <c r="A717" s="1">
        <v>39105</v>
      </c>
      <c r="C717" s="2"/>
      <c r="D717" s="2"/>
      <c r="E717" s="2"/>
    </row>
    <row r="718" spans="1:5">
      <c r="A718" s="1">
        <v>39106</v>
      </c>
      <c r="C718" s="2"/>
      <c r="D718" s="2"/>
      <c r="E718" s="2"/>
    </row>
    <row r="719" spans="1:5">
      <c r="A719" s="1">
        <v>39107</v>
      </c>
      <c r="C719" s="2"/>
      <c r="D719" s="2"/>
      <c r="E719" s="2"/>
    </row>
    <row r="720" spans="1:5">
      <c r="A720" s="1">
        <v>39108</v>
      </c>
      <c r="C720" s="2"/>
      <c r="D720" s="2"/>
      <c r="E720" s="2"/>
    </row>
    <row r="721" spans="1:5">
      <c r="A721" s="1">
        <v>39111</v>
      </c>
      <c r="C721" s="2"/>
      <c r="D721" s="2"/>
      <c r="E721" s="2"/>
    </row>
    <row r="722" spans="1:5">
      <c r="A722" s="1">
        <v>39112</v>
      </c>
      <c r="C722" s="2"/>
      <c r="D722" s="2"/>
      <c r="E722" s="2"/>
    </row>
    <row r="723" spans="1:5">
      <c r="A723" s="1">
        <v>39113</v>
      </c>
      <c r="C723" s="2"/>
      <c r="D723" s="2"/>
      <c r="E723" s="2"/>
    </row>
    <row r="724" spans="1:5">
      <c r="A724" s="1">
        <v>39114</v>
      </c>
      <c r="C724" s="2"/>
      <c r="D724" s="2"/>
      <c r="E724" s="2"/>
    </row>
    <row r="725" spans="1:5">
      <c r="A725" s="1">
        <v>39115</v>
      </c>
      <c r="C725" s="2"/>
      <c r="D725" s="2"/>
      <c r="E725" s="2"/>
    </row>
    <row r="726" spans="1:5">
      <c r="A726" s="1">
        <v>39118</v>
      </c>
      <c r="C726" s="2"/>
      <c r="D726" s="2"/>
      <c r="E726" s="2"/>
    </row>
    <row r="727" spans="1:5">
      <c r="A727" s="1">
        <v>39119</v>
      </c>
      <c r="C727" s="2"/>
      <c r="D727" s="2"/>
      <c r="E727" s="2"/>
    </row>
    <row r="728" spans="1:5">
      <c r="A728" s="1">
        <v>39120</v>
      </c>
      <c r="C728" s="2"/>
      <c r="D728" s="2"/>
      <c r="E728" s="2"/>
    </row>
    <row r="729" spans="1:5">
      <c r="A729" s="1">
        <v>39121</v>
      </c>
      <c r="C729" s="2"/>
      <c r="D729" s="2"/>
      <c r="E729" s="2"/>
    </row>
    <row r="730" spans="1:5">
      <c r="A730" s="1">
        <v>39122</v>
      </c>
      <c r="C730" s="2"/>
      <c r="D730" s="2"/>
      <c r="E730" s="2"/>
    </row>
    <row r="731" spans="1:5">
      <c r="A731" s="1">
        <v>39125</v>
      </c>
      <c r="C731" s="2"/>
      <c r="D731" s="2"/>
      <c r="E731" s="2"/>
    </row>
    <row r="732" spans="1:5">
      <c r="A732" s="1">
        <v>39126</v>
      </c>
      <c r="C732" s="2"/>
      <c r="D732" s="2"/>
      <c r="E732" s="2"/>
    </row>
    <row r="733" spans="1:5">
      <c r="A733" s="1">
        <v>39127</v>
      </c>
      <c r="C733" s="2"/>
      <c r="D733" s="2"/>
      <c r="E733" s="2"/>
    </row>
    <row r="734" spans="1:5">
      <c r="A734" s="1">
        <v>39128</v>
      </c>
      <c r="C734" s="2"/>
      <c r="D734" s="2"/>
      <c r="E734" s="2"/>
    </row>
    <row r="735" spans="1:5">
      <c r="A735" s="1">
        <v>39129</v>
      </c>
      <c r="C735" s="2"/>
      <c r="D735" s="2"/>
      <c r="E735" s="2"/>
    </row>
    <row r="736" spans="1:5">
      <c r="A736" s="1">
        <v>39133</v>
      </c>
      <c r="C736" s="2"/>
      <c r="D736" s="2"/>
      <c r="E736" s="2"/>
    </row>
    <row r="737" spans="1:5">
      <c r="A737" s="1">
        <v>39134</v>
      </c>
      <c r="C737" s="2"/>
      <c r="D737" s="2"/>
      <c r="E737" s="2"/>
    </row>
    <row r="738" spans="1:5">
      <c r="A738" s="1">
        <v>39135</v>
      </c>
      <c r="C738" s="2"/>
      <c r="D738" s="2"/>
      <c r="E738" s="2"/>
    </row>
    <row r="739" spans="1:5">
      <c r="A739" s="1">
        <v>39136</v>
      </c>
      <c r="C739" s="2"/>
      <c r="D739" s="2"/>
      <c r="E739" s="2"/>
    </row>
    <row r="740" spans="1:5">
      <c r="A740" s="1">
        <v>39139</v>
      </c>
      <c r="C740" s="2"/>
      <c r="D740" s="2"/>
      <c r="E740" s="2"/>
    </row>
    <row r="741" spans="1:5">
      <c r="A741" s="1">
        <v>39140</v>
      </c>
      <c r="C741" s="2"/>
      <c r="D741" s="2"/>
      <c r="E741" s="2"/>
    </row>
    <row r="742" spans="1:5">
      <c r="A742" s="1">
        <v>39141</v>
      </c>
      <c r="C742" s="2"/>
      <c r="D742" s="2"/>
      <c r="E742" s="2"/>
    </row>
    <row r="743" spans="1:5">
      <c r="A743" s="1">
        <v>39142</v>
      </c>
      <c r="C743" s="2"/>
      <c r="D743" s="2"/>
      <c r="E743" s="2"/>
    </row>
    <row r="744" spans="1:5">
      <c r="A744" s="1">
        <v>39143</v>
      </c>
      <c r="C744" s="2"/>
      <c r="D744" s="2"/>
      <c r="E744" s="2"/>
    </row>
    <row r="745" spans="1:5">
      <c r="A745" s="1">
        <v>39146</v>
      </c>
      <c r="C745" s="2"/>
      <c r="D745" s="2"/>
      <c r="E745" s="2"/>
    </row>
    <row r="746" spans="1:5">
      <c r="A746" s="1">
        <v>39147</v>
      </c>
      <c r="C746" s="2"/>
      <c r="D746" s="2"/>
      <c r="E746" s="2"/>
    </row>
    <row r="747" spans="1:5">
      <c r="A747" s="1">
        <v>39148</v>
      </c>
      <c r="C747" s="2"/>
      <c r="D747" s="2"/>
      <c r="E747" s="2"/>
    </row>
    <row r="748" spans="1:5">
      <c r="A748" s="1">
        <v>39149</v>
      </c>
      <c r="C748" s="2"/>
      <c r="D748" s="2"/>
      <c r="E748" s="2"/>
    </row>
    <row r="749" spans="1:5">
      <c r="A749" s="1">
        <v>39150</v>
      </c>
      <c r="C749" s="2"/>
      <c r="D749" s="2"/>
      <c r="E749" s="2"/>
    </row>
    <row r="750" spans="1:5">
      <c r="A750" s="1">
        <v>39153</v>
      </c>
      <c r="C750" s="2"/>
      <c r="D750" s="2"/>
      <c r="E750" s="2"/>
    </row>
    <row r="751" spans="1:5">
      <c r="A751" s="1">
        <v>39154</v>
      </c>
      <c r="C751" s="2"/>
      <c r="D751" s="2"/>
      <c r="E751" s="2"/>
    </row>
    <row r="752" spans="1:5">
      <c r="A752" s="1">
        <v>39155</v>
      </c>
      <c r="C752" s="2"/>
      <c r="D752" s="2"/>
      <c r="E752" s="2"/>
    </row>
    <row r="753" spans="1:5">
      <c r="A753" s="1">
        <v>39156</v>
      </c>
      <c r="C753" s="2"/>
      <c r="D753" s="2"/>
      <c r="E753" s="2"/>
    </row>
    <row r="754" spans="1:5">
      <c r="A754" s="1">
        <v>39157</v>
      </c>
      <c r="C754" s="2"/>
      <c r="D754" s="2"/>
      <c r="E754" s="2"/>
    </row>
    <row r="755" spans="1:5">
      <c r="A755" s="1">
        <v>39160</v>
      </c>
      <c r="C755" s="2"/>
      <c r="D755" s="2"/>
      <c r="E755" s="2"/>
    </row>
    <row r="756" spans="1:5">
      <c r="A756" s="1">
        <v>39161</v>
      </c>
      <c r="C756" s="2"/>
      <c r="D756" s="2"/>
      <c r="E756" s="2"/>
    </row>
    <row r="757" spans="1:5">
      <c r="A757" s="1">
        <v>39162</v>
      </c>
      <c r="C757" s="2"/>
      <c r="D757" s="2"/>
      <c r="E757" s="2"/>
    </row>
    <row r="758" spans="1:5">
      <c r="A758" s="1">
        <v>39163</v>
      </c>
      <c r="C758" s="2"/>
      <c r="D758" s="2"/>
      <c r="E758" s="2"/>
    </row>
    <row r="759" spans="1:5">
      <c r="A759" s="1">
        <v>39164</v>
      </c>
      <c r="C759" s="2"/>
      <c r="D759" s="2"/>
      <c r="E759" s="2"/>
    </row>
    <row r="760" spans="1:5">
      <c r="A760" s="1">
        <v>39167</v>
      </c>
      <c r="C760" s="2"/>
      <c r="D760" s="2"/>
      <c r="E760" s="2"/>
    </row>
    <row r="761" spans="1:5">
      <c r="A761" s="1">
        <v>39168</v>
      </c>
      <c r="C761" s="2"/>
      <c r="D761" s="2"/>
      <c r="E761" s="2"/>
    </row>
    <row r="762" spans="1:5">
      <c r="A762" s="1">
        <v>39169</v>
      </c>
      <c r="C762" s="2"/>
      <c r="D762" s="2"/>
      <c r="E762" s="2"/>
    </row>
    <row r="763" spans="1:5">
      <c r="A763" s="1">
        <v>39170</v>
      </c>
      <c r="C763" s="2"/>
      <c r="D763" s="2"/>
      <c r="E763" s="2"/>
    </row>
    <row r="764" spans="1:5">
      <c r="A764" s="1">
        <v>39171</v>
      </c>
      <c r="C764" s="2"/>
      <c r="D764" s="2"/>
      <c r="E764" s="2"/>
    </row>
    <row r="765" spans="1:5">
      <c r="A765" s="1">
        <v>39174</v>
      </c>
      <c r="C765" s="2"/>
      <c r="D765" s="2"/>
      <c r="E765" s="2"/>
    </row>
    <row r="766" spans="1:5">
      <c r="A766" s="1">
        <v>39175</v>
      </c>
      <c r="C766" s="2"/>
      <c r="D766" s="2"/>
      <c r="E766" s="2"/>
    </row>
    <row r="767" spans="1:5">
      <c r="A767" s="1">
        <v>39176</v>
      </c>
      <c r="C767" s="2"/>
      <c r="D767" s="2"/>
      <c r="E767" s="2"/>
    </row>
    <row r="768" spans="1:5">
      <c r="A768" s="1">
        <v>39177</v>
      </c>
      <c r="C768" s="2"/>
      <c r="D768" s="2"/>
      <c r="E768" s="2"/>
    </row>
    <row r="769" spans="1:5">
      <c r="A769" s="1">
        <v>39181</v>
      </c>
      <c r="C769" s="2"/>
      <c r="D769" s="2"/>
      <c r="E769" s="2"/>
    </row>
    <row r="770" spans="1:5">
      <c r="A770" s="1">
        <v>39182</v>
      </c>
      <c r="C770" s="2"/>
      <c r="D770" s="2"/>
      <c r="E770" s="2"/>
    </row>
    <row r="771" spans="1:5">
      <c r="A771" s="1">
        <v>39183</v>
      </c>
      <c r="C771" s="2"/>
      <c r="D771" s="2"/>
      <c r="E771" s="2"/>
    </row>
    <row r="772" spans="1:5">
      <c r="A772" s="1">
        <v>39184</v>
      </c>
      <c r="C772" s="2"/>
      <c r="D772" s="2"/>
      <c r="E772" s="2"/>
    </row>
    <row r="773" spans="1:5">
      <c r="A773" s="1">
        <v>39185</v>
      </c>
      <c r="C773" s="2"/>
      <c r="D773" s="2"/>
      <c r="E773" s="2"/>
    </row>
    <row r="774" spans="1:5">
      <c r="A774" s="1">
        <v>39188</v>
      </c>
      <c r="C774" s="2"/>
      <c r="D774" s="2"/>
      <c r="E774" s="2"/>
    </row>
    <row r="775" spans="1:5">
      <c r="A775" s="1">
        <v>39189</v>
      </c>
      <c r="C775" s="2"/>
      <c r="D775" s="2"/>
      <c r="E775" s="2"/>
    </row>
    <row r="776" spans="1:5">
      <c r="A776" s="1">
        <v>39190</v>
      </c>
      <c r="C776" s="2"/>
      <c r="D776" s="2"/>
      <c r="E776" s="2"/>
    </row>
    <row r="777" spans="1:5">
      <c r="A777" s="1">
        <v>39191</v>
      </c>
      <c r="C777" s="2"/>
      <c r="D777" s="2"/>
      <c r="E777" s="2"/>
    </row>
    <row r="778" spans="1:5">
      <c r="A778" s="1">
        <v>39192</v>
      </c>
      <c r="C778" s="2"/>
      <c r="D778" s="2"/>
      <c r="E778" s="2"/>
    </row>
    <row r="779" spans="1:5">
      <c r="A779" s="1">
        <v>39195</v>
      </c>
      <c r="C779" s="2"/>
      <c r="D779" s="2"/>
      <c r="E779" s="2"/>
    </row>
    <row r="780" spans="1:5">
      <c r="A780" s="1">
        <v>39196</v>
      </c>
      <c r="C780" s="2"/>
      <c r="D780" s="2"/>
      <c r="E780" s="2"/>
    </row>
    <row r="781" spans="1:5">
      <c r="A781" s="1">
        <v>39197</v>
      </c>
      <c r="C781" s="2"/>
      <c r="D781" s="2"/>
      <c r="E781" s="2"/>
    </row>
    <row r="782" spans="1:5">
      <c r="A782" s="1">
        <v>39198</v>
      </c>
      <c r="C782" s="2"/>
      <c r="D782" s="2"/>
      <c r="E782" s="2"/>
    </row>
    <row r="783" spans="1:5">
      <c r="A783" s="1">
        <v>39199</v>
      </c>
      <c r="C783" s="2"/>
      <c r="D783" s="2"/>
      <c r="E783" s="2"/>
    </row>
    <row r="784" spans="1:5">
      <c r="A784" s="1">
        <v>39202</v>
      </c>
      <c r="C784" s="2"/>
      <c r="D784" s="2"/>
      <c r="E784" s="2"/>
    </row>
    <row r="785" spans="1:5">
      <c r="A785" s="1">
        <v>39203</v>
      </c>
      <c r="C785" s="2"/>
      <c r="D785" s="2"/>
      <c r="E785" s="2"/>
    </row>
    <row r="786" spans="1:5">
      <c r="A786" s="1">
        <v>39204</v>
      </c>
      <c r="C786" s="2"/>
      <c r="D786" s="2"/>
      <c r="E786" s="2"/>
    </row>
    <row r="787" spans="1:5">
      <c r="A787" s="1">
        <v>39205</v>
      </c>
      <c r="C787" s="2"/>
      <c r="D787" s="2"/>
      <c r="E787" s="2"/>
    </row>
    <row r="788" spans="1:5">
      <c r="A788" s="1">
        <v>39206</v>
      </c>
      <c r="C788" s="2"/>
      <c r="D788" s="2"/>
      <c r="E788" s="2"/>
    </row>
    <row r="789" spans="1:5">
      <c r="A789" s="1">
        <v>39209</v>
      </c>
      <c r="C789" s="2"/>
      <c r="D789" s="2"/>
      <c r="E789" s="2"/>
    </row>
    <row r="790" spans="1:5">
      <c r="A790" s="1">
        <v>39210</v>
      </c>
      <c r="C790" s="2"/>
      <c r="D790" s="2"/>
      <c r="E790" s="2"/>
    </row>
    <row r="791" spans="1:5">
      <c r="A791" s="1">
        <v>39211</v>
      </c>
      <c r="C791" s="2"/>
      <c r="D791" s="2"/>
      <c r="E791" s="2"/>
    </row>
    <row r="792" spans="1:5">
      <c r="A792" s="1">
        <v>39212</v>
      </c>
      <c r="C792" s="2"/>
      <c r="D792" s="2"/>
      <c r="E792" s="2"/>
    </row>
    <row r="793" spans="1:5">
      <c r="A793" s="1">
        <v>39213</v>
      </c>
      <c r="C793" s="2"/>
      <c r="D793" s="2"/>
      <c r="E793" s="2"/>
    </row>
    <row r="794" spans="1:5">
      <c r="A794" s="1">
        <v>39216</v>
      </c>
      <c r="C794" s="2"/>
      <c r="D794" s="2"/>
      <c r="E794" s="2"/>
    </row>
    <row r="795" spans="1:5">
      <c r="A795" s="1">
        <v>39217</v>
      </c>
      <c r="C795" s="2"/>
      <c r="D795" s="2"/>
      <c r="E795" s="2"/>
    </row>
    <row r="796" spans="1:5">
      <c r="A796" s="1">
        <v>39218</v>
      </c>
      <c r="C796" s="2"/>
      <c r="D796" s="2"/>
      <c r="E796" s="2"/>
    </row>
    <row r="797" spans="1:5">
      <c r="A797" s="1">
        <v>39219</v>
      </c>
      <c r="C797" s="2"/>
      <c r="D797" s="2"/>
      <c r="E797" s="2"/>
    </row>
    <row r="798" spans="1:5">
      <c r="A798" s="1">
        <v>39220</v>
      </c>
      <c r="C798" s="2"/>
      <c r="D798" s="2"/>
      <c r="E798" s="2"/>
    </row>
    <row r="799" spans="1:5">
      <c r="A799" s="1">
        <v>39223</v>
      </c>
      <c r="C799" s="2"/>
      <c r="D799" s="2"/>
      <c r="E799" s="2"/>
    </row>
    <row r="800" spans="1:5">
      <c r="A800" s="1">
        <v>39224</v>
      </c>
      <c r="C800" s="2"/>
      <c r="D800" s="2"/>
      <c r="E800" s="2"/>
    </row>
    <row r="801" spans="1:5">
      <c r="A801" s="1">
        <v>39225</v>
      </c>
      <c r="C801" s="2"/>
      <c r="D801" s="2"/>
      <c r="E801" s="2"/>
    </row>
    <row r="802" spans="1:5">
      <c r="A802" s="1">
        <v>39226</v>
      </c>
      <c r="C802" s="2"/>
      <c r="D802" s="2"/>
      <c r="E802" s="2"/>
    </row>
    <row r="803" spans="1:5">
      <c r="A803" s="1">
        <v>39227</v>
      </c>
      <c r="C803" s="2"/>
      <c r="D803" s="2"/>
      <c r="E803" s="2"/>
    </row>
    <row r="804" spans="1:5">
      <c r="A804" s="1">
        <v>39231</v>
      </c>
      <c r="C804" s="2"/>
      <c r="D804" s="2"/>
      <c r="E804" s="2"/>
    </row>
    <row r="805" spans="1:5">
      <c r="A805" s="1">
        <v>39232</v>
      </c>
      <c r="C805" s="2"/>
      <c r="D805" s="2"/>
      <c r="E805" s="2"/>
    </row>
    <row r="806" spans="1:5">
      <c r="A806" s="1">
        <v>39233</v>
      </c>
      <c r="C806" s="2"/>
      <c r="D806" s="2"/>
      <c r="E806" s="2"/>
    </row>
    <row r="807" spans="1:5">
      <c r="A807" s="1">
        <v>39234</v>
      </c>
      <c r="C807" s="2"/>
      <c r="D807" s="2"/>
      <c r="E807" s="2"/>
    </row>
    <row r="808" spans="1:5">
      <c r="A808" s="1">
        <v>39237</v>
      </c>
      <c r="C808" s="2"/>
      <c r="D808" s="2"/>
      <c r="E808" s="2"/>
    </row>
    <row r="809" spans="1:5">
      <c r="A809" s="1">
        <v>39238</v>
      </c>
      <c r="C809" s="2"/>
      <c r="D809" s="2"/>
      <c r="E809" s="2"/>
    </row>
    <row r="810" spans="1:5">
      <c r="A810" s="1">
        <v>39239</v>
      </c>
      <c r="C810" s="2"/>
      <c r="D810" s="2"/>
      <c r="E810" s="2"/>
    </row>
    <row r="811" spans="1:5">
      <c r="A811" s="1">
        <v>39240</v>
      </c>
      <c r="C811" s="2"/>
      <c r="D811" s="2"/>
      <c r="E811" s="2"/>
    </row>
    <row r="812" spans="1:5">
      <c r="A812" s="1">
        <v>39241</v>
      </c>
      <c r="C812" s="2"/>
      <c r="D812" s="2"/>
      <c r="E812" s="2"/>
    </row>
    <row r="813" spans="1:5">
      <c r="A813" s="1">
        <v>39244</v>
      </c>
      <c r="C813" s="2"/>
      <c r="D813" s="2"/>
      <c r="E813" s="2"/>
    </row>
    <row r="814" spans="1:5">
      <c r="A814" s="1">
        <v>39245</v>
      </c>
      <c r="C814" s="2"/>
      <c r="D814" s="2"/>
      <c r="E814" s="2"/>
    </row>
    <row r="815" spans="1:5">
      <c r="A815" s="1">
        <v>39246</v>
      </c>
      <c r="C815" s="2"/>
      <c r="D815" s="2"/>
      <c r="E815" s="2"/>
    </row>
    <row r="816" spans="1:5">
      <c r="A816" s="1">
        <v>39247</v>
      </c>
      <c r="C816" s="2"/>
      <c r="D816" s="2"/>
      <c r="E816" s="2"/>
    </row>
    <row r="817" spans="1:5">
      <c r="A817" s="1">
        <v>39248</v>
      </c>
      <c r="C817" s="2"/>
      <c r="D817" s="2"/>
      <c r="E817" s="2"/>
    </row>
    <row r="818" spans="1:5">
      <c r="A818" s="1">
        <v>39251</v>
      </c>
      <c r="C818" s="2"/>
      <c r="D818" s="2"/>
      <c r="E818" s="2"/>
    </row>
    <row r="819" spans="1:5">
      <c r="A819" s="1">
        <v>39252</v>
      </c>
      <c r="C819" s="2"/>
      <c r="D819" s="2"/>
      <c r="E819" s="2"/>
    </row>
    <row r="820" spans="1:5">
      <c r="A820" s="1">
        <v>39253</v>
      </c>
      <c r="C820" s="2"/>
      <c r="D820" s="2"/>
      <c r="E820" s="2"/>
    </row>
    <row r="821" spans="1:5">
      <c r="A821" s="1">
        <v>39254</v>
      </c>
      <c r="C821" s="2"/>
      <c r="D821" s="2"/>
      <c r="E821" s="2"/>
    </row>
    <row r="822" spans="1:5">
      <c r="A822" s="1">
        <v>39255</v>
      </c>
      <c r="C822" s="2"/>
      <c r="D822" s="2"/>
      <c r="E822" s="2"/>
    </row>
    <row r="823" spans="1:5">
      <c r="A823" s="1">
        <v>39258</v>
      </c>
      <c r="C823" s="2"/>
      <c r="D823" s="2"/>
      <c r="E823" s="2"/>
    </row>
    <row r="824" spans="1:5">
      <c r="A824" s="1">
        <v>39259</v>
      </c>
      <c r="C824" s="2"/>
      <c r="D824" s="2"/>
      <c r="E824" s="2"/>
    </row>
    <row r="825" spans="1:5">
      <c r="A825" s="1">
        <v>39260</v>
      </c>
      <c r="C825" s="2"/>
      <c r="D825" s="2"/>
      <c r="E825" s="2"/>
    </row>
    <row r="826" spans="1:5">
      <c r="A826" s="1">
        <v>39261</v>
      </c>
      <c r="C826" s="2"/>
      <c r="D826" s="2"/>
      <c r="E826" s="2"/>
    </row>
    <row r="827" spans="1:5">
      <c r="A827" s="1">
        <v>39262</v>
      </c>
      <c r="C827" s="2"/>
      <c r="D827" s="2"/>
      <c r="E827" s="2"/>
    </row>
    <row r="828" spans="1:5">
      <c r="A828" s="1">
        <v>39265</v>
      </c>
      <c r="C828" s="2"/>
      <c r="D828" s="2"/>
      <c r="E828" s="2"/>
    </row>
    <row r="829" spans="1:5">
      <c r="A829" s="1">
        <v>39266</v>
      </c>
      <c r="C829" s="2"/>
      <c r="D829" s="2"/>
      <c r="E829" s="2"/>
    </row>
    <row r="830" spans="1:5">
      <c r="A830" s="1">
        <v>39268</v>
      </c>
      <c r="C830" s="2"/>
      <c r="D830" s="2"/>
      <c r="E830" s="2"/>
    </row>
    <row r="831" spans="1:5">
      <c r="A831" s="1">
        <v>39269</v>
      </c>
      <c r="C831" s="2"/>
      <c r="D831" s="2"/>
      <c r="E831" s="2"/>
    </row>
    <row r="832" spans="1:5">
      <c r="A832" s="1">
        <v>39272</v>
      </c>
      <c r="C832" s="2"/>
      <c r="D832" s="2"/>
      <c r="E832" s="2"/>
    </row>
    <row r="833" spans="1:5">
      <c r="A833" s="1">
        <v>39273</v>
      </c>
      <c r="C833" s="2"/>
      <c r="D833" s="2"/>
      <c r="E833" s="2"/>
    </row>
    <row r="834" spans="1:5">
      <c r="A834" s="1">
        <v>39274</v>
      </c>
      <c r="C834" s="2"/>
      <c r="D834" s="2"/>
      <c r="E834" s="2"/>
    </row>
    <row r="835" spans="1:5">
      <c r="A835" s="1">
        <v>39275</v>
      </c>
      <c r="C835" s="2"/>
      <c r="D835" s="2"/>
      <c r="E835" s="2"/>
    </row>
    <row r="836" spans="1:5">
      <c r="A836" s="1">
        <v>39276</v>
      </c>
      <c r="C836" s="2"/>
      <c r="D836" s="2"/>
      <c r="E836" s="2"/>
    </row>
    <row r="837" spans="1:5">
      <c r="A837" s="1">
        <v>39279</v>
      </c>
      <c r="C837" s="2"/>
      <c r="D837" s="2"/>
      <c r="E837" s="2"/>
    </row>
    <row r="838" spans="1:5">
      <c r="A838" s="1">
        <v>39280</v>
      </c>
      <c r="C838" s="2"/>
      <c r="D838" s="2"/>
      <c r="E838" s="2"/>
    </row>
    <row r="839" spans="1:5">
      <c r="A839" s="1">
        <v>39281</v>
      </c>
      <c r="C839" s="2"/>
      <c r="D839" s="2"/>
      <c r="E839" s="2"/>
    </row>
    <row r="840" spans="1:5">
      <c r="A840" s="1">
        <v>39282</v>
      </c>
      <c r="C840" s="2"/>
      <c r="D840" s="2"/>
      <c r="E840" s="2"/>
    </row>
    <row r="841" spans="1:5">
      <c r="A841" s="1">
        <v>39283</v>
      </c>
      <c r="C841" s="2"/>
      <c r="D841" s="2"/>
      <c r="E841" s="2"/>
    </row>
    <row r="842" spans="1:5">
      <c r="A842" s="1">
        <v>39286</v>
      </c>
      <c r="C842" s="2"/>
      <c r="D842" s="2"/>
      <c r="E842" s="2"/>
    </row>
    <row r="843" spans="1:5">
      <c r="A843" s="1">
        <v>39287</v>
      </c>
      <c r="C843" s="2"/>
      <c r="D843" s="2"/>
      <c r="E843" s="2"/>
    </row>
    <row r="844" spans="1:5">
      <c r="A844" s="1">
        <v>39288</v>
      </c>
      <c r="C844" s="2"/>
      <c r="D844" s="2"/>
      <c r="E844" s="2"/>
    </row>
    <row r="845" spans="1:5">
      <c r="A845" s="1">
        <v>39289</v>
      </c>
      <c r="C845" s="2"/>
      <c r="D845" s="2"/>
      <c r="E845" s="2"/>
    </row>
    <row r="846" spans="1:5">
      <c r="A846" s="1">
        <v>39290</v>
      </c>
      <c r="C846" s="2"/>
      <c r="D846" s="2"/>
      <c r="E846" s="2"/>
    </row>
    <row r="847" spans="1:5">
      <c r="A847" s="1">
        <v>39293</v>
      </c>
      <c r="C847" s="2"/>
      <c r="D847" s="2"/>
      <c r="E847" s="2"/>
    </row>
    <row r="848" spans="1:5">
      <c r="A848" s="1">
        <v>39294</v>
      </c>
      <c r="C848" s="2"/>
      <c r="D848" s="2"/>
      <c r="E848" s="2"/>
    </row>
    <row r="849" spans="1:5">
      <c r="A849" s="1">
        <v>39295</v>
      </c>
      <c r="C849" s="2"/>
      <c r="D849" s="2"/>
      <c r="E849" s="2"/>
    </row>
    <row r="850" spans="1:5">
      <c r="A850" s="1">
        <v>39296</v>
      </c>
      <c r="C850" s="2"/>
      <c r="D850" s="2"/>
      <c r="E850" s="2"/>
    </row>
    <row r="851" spans="1:5">
      <c r="A851" s="1">
        <v>39297</v>
      </c>
      <c r="C851" s="2"/>
      <c r="D851" s="2"/>
      <c r="E851" s="2"/>
    </row>
    <row r="852" spans="1:5">
      <c r="A852" s="1">
        <v>39300</v>
      </c>
      <c r="C852" s="2"/>
      <c r="D852" s="2"/>
      <c r="E852" s="2"/>
    </row>
    <row r="853" spans="1:5">
      <c r="A853" s="1">
        <v>39301</v>
      </c>
      <c r="C853" s="2"/>
      <c r="D853" s="2"/>
      <c r="E853" s="2"/>
    </row>
    <row r="854" spans="1:5">
      <c r="A854" s="1">
        <v>39302</v>
      </c>
      <c r="C854" s="2"/>
      <c r="D854" s="2"/>
      <c r="E854" s="2"/>
    </row>
    <row r="855" spans="1:5">
      <c r="A855" s="1">
        <v>39303</v>
      </c>
      <c r="C855" s="2"/>
      <c r="D855" s="2"/>
      <c r="E855" s="2"/>
    </row>
    <row r="856" spans="1:5">
      <c r="A856" s="1">
        <v>39304</v>
      </c>
      <c r="C856" s="2"/>
      <c r="D856" s="2"/>
      <c r="E856" s="2"/>
    </row>
    <row r="857" spans="1:5">
      <c r="A857" s="1">
        <v>39307</v>
      </c>
      <c r="C857" s="2"/>
      <c r="D857" s="2"/>
      <c r="E857" s="2"/>
    </row>
    <row r="858" spans="1:5">
      <c r="A858" s="1">
        <v>39308</v>
      </c>
      <c r="C858" s="2"/>
      <c r="D858" s="2"/>
      <c r="E858" s="2"/>
    </row>
    <row r="859" spans="1:5">
      <c r="A859" s="1">
        <v>39309</v>
      </c>
      <c r="C859" s="2"/>
      <c r="D859" s="2"/>
      <c r="E859" s="2"/>
    </row>
    <row r="860" spans="1:5">
      <c r="A860" s="1">
        <v>39310</v>
      </c>
      <c r="C860" s="2"/>
      <c r="D860" s="2"/>
      <c r="E860" s="2"/>
    </row>
    <row r="861" spans="1:5">
      <c r="A861" s="1">
        <v>39311</v>
      </c>
      <c r="C861" s="2"/>
      <c r="D861" s="2"/>
      <c r="E861" s="2"/>
    </row>
    <row r="862" spans="1:5">
      <c r="A862" s="1">
        <v>39314</v>
      </c>
      <c r="C862" s="2"/>
      <c r="D862" s="2"/>
      <c r="E862" s="2"/>
    </row>
    <row r="863" spans="1:5">
      <c r="A863" s="1">
        <v>39315</v>
      </c>
      <c r="C863" s="2"/>
      <c r="D863" s="2"/>
      <c r="E863" s="2"/>
    </row>
    <row r="864" spans="1:5">
      <c r="A864" s="1">
        <v>39316</v>
      </c>
      <c r="C864" s="2"/>
      <c r="D864" s="2"/>
      <c r="E864" s="2"/>
    </row>
    <row r="865" spans="1:5">
      <c r="A865" s="1">
        <v>39317</v>
      </c>
      <c r="C865" s="2"/>
      <c r="D865" s="2"/>
      <c r="E865" s="2"/>
    </row>
    <row r="866" spans="1:5">
      <c r="A866" s="1">
        <v>39318</v>
      </c>
      <c r="C866" s="2"/>
      <c r="D866" s="2"/>
      <c r="E866" s="2"/>
    </row>
    <row r="867" spans="1:5">
      <c r="A867" s="1">
        <v>39321</v>
      </c>
      <c r="C867" s="2"/>
      <c r="D867" s="2"/>
      <c r="E867" s="2"/>
    </row>
    <row r="868" spans="1:5">
      <c r="A868" s="1">
        <v>39322</v>
      </c>
      <c r="C868" s="2"/>
      <c r="D868" s="2"/>
      <c r="E868" s="2"/>
    </row>
    <row r="869" spans="1:5">
      <c r="A869" s="1">
        <v>39323</v>
      </c>
      <c r="C869" s="2"/>
      <c r="D869" s="2"/>
      <c r="E869" s="2"/>
    </row>
    <row r="870" spans="1:5">
      <c r="A870" s="1">
        <v>39324</v>
      </c>
      <c r="C870" s="2"/>
      <c r="D870" s="2"/>
      <c r="E870" s="2"/>
    </row>
    <row r="871" spans="1:5">
      <c r="A871" s="1">
        <v>39325</v>
      </c>
      <c r="C871" s="2"/>
      <c r="D871" s="2"/>
      <c r="E871" s="2"/>
    </row>
    <row r="872" spans="1:5">
      <c r="A872" s="1">
        <v>39329</v>
      </c>
      <c r="C872" s="2"/>
      <c r="D872" s="2"/>
      <c r="E872" s="2"/>
    </row>
    <row r="873" spans="1:5">
      <c r="A873" s="1">
        <v>39330</v>
      </c>
      <c r="C873" s="2"/>
      <c r="D873" s="2"/>
      <c r="E873" s="2"/>
    </row>
    <row r="874" spans="1:5">
      <c r="A874" s="1">
        <v>39331</v>
      </c>
      <c r="C874" s="2"/>
      <c r="D874" s="2"/>
      <c r="E874" s="2"/>
    </row>
    <row r="875" spans="1:5">
      <c r="A875" s="1">
        <v>39332</v>
      </c>
      <c r="C875" s="2"/>
      <c r="D875" s="2"/>
      <c r="E875" s="2"/>
    </row>
    <row r="876" spans="1:5">
      <c r="A876" s="1">
        <v>39335</v>
      </c>
      <c r="C876" s="2"/>
      <c r="D876" s="2"/>
      <c r="E876" s="2"/>
    </row>
    <row r="877" spans="1:5">
      <c r="A877" s="1">
        <v>39336</v>
      </c>
      <c r="C877" s="2"/>
      <c r="D877" s="2"/>
      <c r="E877" s="2"/>
    </row>
    <row r="878" spans="1:5">
      <c r="A878" s="1">
        <v>39337</v>
      </c>
      <c r="C878" s="2"/>
      <c r="D878" s="2"/>
      <c r="E878" s="2"/>
    </row>
    <row r="879" spans="1:5">
      <c r="A879" s="1">
        <v>39338</v>
      </c>
      <c r="C879" s="2"/>
      <c r="D879" s="2"/>
      <c r="E879" s="2"/>
    </row>
    <row r="880" spans="1:5">
      <c r="A880" s="1">
        <v>39339</v>
      </c>
      <c r="C880" s="2"/>
      <c r="D880" s="2"/>
      <c r="E880" s="2"/>
    </row>
    <row r="881" spans="1:5">
      <c r="A881" s="1">
        <v>39342</v>
      </c>
      <c r="C881" s="2"/>
      <c r="D881" s="2"/>
      <c r="E881" s="2"/>
    </row>
    <row r="882" spans="1:5">
      <c r="A882" s="1">
        <v>39343</v>
      </c>
      <c r="C882" s="2"/>
      <c r="D882" s="2"/>
      <c r="E882" s="2"/>
    </row>
    <row r="883" spans="1:5">
      <c r="A883" s="1">
        <v>39344</v>
      </c>
      <c r="C883" s="2"/>
      <c r="D883" s="2"/>
      <c r="E883" s="2"/>
    </row>
    <row r="884" spans="1:5">
      <c r="A884" s="1">
        <v>39345</v>
      </c>
      <c r="C884" s="2"/>
      <c r="D884" s="2"/>
      <c r="E884" s="2"/>
    </row>
    <row r="885" spans="1:5">
      <c r="A885" s="1">
        <v>39346</v>
      </c>
      <c r="C885" s="2"/>
      <c r="D885" s="2"/>
      <c r="E885" s="2"/>
    </row>
    <row r="886" spans="1:5">
      <c r="A886" s="1">
        <v>39349</v>
      </c>
      <c r="C886" s="2"/>
      <c r="D886" s="2"/>
      <c r="E886" s="2"/>
    </row>
    <row r="887" spans="1:5">
      <c r="A887" s="1">
        <v>39350</v>
      </c>
      <c r="C887" s="2"/>
      <c r="D887" s="2"/>
      <c r="E887" s="2"/>
    </row>
    <row r="888" spans="1:5">
      <c r="A888" s="1">
        <v>39351</v>
      </c>
      <c r="C888" s="2"/>
      <c r="D888" s="2"/>
      <c r="E888" s="2"/>
    </row>
    <row r="889" spans="1:5">
      <c r="A889" s="1">
        <v>39352</v>
      </c>
      <c r="C889" s="2"/>
      <c r="D889" s="2"/>
      <c r="E889" s="2"/>
    </row>
    <row r="890" spans="1:5">
      <c r="A890" s="1">
        <v>39353</v>
      </c>
      <c r="C890" s="2"/>
      <c r="D890" s="2"/>
      <c r="E890" s="2"/>
    </row>
    <row r="891" spans="1:5">
      <c r="A891" s="1">
        <v>39356</v>
      </c>
      <c r="C891" s="2"/>
      <c r="D891" s="2"/>
      <c r="E891" s="2"/>
    </row>
    <row r="892" spans="1:5">
      <c r="A892" s="1">
        <v>39357</v>
      </c>
      <c r="C892" s="2"/>
      <c r="D892" s="2"/>
      <c r="E892" s="2"/>
    </row>
    <row r="893" spans="1:5">
      <c r="A893" s="1">
        <v>39358</v>
      </c>
      <c r="C893" s="2"/>
      <c r="D893" s="2"/>
      <c r="E893" s="2"/>
    </row>
    <row r="894" spans="1:5">
      <c r="A894" s="1">
        <v>39359</v>
      </c>
      <c r="C894" s="2"/>
      <c r="D894" s="2"/>
      <c r="E894" s="2"/>
    </row>
    <row r="895" spans="1:5">
      <c r="A895" s="1">
        <v>39360</v>
      </c>
      <c r="C895" s="2"/>
      <c r="D895" s="2"/>
      <c r="E895" s="2"/>
    </row>
    <row r="896" spans="1:5">
      <c r="A896" s="1">
        <v>39363</v>
      </c>
      <c r="C896" s="2"/>
      <c r="D896" s="2"/>
      <c r="E896" s="2"/>
    </row>
    <row r="897" spans="1:5">
      <c r="A897" s="1">
        <v>39364</v>
      </c>
      <c r="C897" s="2"/>
      <c r="D897" s="2"/>
      <c r="E897" s="2"/>
    </row>
    <row r="898" spans="1:5">
      <c r="A898" s="1">
        <v>39365</v>
      </c>
      <c r="C898" s="2"/>
      <c r="D898" s="2"/>
      <c r="E898" s="2"/>
    </row>
    <row r="899" spans="1:5">
      <c r="A899" s="1">
        <v>39366</v>
      </c>
      <c r="C899" s="2"/>
      <c r="D899" s="2"/>
      <c r="E899" s="2"/>
    </row>
    <row r="900" spans="1:5">
      <c r="A900" s="1">
        <v>39367</v>
      </c>
      <c r="C900" s="2"/>
      <c r="D900" s="2"/>
      <c r="E900" s="2"/>
    </row>
    <row r="901" spans="1:5">
      <c r="A901" s="1">
        <v>39370</v>
      </c>
      <c r="C901" s="2"/>
      <c r="D901" s="2"/>
      <c r="E901" s="2"/>
    </row>
    <row r="902" spans="1:5">
      <c r="A902" s="1">
        <v>39371</v>
      </c>
      <c r="C902" s="2"/>
      <c r="D902" s="2"/>
      <c r="E902" s="2"/>
    </row>
    <row r="903" spans="1:5">
      <c r="A903" s="1">
        <v>39372</v>
      </c>
      <c r="C903" s="2"/>
      <c r="D903" s="2"/>
      <c r="E903" s="2"/>
    </row>
    <row r="904" spans="1:5">
      <c r="A904" s="1">
        <v>39373</v>
      </c>
      <c r="C904" s="2"/>
      <c r="D904" s="2"/>
      <c r="E904" s="2"/>
    </row>
    <row r="905" spans="1:5">
      <c r="A905" s="1">
        <v>39374</v>
      </c>
      <c r="C905" s="2"/>
      <c r="D905" s="2"/>
      <c r="E905" s="2"/>
    </row>
    <row r="906" spans="1:5">
      <c r="A906" s="1">
        <v>39377</v>
      </c>
      <c r="C906" s="2"/>
      <c r="D906" s="2"/>
      <c r="E906" s="2"/>
    </row>
    <row r="907" spans="1:5">
      <c r="A907" s="1">
        <v>39378</v>
      </c>
      <c r="C907" s="2"/>
      <c r="D907" s="2"/>
      <c r="E907" s="2"/>
    </row>
    <row r="908" spans="1:5">
      <c r="A908" s="1">
        <v>39379</v>
      </c>
      <c r="C908" s="2"/>
      <c r="D908" s="2"/>
      <c r="E908" s="2"/>
    </row>
    <row r="909" spans="1:5">
      <c r="A909" s="1">
        <v>39380</v>
      </c>
      <c r="C909" s="2"/>
      <c r="D909" s="2"/>
      <c r="E909" s="2"/>
    </row>
    <row r="910" spans="1:5">
      <c r="A910" s="1">
        <v>39381</v>
      </c>
      <c r="C910" s="2"/>
      <c r="D910" s="2"/>
      <c r="E910" s="2"/>
    </row>
    <row r="911" spans="1:5">
      <c r="A911" s="1">
        <v>39384</v>
      </c>
      <c r="C911" s="2"/>
      <c r="D911" s="2"/>
      <c r="E911" s="2"/>
    </row>
    <row r="912" spans="1:5">
      <c r="A912" s="1">
        <v>39385</v>
      </c>
      <c r="C912" s="2"/>
      <c r="D912" s="2"/>
      <c r="E912" s="2"/>
    </row>
    <row r="913" spans="1:5">
      <c r="A913" s="1">
        <v>39386</v>
      </c>
      <c r="C913" s="2"/>
      <c r="D913" s="2"/>
      <c r="E913" s="2"/>
    </row>
    <row r="914" spans="1:5">
      <c r="A914" s="1">
        <v>39387</v>
      </c>
      <c r="C914" s="2"/>
      <c r="D914" s="2"/>
      <c r="E914" s="2"/>
    </row>
    <row r="915" spans="1:5">
      <c r="A915" s="1">
        <v>39388</v>
      </c>
      <c r="C915" s="2"/>
      <c r="D915" s="2"/>
      <c r="E915" s="2"/>
    </row>
    <row r="916" spans="1:5">
      <c r="A916" s="1">
        <v>39391</v>
      </c>
      <c r="C916" s="2"/>
      <c r="D916" s="2"/>
      <c r="E916" s="2"/>
    </row>
    <row r="917" spans="1:5">
      <c r="A917" s="1">
        <v>39392</v>
      </c>
      <c r="C917" s="2"/>
      <c r="D917" s="2"/>
      <c r="E917" s="2"/>
    </row>
    <row r="918" spans="1:5">
      <c r="A918" s="1">
        <v>39393</v>
      </c>
      <c r="C918" s="2"/>
      <c r="D918" s="2"/>
      <c r="E918" s="2"/>
    </row>
    <row r="919" spans="1:5">
      <c r="A919" s="1">
        <v>39394</v>
      </c>
      <c r="C919" s="2"/>
      <c r="D919" s="2"/>
      <c r="E919" s="2"/>
    </row>
    <row r="920" spans="1:5">
      <c r="A920" s="1">
        <v>39395</v>
      </c>
      <c r="C920" s="2"/>
      <c r="D920" s="2"/>
      <c r="E920" s="2"/>
    </row>
    <row r="921" spans="1:5">
      <c r="A921" s="1">
        <v>39398</v>
      </c>
      <c r="C921" s="2"/>
      <c r="D921" s="2"/>
      <c r="E921" s="2"/>
    </row>
    <row r="922" spans="1:5">
      <c r="A922" s="1">
        <v>39399</v>
      </c>
      <c r="C922" s="2"/>
      <c r="D922" s="2"/>
      <c r="E922" s="2"/>
    </row>
    <row r="923" spans="1:5">
      <c r="A923" s="1">
        <v>39400</v>
      </c>
      <c r="C923" s="2"/>
      <c r="D923" s="2"/>
      <c r="E923" s="2"/>
    </row>
    <row r="924" spans="1:5">
      <c r="A924" s="1">
        <v>39401</v>
      </c>
      <c r="C924" s="2"/>
      <c r="D924" s="2"/>
      <c r="E924" s="2"/>
    </row>
    <row r="925" spans="1:5">
      <c r="A925" s="1">
        <v>39402</v>
      </c>
      <c r="C925" s="2"/>
      <c r="D925" s="2"/>
      <c r="E925" s="2"/>
    </row>
    <row r="926" spans="1:5">
      <c r="A926" s="1">
        <v>39405</v>
      </c>
      <c r="C926" s="2"/>
      <c r="D926" s="2"/>
      <c r="E926" s="2"/>
    </row>
    <row r="927" spans="1:5">
      <c r="A927" s="1">
        <v>39406</v>
      </c>
      <c r="C927" s="2"/>
      <c r="D927" s="2"/>
      <c r="E927" s="2"/>
    </row>
    <row r="928" spans="1:5">
      <c r="A928" s="1">
        <v>39407</v>
      </c>
      <c r="C928" s="2"/>
      <c r="D928" s="2"/>
      <c r="E928" s="2"/>
    </row>
    <row r="929" spans="1:5">
      <c r="A929" s="1">
        <v>39409</v>
      </c>
      <c r="C929" s="2"/>
      <c r="D929" s="2"/>
      <c r="E929" s="2"/>
    </row>
    <row r="930" spans="1:5">
      <c r="A930" s="1">
        <v>39412</v>
      </c>
      <c r="C930" s="2"/>
      <c r="D930" s="2"/>
      <c r="E930" s="2"/>
    </row>
    <row r="931" spans="1:5">
      <c r="A931" s="1">
        <v>39413</v>
      </c>
      <c r="C931" s="2"/>
      <c r="D931" s="2"/>
      <c r="E931" s="2"/>
    </row>
    <row r="932" spans="1:5">
      <c r="A932" s="1">
        <v>39414</v>
      </c>
      <c r="C932" s="2"/>
      <c r="D932" s="2"/>
      <c r="E932" s="2"/>
    </row>
    <row r="933" spans="1:5">
      <c r="A933" s="1">
        <v>39415</v>
      </c>
      <c r="C933" s="2"/>
      <c r="D933" s="2"/>
      <c r="E933" s="2"/>
    </row>
    <row r="934" spans="1:5">
      <c r="A934" s="1">
        <v>39416</v>
      </c>
      <c r="C934" s="2"/>
      <c r="D934" s="2"/>
      <c r="E934" s="2"/>
    </row>
    <row r="935" spans="1:5">
      <c r="A935" s="1">
        <v>39419</v>
      </c>
      <c r="C935" s="2"/>
      <c r="D935" s="2"/>
      <c r="E935" s="2"/>
    </row>
    <row r="936" spans="1:5">
      <c r="A936" s="1">
        <v>39420</v>
      </c>
      <c r="C936" s="2"/>
      <c r="D936" s="2"/>
      <c r="E936" s="2"/>
    </row>
    <row r="937" spans="1:5">
      <c r="A937" s="1">
        <v>39421</v>
      </c>
      <c r="C937" s="2"/>
      <c r="D937" s="2"/>
      <c r="E937" s="2"/>
    </row>
    <row r="938" spans="1:5">
      <c r="A938" s="1">
        <v>39422</v>
      </c>
      <c r="C938" s="2"/>
      <c r="D938" s="2"/>
      <c r="E938" s="2"/>
    </row>
    <row r="939" spans="1:5">
      <c r="A939" s="1">
        <v>39423</v>
      </c>
      <c r="C939" s="2"/>
      <c r="D939" s="2"/>
      <c r="E939" s="2"/>
    </row>
    <row r="940" spans="1:5">
      <c r="A940" s="1">
        <v>39426</v>
      </c>
      <c r="C940" s="2"/>
      <c r="D940" s="2"/>
      <c r="E940" s="2"/>
    </row>
    <row r="941" spans="1:5">
      <c r="A941" s="1">
        <v>39427</v>
      </c>
      <c r="C941" s="2"/>
      <c r="D941" s="2"/>
      <c r="E941" s="2"/>
    </row>
    <row r="942" spans="1:5">
      <c r="A942" s="1">
        <v>39428</v>
      </c>
      <c r="C942" s="2"/>
      <c r="D942" s="2"/>
      <c r="E942" s="2"/>
    </row>
    <row r="943" spans="1:5">
      <c r="A943" s="1">
        <v>39429</v>
      </c>
      <c r="C943" s="2"/>
      <c r="D943" s="2"/>
      <c r="E943" s="2"/>
    </row>
    <row r="944" spans="1:5">
      <c r="A944" s="1">
        <v>39430</v>
      </c>
      <c r="C944" s="2"/>
      <c r="D944" s="2"/>
      <c r="E944" s="2"/>
    </row>
    <row r="945" spans="1:5">
      <c r="A945" s="1">
        <v>39433</v>
      </c>
      <c r="C945" s="2"/>
      <c r="D945" s="2"/>
      <c r="E945" s="2"/>
    </row>
    <row r="946" spans="1:5">
      <c r="A946" s="1">
        <v>39434</v>
      </c>
      <c r="C946" s="2"/>
      <c r="D946" s="2"/>
      <c r="E946" s="2"/>
    </row>
    <row r="947" spans="1:5">
      <c r="A947" s="1">
        <v>39435</v>
      </c>
      <c r="C947" s="2"/>
      <c r="D947" s="2"/>
      <c r="E947" s="2"/>
    </row>
    <row r="948" spans="1:5">
      <c r="A948" s="1">
        <v>39436</v>
      </c>
      <c r="C948" s="2"/>
      <c r="D948" s="2"/>
      <c r="E948" s="2"/>
    </row>
    <row r="949" spans="1:5">
      <c r="A949" s="1">
        <v>39437</v>
      </c>
      <c r="C949" s="2"/>
      <c r="D949" s="2"/>
      <c r="E949" s="2"/>
    </row>
    <row r="950" spans="1:5">
      <c r="A950" s="1">
        <v>39440</v>
      </c>
      <c r="C950" s="2"/>
      <c r="D950" s="2"/>
      <c r="E950" s="2"/>
    </row>
    <row r="951" spans="1:5">
      <c r="A951" s="1">
        <v>39442</v>
      </c>
      <c r="C951" s="2"/>
      <c r="D951" s="2"/>
      <c r="E951" s="2"/>
    </row>
    <row r="952" spans="1:5">
      <c r="A952" s="1">
        <v>39443</v>
      </c>
      <c r="C952" s="2"/>
      <c r="D952" s="2"/>
      <c r="E952" s="2"/>
    </row>
    <row r="953" spans="1:5">
      <c r="A953" s="1">
        <v>39444</v>
      </c>
      <c r="C953" s="2"/>
      <c r="D953" s="2"/>
      <c r="E953" s="2"/>
    </row>
    <row r="954" spans="1:5">
      <c r="A954" s="1">
        <v>39447</v>
      </c>
      <c r="C954" s="2"/>
      <c r="D954" s="2"/>
      <c r="E954" s="2"/>
    </row>
    <row r="955" spans="1:5">
      <c r="A955" s="1">
        <v>39449</v>
      </c>
      <c r="C955" s="2"/>
      <c r="D955" s="2"/>
      <c r="E955" s="2"/>
    </row>
    <row r="956" spans="1:5">
      <c r="A956" s="1">
        <v>39450</v>
      </c>
      <c r="C956" s="2"/>
      <c r="D956" s="2"/>
      <c r="E956" s="2"/>
    </row>
    <row r="957" spans="1:5">
      <c r="A957" s="1">
        <v>39451</v>
      </c>
      <c r="C957" s="2"/>
      <c r="D957" s="2"/>
      <c r="E957" s="2"/>
    </row>
    <row r="958" spans="1:5">
      <c r="A958" s="1">
        <v>39454</v>
      </c>
      <c r="C958" s="2"/>
      <c r="D958" s="2"/>
      <c r="E958" s="2"/>
    </row>
    <row r="959" spans="1:5">
      <c r="A959" s="1">
        <v>39455</v>
      </c>
      <c r="C959" s="2"/>
      <c r="D959" s="2"/>
      <c r="E959" s="2"/>
    </row>
    <row r="960" spans="1:5">
      <c r="A960" s="1">
        <v>39456</v>
      </c>
      <c r="C960" s="2"/>
      <c r="D960" s="2"/>
      <c r="E960" s="2"/>
    </row>
    <row r="961" spans="1:5">
      <c r="A961" s="1">
        <v>39457</v>
      </c>
      <c r="C961" s="2"/>
      <c r="D961" s="2"/>
      <c r="E961" s="2"/>
    </row>
    <row r="962" spans="1:5">
      <c r="A962" s="1">
        <v>39458</v>
      </c>
      <c r="C962" s="2"/>
      <c r="D962" s="2"/>
      <c r="E962" s="2"/>
    </row>
    <row r="963" spans="1:5">
      <c r="A963" s="1">
        <v>39461</v>
      </c>
      <c r="C963" s="2"/>
      <c r="D963" s="2"/>
      <c r="E963" s="2"/>
    </row>
    <row r="964" spans="1:5">
      <c r="A964" s="1">
        <v>39462</v>
      </c>
      <c r="C964" s="2"/>
      <c r="D964" s="2"/>
      <c r="E964" s="2"/>
    </row>
    <row r="965" spans="1:5">
      <c r="A965" s="1">
        <v>39463</v>
      </c>
      <c r="C965" s="2"/>
      <c r="D965" s="2"/>
      <c r="E965" s="2"/>
    </row>
    <row r="966" spans="1:5">
      <c r="A966" s="1">
        <v>39464</v>
      </c>
      <c r="C966" s="2"/>
      <c r="D966" s="2"/>
      <c r="E966" s="2"/>
    </row>
    <row r="967" spans="1:5">
      <c r="A967" s="1">
        <v>39465</v>
      </c>
      <c r="C967" s="2"/>
      <c r="D967" s="2"/>
      <c r="E967" s="2"/>
    </row>
    <row r="968" spans="1:5">
      <c r="A968" s="1">
        <v>39469</v>
      </c>
      <c r="C968" s="2"/>
      <c r="D968" s="2"/>
      <c r="E968" s="2"/>
    </row>
    <row r="969" spans="1:5">
      <c r="A969" s="1">
        <v>39470</v>
      </c>
      <c r="C969" s="2"/>
      <c r="D969" s="2"/>
      <c r="E969" s="2"/>
    </row>
    <row r="970" spans="1:5">
      <c r="A970" s="1">
        <v>39471</v>
      </c>
      <c r="C970" s="2"/>
      <c r="D970" s="2"/>
      <c r="E970" s="2"/>
    </row>
    <row r="971" spans="1:5">
      <c r="A971" s="1">
        <v>39472</v>
      </c>
      <c r="C971" s="2"/>
      <c r="D971" s="2"/>
      <c r="E971" s="2"/>
    </row>
    <row r="972" spans="1:5">
      <c r="A972" s="1">
        <v>39475</v>
      </c>
      <c r="C972" s="2"/>
      <c r="D972" s="2"/>
      <c r="E972" s="2"/>
    </row>
    <row r="973" spans="1:5">
      <c r="A973" s="1">
        <v>39476</v>
      </c>
      <c r="C973" s="2"/>
      <c r="D973" s="2"/>
      <c r="E973" s="2"/>
    </row>
    <row r="974" spans="1:5">
      <c r="A974" s="1">
        <v>39477</v>
      </c>
      <c r="C974" s="2"/>
      <c r="D974" s="2"/>
      <c r="E974" s="2"/>
    </row>
    <row r="975" spans="1:5">
      <c r="A975" s="1">
        <v>39478</v>
      </c>
      <c r="C975" s="2"/>
      <c r="D975" s="2"/>
      <c r="E975" s="2"/>
    </row>
    <row r="976" spans="1:5">
      <c r="A976" s="1">
        <v>39479</v>
      </c>
      <c r="C976" s="2"/>
      <c r="D976" s="2"/>
      <c r="E976" s="2"/>
    </row>
    <row r="977" spans="1:5">
      <c r="A977" s="1">
        <v>39482</v>
      </c>
      <c r="C977" s="2"/>
      <c r="D977" s="2"/>
      <c r="E977" s="2"/>
    </row>
    <row r="978" spans="1:5">
      <c r="A978" s="1">
        <v>39483</v>
      </c>
      <c r="C978" s="2"/>
      <c r="D978" s="2"/>
      <c r="E978" s="2"/>
    </row>
    <row r="979" spans="1:5">
      <c r="A979" s="1">
        <v>39484</v>
      </c>
      <c r="C979" s="2"/>
      <c r="D979" s="2"/>
      <c r="E979" s="2"/>
    </row>
    <row r="980" spans="1:5">
      <c r="A980" s="1">
        <v>39485</v>
      </c>
      <c r="C980" s="2"/>
      <c r="D980" s="2"/>
      <c r="E980" s="2"/>
    </row>
    <row r="981" spans="1:5">
      <c r="A981" s="1">
        <v>39486</v>
      </c>
      <c r="C981" s="2"/>
      <c r="D981" s="2"/>
      <c r="E981" s="2"/>
    </row>
    <row r="982" spans="1:5">
      <c r="A982" s="1">
        <v>39489</v>
      </c>
      <c r="C982" s="2"/>
      <c r="D982" s="2"/>
      <c r="E982" s="2"/>
    </row>
    <row r="983" spans="1:5">
      <c r="A983" s="1">
        <v>39490</v>
      </c>
      <c r="C983" s="2"/>
      <c r="D983" s="2"/>
      <c r="E983" s="2"/>
    </row>
    <row r="984" spans="1:5">
      <c r="A984" s="1">
        <v>39491</v>
      </c>
      <c r="C984" s="2"/>
      <c r="D984" s="2"/>
      <c r="E984" s="2"/>
    </row>
    <row r="985" spans="1:5">
      <c r="A985" s="1">
        <v>39492</v>
      </c>
      <c r="C985" s="2"/>
      <c r="D985" s="2"/>
      <c r="E985" s="2"/>
    </row>
    <row r="986" spans="1:5">
      <c r="A986" s="1">
        <v>39493</v>
      </c>
      <c r="C986" s="2"/>
      <c r="D986" s="2"/>
      <c r="E986" s="2"/>
    </row>
    <row r="987" spans="1:5">
      <c r="A987" s="1">
        <v>39497</v>
      </c>
      <c r="C987" s="2"/>
      <c r="D987" s="2"/>
      <c r="E987" s="2"/>
    </row>
    <row r="988" spans="1:5">
      <c r="A988" s="1">
        <v>39498</v>
      </c>
      <c r="C988" s="2"/>
      <c r="D988" s="2"/>
      <c r="E988" s="2"/>
    </row>
    <row r="989" spans="1:5">
      <c r="A989" s="1">
        <v>39499</v>
      </c>
      <c r="C989" s="2"/>
      <c r="D989" s="2"/>
      <c r="E989" s="2"/>
    </row>
    <row r="990" spans="1:5">
      <c r="A990" s="1">
        <v>39500</v>
      </c>
      <c r="C990" s="2"/>
      <c r="D990" s="2"/>
      <c r="E990" s="2"/>
    </row>
    <row r="991" spans="1:5">
      <c r="A991" s="1">
        <v>39503</v>
      </c>
      <c r="C991" s="2"/>
      <c r="D991" s="2"/>
      <c r="E991" s="2"/>
    </row>
    <row r="992" spans="1:5">
      <c r="A992" s="1">
        <v>39504</v>
      </c>
      <c r="C992" s="2"/>
      <c r="D992" s="2"/>
      <c r="E992" s="2"/>
    </row>
    <row r="993" spans="1:5">
      <c r="A993" s="1">
        <v>39505</v>
      </c>
      <c r="C993" s="2"/>
      <c r="D993" s="2"/>
      <c r="E993" s="2"/>
    </row>
    <row r="994" spans="1:5">
      <c r="A994" s="1">
        <v>39506</v>
      </c>
      <c r="C994" s="2"/>
      <c r="D994" s="2"/>
      <c r="E994" s="2"/>
    </row>
    <row r="995" spans="1:5">
      <c r="A995" s="1">
        <v>39507</v>
      </c>
      <c r="C995" s="2"/>
      <c r="D995" s="2"/>
      <c r="E995" s="2"/>
    </row>
    <row r="996" spans="1:5">
      <c r="A996" s="1">
        <v>39510</v>
      </c>
      <c r="C996" s="2"/>
      <c r="D996" s="2"/>
      <c r="E996" s="2"/>
    </row>
    <row r="997" spans="1:5">
      <c r="A997" s="1">
        <v>39511</v>
      </c>
      <c r="C997" s="2"/>
      <c r="D997" s="2"/>
      <c r="E997" s="2"/>
    </row>
    <row r="998" spans="1:5">
      <c r="A998" s="1">
        <v>39512</v>
      </c>
      <c r="C998" s="2"/>
      <c r="D998" s="2"/>
      <c r="E998" s="2"/>
    </row>
    <row r="999" spans="1:5">
      <c r="A999" s="1">
        <v>39513</v>
      </c>
      <c r="C999" s="2"/>
      <c r="D999" s="2"/>
      <c r="E999" s="2"/>
    </row>
    <row r="1000" spans="1:5">
      <c r="A1000" s="1">
        <v>39514</v>
      </c>
      <c r="C1000" s="2"/>
      <c r="D1000" s="2"/>
      <c r="E1000" s="2"/>
    </row>
    <row r="1001" spans="1:5">
      <c r="A1001" s="1">
        <v>39517</v>
      </c>
      <c r="C1001" s="2"/>
      <c r="D1001" s="2"/>
      <c r="E1001" s="2"/>
    </row>
    <row r="1002" spans="1:5">
      <c r="A1002" s="1">
        <v>39518</v>
      </c>
      <c r="C1002" s="2"/>
      <c r="D1002" s="2"/>
      <c r="E1002" s="2"/>
    </row>
    <row r="1003" spans="1:5">
      <c r="A1003" s="1">
        <v>39519</v>
      </c>
      <c r="C1003" s="2"/>
      <c r="D1003" s="2"/>
      <c r="E1003" s="2"/>
    </row>
    <row r="1004" spans="1:5">
      <c r="A1004" s="1">
        <v>39520</v>
      </c>
      <c r="C1004" s="2"/>
      <c r="D1004" s="2"/>
      <c r="E1004" s="2"/>
    </row>
    <row r="1005" spans="1:5">
      <c r="A1005" s="1">
        <v>39521</v>
      </c>
      <c r="C1005" s="2"/>
      <c r="D1005" s="2"/>
      <c r="E1005" s="2"/>
    </row>
    <row r="1006" spans="1:5">
      <c r="A1006" s="1">
        <v>39524</v>
      </c>
      <c r="C1006" s="2"/>
      <c r="D1006" s="2"/>
      <c r="E1006" s="2"/>
    </row>
    <row r="1007" spans="1:5">
      <c r="A1007" s="1">
        <v>39525</v>
      </c>
      <c r="C1007" s="2"/>
      <c r="D1007" s="2"/>
      <c r="E1007" s="2"/>
    </row>
    <row r="1008" spans="1:5">
      <c r="A1008" s="1">
        <v>39526</v>
      </c>
      <c r="C1008" s="2"/>
      <c r="D1008" s="2"/>
      <c r="E1008" s="2"/>
    </row>
    <row r="1009" spans="1:5">
      <c r="A1009" s="1">
        <v>39527</v>
      </c>
      <c r="C1009" s="2"/>
      <c r="D1009" s="2"/>
      <c r="E1009" s="2"/>
    </row>
    <row r="1010" spans="1:5">
      <c r="A1010" s="1">
        <v>39531</v>
      </c>
      <c r="C1010" s="2"/>
      <c r="D1010" s="2"/>
      <c r="E1010" s="2"/>
    </row>
    <row r="1011" spans="1:5">
      <c r="A1011" s="1">
        <v>39532</v>
      </c>
      <c r="C1011" s="2"/>
      <c r="D1011" s="2"/>
      <c r="E1011" s="2"/>
    </row>
    <row r="1012" spans="1:5">
      <c r="A1012" s="1">
        <v>39533</v>
      </c>
      <c r="C1012" s="2"/>
      <c r="D1012" s="2"/>
      <c r="E1012" s="2"/>
    </row>
    <row r="1013" spans="1:5">
      <c r="A1013" s="1">
        <v>39534</v>
      </c>
      <c r="C1013" s="2"/>
      <c r="D1013" s="2"/>
      <c r="E1013" s="2"/>
    </row>
    <row r="1014" spans="1:5">
      <c r="A1014" s="1">
        <v>39535</v>
      </c>
      <c r="C1014" s="2"/>
      <c r="D1014" s="2"/>
      <c r="E1014" s="2"/>
    </row>
    <row r="1015" spans="1:5">
      <c r="A1015" s="1">
        <v>39538</v>
      </c>
      <c r="C1015" s="2"/>
      <c r="D1015" s="2"/>
      <c r="E1015" s="2"/>
    </row>
    <row r="1016" spans="1:5">
      <c r="A1016" s="1">
        <v>39539</v>
      </c>
      <c r="C1016" s="2"/>
      <c r="D1016" s="2"/>
      <c r="E1016" s="2"/>
    </row>
    <row r="1017" spans="1:5">
      <c r="A1017" s="1">
        <v>39540</v>
      </c>
      <c r="C1017" s="2"/>
      <c r="D1017" s="2"/>
      <c r="E1017" s="2"/>
    </row>
    <row r="1018" spans="1:5">
      <c r="A1018" s="1">
        <v>39541</v>
      </c>
      <c r="C1018" s="2"/>
      <c r="D1018" s="2"/>
      <c r="E1018" s="2"/>
    </row>
    <row r="1019" spans="1:5">
      <c r="A1019" s="1">
        <v>39542</v>
      </c>
      <c r="C1019" s="2"/>
      <c r="D1019" s="2"/>
      <c r="E1019" s="2"/>
    </row>
    <row r="1020" spans="1:5">
      <c r="A1020" s="1">
        <v>39545</v>
      </c>
      <c r="C1020" s="2"/>
      <c r="D1020" s="2"/>
      <c r="E1020" s="2"/>
    </row>
    <row r="1021" spans="1:5">
      <c r="A1021" s="1">
        <v>39546</v>
      </c>
      <c r="C1021" s="2"/>
      <c r="D1021" s="2"/>
      <c r="E1021" s="2"/>
    </row>
    <row r="1022" spans="1:5">
      <c r="A1022" s="1">
        <v>39547</v>
      </c>
      <c r="C1022" s="2"/>
      <c r="D1022" s="2"/>
      <c r="E1022" s="2"/>
    </row>
    <row r="1023" spans="1:5">
      <c r="A1023" s="1">
        <v>39548</v>
      </c>
      <c r="C1023" s="2"/>
      <c r="D1023" s="2"/>
      <c r="E1023" s="2"/>
    </row>
    <row r="1024" spans="1:5">
      <c r="A1024" s="1">
        <v>39549</v>
      </c>
      <c r="C1024" s="2"/>
      <c r="D1024" s="2"/>
      <c r="E1024" s="2"/>
    </row>
    <row r="1025" spans="1:5">
      <c r="A1025" s="1">
        <v>39552</v>
      </c>
      <c r="C1025" s="2"/>
      <c r="D1025" s="2"/>
      <c r="E1025" s="2"/>
    </row>
    <row r="1026" spans="1:5">
      <c r="A1026" s="1">
        <v>39553</v>
      </c>
      <c r="C1026" s="2"/>
      <c r="D1026" s="2"/>
      <c r="E1026" s="2"/>
    </row>
    <row r="1027" spans="1:5">
      <c r="A1027" s="1">
        <v>39554</v>
      </c>
      <c r="C1027" s="2"/>
      <c r="D1027" s="2"/>
      <c r="E1027" s="2"/>
    </row>
    <row r="1028" spans="1:5">
      <c r="A1028" s="1">
        <v>39555</v>
      </c>
      <c r="C1028" s="2"/>
      <c r="D1028" s="2"/>
      <c r="E1028" s="2"/>
    </row>
    <row r="1029" spans="1:5">
      <c r="A1029" s="1">
        <v>39556</v>
      </c>
      <c r="C1029" s="2"/>
      <c r="D1029" s="2"/>
      <c r="E1029" s="2"/>
    </row>
    <row r="1030" spans="1:5">
      <c r="A1030" s="1">
        <v>39559</v>
      </c>
      <c r="C1030" s="2"/>
      <c r="D1030" s="2"/>
      <c r="E1030" s="2"/>
    </row>
    <row r="1031" spans="1:5">
      <c r="A1031" s="1">
        <v>39560</v>
      </c>
      <c r="C1031" s="2"/>
      <c r="D1031" s="2"/>
      <c r="E1031" s="2"/>
    </row>
    <row r="1032" spans="1:5">
      <c r="A1032" s="1">
        <v>39561</v>
      </c>
      <c r="C1032" s="2"/>
      <c r="D1032" s="2"/>
      <c r="E1032" s="2"/>
    </row>
    <row r="1033" spans="1:5">
      <c r="A1033" s="1">
        <v>39562</v>
      </c>
      <c r="C1033" s="2"/>
      <c r="D1033" s="2"/>
      <c r="E1033" s="2"/>
    </row>
    <row r="1034" spans="1:5">
      <c r="A1034" s="1">
        <v>39563</v>
      </c>
      <c r="C1034" s="2"/>
      <c r="D1034" s="2"/>
      <c r="E1034" s="2"/>
    </row>
    <row r="1035" spans="1:5">
      <c r="A1035" s="1">
        <v>39566</v>
      </c>
      <c r="C1035" s="2"/>
      <c r="D1035" s="2"/>
      <c r="E1035" s="2"/>
    </row>
    <row r="1036" spans="1:5">
      <c r="A1036" s="1">
        <v>39567</v>
      </c>
      <c r="C1036" s="2"/>
      <c r="D1036" s="2"/>
      <c r="E1036" s="2"/>
    </row>
    <row r="1037" spans="1:5">
      <c r="A1037" s="1">
        <v>39568</v>
      </c>
      <c r="C1037" s="2"/>
      <c r="D1037" s="2"/>
      <c r="E1037" s="2"/>
    </row>
    <row r="1038" spans="1:5">
      <c r="A1038" s="1">
        <v>39569</v>
      </c>
      <c r="C1038" s="2"/>
      <c r="D1038" s="2"/>
      <c r="E1038" s="2"/>
    </row>
    <row r="1039" spans="1:5">
      <c r="A1039" s="1">
        <v>39570</v>
      </c>
      <c r="C1039" s="2"/>
      <c r="D1039" s="2"/>
      <c r="E1039" s="2"/>
    </row>
    <row r="1040" spans="1:5">
      <c r="A1040" s="1">
        <v>39573</v>
      </c>
      <c r="C1040" s="2"/>
      <c r="D1040" s="2"/>
      <c r="E1040" s="2"/>
    </row>
    <row r="1041" spans="1:5">
      <c r="A1041" s="1">
        <v>39574</v>
      </c>
      <c r="C1041" s="2"/>
      <c r="D1041" s="2"/>
      <c r="E1041" s="2"/>
    </row>
    <row r="1042" spans="1:5">
      <c r="A1042" s="1">
        <v>39575</v>
      </c>
      <c r="C1042" s="2"/>
      <c r="D1042" s="2"/>
      <c r="E1042" s="2"/>
    </row>
    <row r="1043" spans="1:5">
      <c r="A1043" s="1">
        <v>39576</v>
      </c>
      <c r="C1043" s="2"/>
      <c r="D1043" s="2"/>
      <c r="E1043" s="2"/>
    </row>
    <row r="1044" spans="1:5">
      <c r="A1044" s="1">
        <v>39577</v>
      </c>
      <c r="C1044" s="2"/>
      <c r="D1044" s="2"/>
      <c r="E1044" s="2"/>
    </row>
    <row r="1045" spans="1:5">
      <c r="A1045" s="1">
        <v>39580</v>
      </c>
      <c r="C1045" s="2"/>
      <c r="D1045" s="2"/>
      <c r="E1045" s="2"/>
    </row>
    <row r="1046" spans="1:5">
      <c r="A1046" s="1">
        <v>39581</v>
      </c>
      <c r="C1046" s="2"/>
      <c r="D1046" s="2"/>
      <c r="E1046" s="2"/>
    </row>
    <row r="1047" spans="1:5">
      <c r="A1047" s="1">
        <v>39582</v>
      </c>
      <c r="C1047" s="2"/>
      <c r="D1047" s="2"/>
      <c r="E1047" s="2"/>
    </row>
    <row r="1048" spans="1:5">
      <c r="A1048" s="1">
        <v>39583</v>
      </c>
      <c r="C1048" s="2"/>
      <c r="D1048" s="2"/>
      <c r="E1048" s="2"/>
    </row>
    <row r="1049" spans="1:5">
      <c r="A1049" s="1">
        <v>39584</v>
      </c>
      <c r="C1049" s="2"/>
      <c r="D1049" s="2"/>
      <c r="E1049" s="2"/>
    </row>
    <row r="1050" spans="1:5">
      <c r="A1050" s="1">
        <v>39587</v>
      </c>
      <c r="C1050" s="2"/>
      <c r="D1050" s="2"/>
      <c r="E1050" s="2"/>
    </row>
    <row r="1051" spans="1:5">
      <c r="A1051" s="1">
        <v>39588</v>
      </c>
      <c r="C1051" s="2"/>
      <c r="D1051" s="2"/>
      <c r="E1051" s="2"/>
    </row>
    <row r="1052" spans="1:5">
      <c r="A1052" s="1">
        <v>39589</v>
      </c>
      <c r="C1052" s="2"/>
      <c r="D1052" s="2"/>
      <c r="E1052" s="2"/>
    </row>
    <row r="1053" spans="1:5">
      <c r="A1053" s="1">
        <v>39590</v>
      </c>
      <c r="C1053" s="2"/>
      <c r="D1053" s="2"/>
      <c r="E1053" s="2"/>
    </row>
    <row r="1054" spans="1:5">
      <c r="A1054" s="1">
        <v>39591</v>
      </c>
      <c r="C1054" s="2"/>
      <c r="D1054" s="2"/>
      <c r="E1054" s="2"/>
    </row>
    <row r="1055" spans="1:5">
      <c r="A1055" s="1">
        <v>39595</v>
      </c>
      <c r="C1055" s="2"/>
      <c r="D1055" s="2"/>
      <c r="E1055" s="2"/>
    </row>
    <row r="1056" spans="1:5">
      <c r="A1056" s="1">
        <v>39596</v>
      </c>
      <c r="C1056" s="2"/>
      <c r="D1056" s="2"/>
      <c r="E1056" s="2"/>
    </row>
    <row r="1057" spans="1:5">
      <c r="A1057" s="1">
        <v>39597</v>
      </c>
      <c r="C1057" s="2"/>
      <c r="D1057" s="2"/>
      <c r="E1057" s="2"/>
    </row>
    <row r="1058" spans="1:5">
      <c r="A1058" s="1">
        <v>39598</v>
      </c>
      <c r="C1058" s="2"/>
      <c r="D1058" s="2"/>
      <c r="E1058" s="2"/>
    </row>
    <row r="1059" spans="1:5">
      <c r="A1059" s="1">
        <v>39601</v>
      </c>
      <c r="C1059" s="2"/>
      <c r="D1059" s="2"/>
      <c r="E1059" s="2"/>
    </row>
    <row r="1060" spans="1:5">
      <c r="A1060" s="1">
        <v>39602</v>
      </c>
      <c r="C1060" s="2"/>
      <c r="D1060" s="2"/>
      <c r="E1060" s="2"/>
    </row>
    <row r="1061" spans="1:5">
      <c r="A1061" s="1">
        <v>39603</v>
      </c>
      <c r="C1061" s="2"/>
      <c r="D1061" s="2"/>
      <c r="E1061" s="2"/>
    </row>
    <row r="1062" spans="1:5">
      <c r="A1062" s="1">
        <v>39604</v>
      </c>
      <c r="C1062" s="2"/>
      <c r="D1062" s="2"/>
      <c r="E1062" s="2"/>
    </row>
    <row r="1063" spans="1:5">
      <c r="A1063" s="1">
        <v>39605</v>
      </c>
      <c r="C1063" s="2"/>
      <c r="D1063" s="2"/>
      <c r="E1063" s="2"/>
    </row>
    <row r="1064" spans="1:5">
      <c r="A1064" s="1">
        <v>39608</v>
      </c>
      <c r="C1064" s="2"/>
      <c r="D1064" s="2"/>
      <c r="E1064" s="2"/>
    </row>
    <row r="1065" spans="1:5">
      <c r="A1065" s="1">
        <v>39609</v>
      </c>
      <c r="C1065" s="2"/>
      <c r="D1065" s="2"/>
      <c r="E1065" s="2"/>
    </row>
    <row r="1066" spans="1:5">
      <c r="A1066" s="1">
        <v>39610</v>
      </c>
      <c r="C1066" s="2"/>
      <c r="D1066" s="2"/>
      <c r="E1066" s="2"/>
    </row>
    <row r="1067" spans="1:5">
      <c r="A1067" s="1">
        <v>39611</v>
      </c>
      <c r="C1067" s="2"/>
      <c r="D1067" s="2"/>
      <c r="E1067" s="2"/>
    </row>
    <row r="1068" spans="1:5">
      <c r="A1068" s="1">
        <v>39612</v>
      </c>
      <c r="C1068" s="2"/>
      <c r="D1068" s="2"/>
      <c r="E1068" s="2"/>
    </row>
    <row r="1069" spans="1:5">
      <c r="A1069" s="1">
        <v>39615</v>
      </c>
      <c r="C1069" s="2"/>
      <c r="D1069" s="2"/>
      <c r="E1069" s="2"/>
    </row>
    <row r="1070" spans="1:5">
      <c r="A1070" s="1">
        <v>39616</v>
      </c>
      <c r="C1070" s="2"/>
      <c r="D1070" s="2"/>
      <c r="E1070" s="2"/>
    </row>
    <row r="1071" spans="1:5">
      <c r="A1071" s="1">
        <v>39617</v>
      </c>
      <c r="C1071" s="2"/>
      <c r="D1071" s="2"/>
      <c r="E1071" s="2"/>
    </row>
    <row r="1072" spans="1:5">
      <c r="A1072" s="1">
        <v>39618</v>
      </c>
      <c r="C1072" s="2"/>
      <c r="D1072" s="2"/>
      <c r="E1072" s="2"/>
    </row>
    <row r="1073" spans="1:5">
      <c r="A1073" s="1">
        <v>39619</v>
      </c>
      <c r="C1073" s="2"/>
      <c r="D1073" s="2"/>
      <c r="E1073" s="2"/>
    </row>
    <row r="1074" spans="1:5">
      <c r="A1074" s="1">
        <v>39622</v>
      </c>
      <c r="C1074" s="2"/>
      <c r="D1074" s="2"/>
      <c r="E1074" s="2"/>
    </row>
    <row r="1075" spans="1:5">
      <c r="A1075" s="1">
        <v>39623</v>
      </c>
      <c r="C1075" s="2"/>
      <c r="D1075" s="2"/>
      <c r="E1075" s="2"/>
    </row>
    <row r="1076" spans="1:5">
      <c r="A1076" s="1">
        <v>39624</v>
      </c>
      <c r="C1076" s="2"/>
      <c r="D1076" s="2"/>
      <c r="E1076" s="2"/>
    </row>
    <row r="1077" spans="1:5">
      <c r="A1077" s="1">
        <v>39625</v>
      </c>
      <c r="C1077" s="2"/>
      <c r="D1077" s="2"/>
      <c r="E1077" s="2"/>
    </row>
    <row r="1078" spans="1:5">
      <c r="A1078" s="1">
        <v>39626</v>
      </c>
      <c r="C1078" s="2"/>
      <c r="D1078" s="2"/>
      <c r="E1078" s="2"/>
    </row>
    <row r="1079" spans="1:5">
      <c r="A1079" s="1">
        <v>39629</v>
      </c>
      <c r="C1079" s="2"/>
      <c r="D1079" s="2"/>
      <c r="E1079" s="2"/>
    </row>
    <row r="1080" spans="1:5">
      <c r="A1080" s="1">
        <v>39630</v>
      </c>
      <c r="C1080" s="2"/>
      <c r="D1080" s="2"/>
      <c r="E1080" s="2"/>
    </row>
    <row r="1081" spans="1:5">
      <c r="A1081" s="1">
        <v>39631</v>
      </c>
      <c r="C1081" s="2"/>
      <c r="D1081" s="2"/>
      <c r="E1081" s="2"/>
    </row>
    <row r="1082" spans="1:5">
      <c r="A1082" s="1">
        <v>39632</v>
      </c>
      <c r="C1082" s="2"/>
      <c r="D1082" s="2"/>
      <c r="E1082" s="2"/>
    </row>
    <row r="1083" spans="1:5">
      <c r="A1083" s="1">
        <v>39636</v>
      </c>
      <c r="C1083" s="2"/>
      <c r="D1083" s="2"/>
      <c r="E1083" s="2"/>
    </row>
    <row r="1084" spans="1:5">
      <c r="A1084" s="1">
        <v>39637</v>
      </c>
      <c r="C1084" s="2"/>
      <c r="D1084" s="2"/>
      <c r="E1084" s="2"/>
    </row>
    <row r="1085" spans="1:5">
      <c r="A1085" s="1">
        <v>39638</v>
      </c>
      <c r="C1085" s="2"/>
      <c r="D1085" s="2"/>
      <c r="E1085" s="2"/>
    </row>
    <row r="1086" spans="1:5">
      <c r="A1086" s="1">
        <v>39639</v>
      </c>
      <c r="C1086" s="2"/>
      <c r="D1086" s="2"/>
      <c r="E1086" s="2"/>
    </row>
    <row r="1087" spans="1:5">
      <c r="A1087" s="1">
        <v>39640</v>
      </c>
      <c r="C1087" s="2"/>
      <c r="D1087" s="2"/>
      <c r="E1087" s="2"/>
    </row>
    <row r="1088" spans="1:5">
      <c r="A1088" s="1">
        <v>39643</v>
      </c>
      <c r="C1088" s="2"/>
      <c r="D1088" s="2"/>
      <c r="E1088" s="2"/>
    </row>
    <row r="1089" spans="1:5">
      <c r="A1089" s="1">
        <v>39644</v>
      </c>
      <c r="C1089" s="2"/>
      <c r="D1089" s="2"/>
      <c r="E1089" s="2"/>
    </row>
    <row r="1090" spans="1:5">
      <c r="A1090" s="1">
        <v>39645</v>
      </c>
      <c r="C1090" s="2"/>
      <c r="D1090" s="2"/>
      <c r="E1090" s="2"/>
    </row>
    <row r="1091" spans="1:5">
      <c r="A1091" s="1">
        <v>39646</v>
      </c>
      <c r="C1091" s="2"/>
      <c r="D1091" s="2"/>
      <c r="E1091" s="2"/>
    </row>
    <row r="1092" spans="1:5">
      <c r="A1092" s="1">
        <v>39647</v>
      </c>
      <c r="C1092" s="2"/>
      <c r="D1092" s="2"/>
      <c r="E1092" s="2"/>
    </row>
    <row r="1093" spans="1:5">
      <c r="A1093" s="1">
        <v>39650</v>
      </c>
      <c r="C1093" s="2"/>
      <c r="D1093" s="2"/>
      <c r="E1093" s="2"/>
    </row>
    <row r="1094" spans="1:5">
      <c r="A1094" s="1">
        <v>39651</v>
      </c>
      <c r="C1094" s="2"/>
      <c r="D1094" s="2"/>
      <c r="E1094" s="2"/>
    </row>
    <row r="1095" spans="1:5">
      <c r="A1095" s="1">
        <v>39652</v>
      </c>
      <c r="C1095" s="2"/>
      <c r="D1095" s="2"/>
      <c r="E1095" s="2"/>
    </row>
    <row r="1096" spans="1:5">
      <c r="A1096" s="1">
        <v>39653</v>
      </c>
      <c r="C1096" s="2"/>
      <c r="D1096" s="2"/>
      <c r="E1096" s="2"/>
    </row>
    <row r="1097" spans="1:5">
      <c r="A1097" s="1">
        <v>39654</v>
      </c>
      <c r="C1097" s="2"/>
      <c r="D1097" s="2"/>
      <c r="E1097" s="2"/>
    </row>
    <row r="1098" spans="1:5">
      <c r="A1098" s="1">
        <v>39657</v>
      </c>
      <c r="C1098" s="2"/>
      <c r="D1098" s="2"/>
      <c r="E1098" s="2"/>
    </row>
    <row r="1099" spans="1:5">
      <c r="A1099" s="1">
        <v>39658</v>
      </c>
      <c r="C1099" s="2"/>
      <c r="D1099" s="2"/>
      <c r="E1099" s="2"/>
    </row>
    <row r="1100" spans="1:5">
      <c r="A1100" s="1">
        <v>39659</v>
      </c>
      <c r="C1100" s="2"/>
      <c r="D1100" s="2"/>
      <c r="E1100" s="2"/>
    </row>
    <row r="1101" spans="1:5">
      <c r="A1101" s="1">
        <v>39660</v>
      </c>
      <c r="C1101" s="2"/>
      <c r="D1101" s="2"/>
      <c r="E1101" s="2"/>
    </row>
    <row r="1102" spans="1:5">
      <c r="A1102" s="1">
        <v>39661</v>
      </c>
      <c r="C1102" s="2"/>
      <c r="D1102" s="2"/>
      <c r="E1102" s="2"/>
    </row>
    <row r="1103" spans="1:5">
      <c r="A1103" s="1">
        <v>39664</v>
      </c>
      <c r="C1103" s="2"/>
      <c r="D1103" s="2"/>
      <c r="E1103" s="2"/>
    </row>
    <row r="1104" spans="1:5">
      <c r="A1104" s="1">
        <v>39665</v>
      </c>
      <c r="C1104" s="2"/>
      <c r="D1104" s="2"/>
      <c r="E1104" s="2"/>
    </row>
    <row r="1105" spans="1:5">
      <c r="A1105" s="1">
        <v>39666</v>
      </c>
      <c r="C1105" s="2"/>
      <c r="D1105" s="2"/>
      <c r="E1105" s="2"/>
    </row>
    <row r="1106" spans="1:5">
      <c r="A1106" s="1">
        <v>39667</v>
      </c>
      <c r="C1106" s="2"/>
      <c r="D1106" s="2"/>
      <c r="E1106" s="2"/>
    </row>
    <row r="1107" spans="1:5">
      <c r="A1107" s="1">
        <v>39668</v>
      </c>
      <c r="C1107" s="2"/>
      <c r="D1107" s="2"/>
      <c r="E1107" s="2"/>
    </row>
    <row r="1108" spans="1:5">
      <c r="A1108" s="1">
        <v>39671</v>
      </c>
      <c r="C1108" s="2"/>
      <c r="D1108" s="2"/>
      <c r="E1108" s="2"/>
    </row>
    <row r="1109" spans="1:5">
      <c r="A1109" s="1">
        <v>39672</v>
      </c>
      <c r="C1109" s="2"/>
      <c r="D1109" s="2"/>
      <c r="E1109" s="2"/>
    </row>
    <row r="1110" spans="1:5">
      <c r="A1110" s="1">
        <v>39673</v>
      </c>
      <c r="C1110" s="2"/>
      <c r="D1110" s="2"/>
      <c r="E1110" s="2"/>
    </row>
    <row r="1111" spans="1:5">
      <c r="A1111" s="1">
        <v>39674</v>
      </c>
      <c r="C1111" s="2"/>
      <c r="D1111" s="2"/>
      <c r="E1111" s="2"/>
    </row>
    <row r="1112" spans="1:5">
      <c r="A1112" s="1">
        <v>39675</v>
      </c>
      <c r="C1112" s="2"/>
      <c r="D1112" s="2"/>
      <c r="E1112" s="2"/>
    </row>
    <row r="1113" spans="1:5">
      <c r="A1113" s="1">
        <v>39678</v>
      </c>
      <c r="C1113" s="2"/>
      <c r="D1113" s="2"/>
      <c r="E1113" s="2"/>
    </row>
    <row r="1114" spans="1:5">
      <c r="A1114" s="1">
        <v>39679</v>
      </c>
      <c r="C1114" s="2"/>
      <c r="D1114" s="2"/>
      <c r="E1114" s="2"/>
    </row>
    <row r="1115" spans="1:5">
      <c r="A1115" s="1">
        <v>39680</v>
      </c>
      <c r="C1115" s="2"/>
      <c r="D1115" s="2"/>
      <c r="E1115" s="2"/>
    </row>
    <row r="1116" spans="1:5">
      <c r="A1116" s="1">
        <v>39681</v>
      </c>
      <c r="C1116" s="2"/>
      <c r="D1116" s="2"/>
      <c r="E1116" s="2"/>
    </row>
    <row r="1117" spans="1:5">
      <c r="A1117" s="1">
        <v>39682</v>
      </c>
      <c r="C1117" s="2"/>
      <c r="D1117" s="2"/>
      <c r="E1117" s="2"/>
    </row>
    <row r="1118" spans="1:5">
      <c r="A1118" s="1">
        <v>39685</v>
      </c>
      <c r="C1118" s="2"/>
      <c r="D1118" s="2"/>
      <c r="E1118" s="2"/>
    </row>
    <row r="1119" spans="1:5">
      <c r="A1119" s="1">
        <v>39686</v>
      </c>
      <c r="C1119" s="2"/>
      <c r="D1119" s="2"/>
      <c r="E1119" s="2"/>
    </row>
    <row r="1120" spans="1:5">
      <c r="A1120" s="1">
        <v>39687</v>
      </c>
      <c r="C1120" s="2"/>
      <c r="D1120" s="2"/>
      <c r="E1120" s="2"/>
    </row>
    <row r="1121" spans="1:5">
      <c r="A1121" s="1">
        <v>39688</v>
      </c>
      <c r="C1121" s="2"/>
      <c r="D1121" s="2"/>
      <c r="E1121" s="2"/>
    </row>
    <row r="1122" spans="1:5">
      <c r="A1122" s="1">
        <v>39689</v>
      </c>
      <c r="C1122" s="2"/>
      <c r="D1122" s="2"/>
      <c r="E1122" s="2"/>
    </row>
    <row r="1123" spans="1:5">
      <c r="A1123" s="1">
        <v>39693</v>
      </c>
      <c r="C1123" s="2"/>
      <c r="D1123" s="2"/>
      <c r="E1123" s="2"/>
    </row>
    <row r="1124" spans="1:5">
      <c r="A1124" s="1">
        <v>39694</v>
      </c>
      <c r="C1124" s="2"/>
      <c r="D1124" s="2"/>
      <c r="E1124" s="2"/>
    </row>
    <row r="1125" spans="1:5">
      <c r="A1125" s="1">
        <v>39695</v>
      </c>
      <c r="C1125" s="2"/>
      <c r="D1125" s="2"/>
      <c r="E1125" s="2"/>
    </row>
    <row r="1126" spans="1:5">
      <c r="A1126" s="1">
        <v>39696</v>
      </c>
      <c r="C1126" s="2"/>
      <c r="D1126" s="2"/>
      <c r="E1126" s="2"/>
    </row>
    <row r="1127" spans="1:5">
      <c r="A1127" s="1">
        <v>39699</v>
      </c>
      <c r="C1127" s="2"/>
      <c r="D1127" s="2"/>
      <c r="E1127" s="2"/>
    </row>
    <row r="1128" spans="1:5">
      <c r="A1128" s="1">
        <v>39700</v>
      </c>
      <c r="C1128" s="2"/>
      <c r="D1128" s="2"/>
      <c r="E1128" s="2"/>
    </row>
    <row r="1129" spans="1:5">
      <c r="A1129" s="1">
        <v>39701</v>
      </c>
      <c r="C1129" s="2"/>
      <c r="D1129" s="2"/>
      <c r="E1129" s="2"/>
    </row>
    <row r="1130" spans="1:5">
      <c r="A1130" s="1">
        <v>39702</v>
      </c>
      <c r="C1130" s="2"/>
      <c r="D1130" s="2"/>
      <c r="E1130" s="2"/>
    </row>
    <row r="1131" spans="1:5">
      <c r="A1131" s="1">
        <v>39703</v>
      </c>
      <c r="C1131" s="2"/>
      <c r="D1131" s="2"/>
      <c r="E1131" s="2"/>
    </row>
    <row r="1132" spans="1:5">
      <c r="A1132" s="1">
        <v>39706</v>
      </c>
      <c r="C1132" s="2"/>
      <c r="D1132" s="2"/>
      <c r="E1132" s="2"/>
    </row>
    <row r="1133" spans="1:5">
      <c r="A1133" s="1">
        <v>39707</v>
      </c>
      <c r="C1133" s="2"/>
      <c r="D1133" s="2"/>
      <c r="E1133" s="2"/>
    </row>
    <row r="1134" spans="1:5">
      <c r="A1134" s="1">
        <v>39708</v>
      </c>
      <c r="C1134" s="2"/>
      <c r="D1134" s="2"/>
      <c r="E1134" s="2"/>
    </row>
    <row r="1135" spans="1:5">
      <c r="A1135" s="1">
        <v>39709</v>
      </c>
      <c r="C1135" s="2"/>
      <c r="D1135" s="2"/>
      <c r="E1135" s="2"/>
    </row>
    <row r="1136" spans="1:5">
      <c r="A1136" s="1">
        <v>39710</v>
      </c>
      <c r="C1136" s="2"/>
      <c r="D1136" s="2"/>
      <c r="E1136" s="2"/>
    </row>
    <row r="1137" spans="1:5">
      <c r="A1137" s="1">
        <v>39713</v>
      </c>
      <c r="C1137" s="2"/>
      <c r="D1137" s="2"/>
      <c r="E1137" s="2"/>
    </row>
    <row r="1138" spans="1:5">
      <c r="A1138" s="1">
        <v>39714</v>
      </c>
      <c r="C1138" s="2"/>
      <c r="D1138" s="2"/>
      <c r="E1138" s="2"/>
    </row>
    <row r="1139" spans="1:5">
      <c r="A1139" s="1">
        <v>39715</v>
      </c>
      <c r="C1139" s="2"/>
      <c r="D1139" s="2"/>
      <c r="E1139" s="2"/>
    </row>
    <row r="1140" spans="1:5">
      <c r="A1140" s="1">
        <v>39716</v>
      </c>
      <c r="C1140" s="2"/>
      <c r="D1140" s="2"/>
      <c r="E1140" s="2"/>
    </row>
    <row r="1141" spans="1:5">
      <c r="A1141" s="1">
        <v>39717</v>
      </c>
      <c r="C1141" s="2"/>
      <c r="D1141" s="2"/>
      <c r="E1141" s="2"/>
    </row>
    <row r="1142" spans="1:5">
      <c r="A1142" s="1">
        <v>39720</v>
      </c>
      <c r="C1142" s="2"/>
      <c r="D1142" s="2"/>
      <c r="E1142" s="2"/>
    </row>
    <row r="1143" spans="1:5">
      <c r="A1143" s="1">
        <v>39721</v>
      </c>
      <c r="C1143" s="2"/>
      <c r="D1143" s="2"/>
      <c r="E1143" s="2"/>
    </row>
    <row r="1144" spans="1:5">
      <c r="A1144" s="1">
        <v>39722</v>
      </c>
      <c r="C1144" s="2"/>
      <c r="D1144" s="2"/>
      <c r="E1144" s="2"/>
    </row>
    <row r="1145" spans="1:5">
      <c r="A1145" s="1">
        <v>39723</v>
      </c>
      <c r="C1145" s="2"/>
      <c r="D1145" s="2"/>
      <c r="E1145" s="2"/>
    </row>
    <row r="1146" spans="1:5">
      <c r="A1146" s="1">
        <v>39724</v>
      </c>
      <c r="C1146" s="2"/>
      <c r="D1146" s="2"/>
      <c r="E1146" s="2"/>
    </row>
    <row r="1147" spans="1:5">
      <c r="A1147" s="1">
        <v>39727</v>
      </c>
      <c r="C1147" s="2"/>
      <c r="D1147" s="2"/>
      <c r="E1147" s="2"/>
    </row>
    <row r="1148" spans="1:5">
      <c r="A1148" s="1">
        <v>39728</v>
      </c>
      <c r="C1148" s="2"/>
      <c r="D1148" s="2"/>
      <c r="E1148" s="2"/>
    </row>
    <row r="1149" spans="1:5">
      <c r="A1149" s="1">
        <v>39729</v>
      </c>
      <c r="C1149" s="2"/>
      <c r="D1149" s="2"/>
      <c r="E1149" s="2"/>
    </row>
    <row r="1150" spans="1:5">
      <c r="A1150" s="1">
        <v>39730</v>
      </c>
      <c r="C1150" s="2"/>
      <c r="D1150" s="2"/>
      <c r="E1150" s="2"/>
    </row>
    <row r="1151" spans="1:5">
      <c r="A1151" s="1">
        <v>39731</v>
      </c>
      <c r="C1151" s="2"/>
      <c r="D1151" s="2"/>
      <c r="E1151" s="2"/>
    </row>
    <row r="1152" spans="1:5">
      <c r="A1152" s="1">
        <v>39734</v>
      </c>
      <c r="C1152" s="2"/>
      <c r="D1152" s="2"/>
      <c r="E1152" s="2"/>
    </row>
    <row r="1153" spans="1:5">
      <c r="A1153" s="1">
        <v>39735</v>
      </c>
      <c r="C1153" s="2"/>
      <c r="D1153" s="2"/>
      <c r="E1153" s="2"/>
    </row>
    <row r="1154" spans="1:5">
      <c r="A1154" s="1">
        <v>39736</v>
      </c>
      <c r="C1154" s="2"/>
      <c r="D1154" s="2"/>
      <c r="E1154" s="2"/>
    </row>
    <row r="1155" spans="1:5">
      <c r="A1155" s="1">
        <v>39737</v>
      </c>
      <c r="C1155" s="2"/>
      <c r="D1155" s="2"/>
      <c r="E1155" s="2"/>
    </row>
    <row r="1156" spans="1:5">
      <c r="A1156" s="1">
        <v>39738</v>
      </c>
      <c r="C1156" s="2"/>
      <c r="D1156" s="2"/>
      <c r="E1156" s="2"/>
    </row>
    <row r="1157" spans="1:5">
      <c r="A1157" s="1">
        <v>39741</v>
      </c>
      <c r="C1157" s="2"/>
      <c r="D1157" s="2"/>
      <c r="E1157" s="2"/>
    </row>
    <row r="1158" spans="1:5">
      <c r="A1158" s="1">
        <v>39742</v>
      </c>
      <c r="C1158" s="2"/>
      <c r="D1158" s="2"/>
      <c r="E1158" s="2"/>
    </row>
    <row r="1159" spans="1:5">
      <c r="A1159" s="1">
        <v>39743</v>
      </c>
      <c r="C1159" s="2"/>
      <c r="D1159" s="2"/>
      <c r="E1159" s="2"/>
    </row>
    <row r="1160" spans="1:5">
      <c r="A1160" s="1">
        <v>39744</v>
      </c>
      <c r="C1160" s="2"/>
      <c r="D1160" s="2"/>
      <c r="E1160" s="2"/>
    </row>
    <row r="1161" spans="1:5">
      <c r="A1161" s="1">
        <v>39745</v>
      </c>
      <c r="C1161" s="2"/>
      <c r="D1161" s="2"/>
      <c r="E1161" s="2"/>
    </row>
    <row r="1162" spans="1:5">
      <c r="A1162" s="1">
        <v>39748</v>
      </c>
      <c r="C1162" s="2"/>
      <c r="D1162" s="2"/>
      <c r="E1162" s="2"/>
    </row>
    <row r="1163" spans="1:5">
      <c r="A1163" s="1">
        <v>39749</v>
      </c>
      <c r="C1163" s="2"/>
      <c r="D1163" s="2"/>
      <c r="E1163" s="2"/>
    </row>
    <row r="1164" spans="1:5">
      <c r="A1164" s="1">
        <v>39750</v>
      </c>
      <c r="C1164" s="2"/>
      <c r="D1164" s="2"/>
      <c r="E1164" s="2"/>
    </row>
    <row r="1165" spans="1:5">
      <c r="A1165" s="1">
        <v>39751</v>
      </c>
      <c r="C1165" s="2"/>
      <c r="D1165" s="2"/>
      <c r="E1165" s="2"/>
    </row>
    <row r="1166" spans="1:5">
      <c r="A1166" s="1">
        <v>39752</v>
      </c>
      <c r="C1166" s="2"/>
      <c r="D1166" s="2"/>
      <c r="E1166" s="2"/>
    </row>
    <row r="1167" spans="1:5">
      <c r="A1167" s="1">
        <v>39755</v>
      </c>
      <c r="C1167" s="2"/>
      <c r="D1167" s="2"/>
      <c r="E1167" s="2"/>
    </row>
    <row r="1168" spans="1:5">
      <c r="A1168" s="1">
        <v>39756</v>
      </c>
      <c r="C1168" s="2"/>
      <c r="D1168" s="2"/>
      <c r="E1168" s="2"/>
    </row>
    <row r="1169" spans="1:5">
      <c r="A1169" s="1">
        <v>39757</v>
      </c>
      <c r="C1169" s="2"/>
      <c r="D1169" s="2"/>
      <c r="E1169" s="2"/>
    </row>
    <row r="1170" spans="1:5">
      <c r="A1170" s="1">
        <v>39758</v>
      </c>
      <c r="C1170" s="2"/>
      <c r="D1170" s="2"/>
      <c r="E1170" s="2"/>
    </row>
    <row r="1171" spans="1:5">
      <c r="A1171" s="1">
        <v>39759</v>
      </c>
      <c r="C1171" s="2"/>
      <c r="D1171" s="2"/>
      <c r="E1171" s="2"/>
    </row>
    <row r="1172" spans="1:5">
      <c r="A1172" s="1">
        <v>39762</v>
      </c>
      <c r="C1172" s="2"/>
      <c r="D1172" s="2"/>
      <c r="E1172" s="2"/>
    </row>
    <row r="1173" spans="1:5">
      <c r="A1173" s="1">
        <v>39763</v>
      </c>
      <c r="C1173" s="2"/>
      <c r="D1173" s="2"/>
      <c r="E1173" s="2"/>
    </row>
    <row r="1174" spans="1:5">
      <c r="A1174" s="1">
        <v>39764</v>
      </c>
      <c r="C1174" s="2"/>
      <c r="D1174" s="2"/>
      <c r="E1174" s="2"/>
    </row>
    <row r="1175" spans="1:5">
      <c r="A1175" s="1">
        <v>39765</v>
      </c>
      <c r="C1175" s="2"/>
      <c r="D1175" s="2"/>
      <c r="E1175" s="2"/>
    </row>
    <row r="1176" spans="1:5">
      <c r="A1176" s="1">
        <v>39766</v>
      </c>
      <c r="C1176" s="2"/>
      <c r="D1176" s="2"/>
      <c r="E1176" s="2"/>
    </row>
    <row r="1177" spans="1:5">
      <c r="A1177" s="1">
        <v>39769</v>
      </c>
      <c r="C1177" s="2"/>
      <c r="D1177" s="2"/>
      <c r="E1177" s="2"/>
    </row>
    <row r="1178" spans="1:5">
      <c r="A1178" s="1">
        <v>39770</v>
      </c>
      <c r="C1178" s="2"/>
      <c r="D1178" s="2"/>
      <c r="E1178" s="2"/>
    </row>
    <row r="1179" spans="1:5">
      <c r="A1179" s="1">
        <v>39771</v>
      </c>
      <c r="C1179" s="2"/>
      <c r="D1179" s="2"/>
      <c r="E1179" s="2"/>
    </row>
    <row r="1180" spans="1:5">
      <c r="A1180" s="1">
        <v>39772</v>
      </c>
      <c r="C1180" s="2"/>
      <c r="D1180" s="2"/>
      <c r="E1180" s="2"/>
    </row>
    <row r="1181" spans="1:5">
      <c r="A1181" s="1">
        <v>39773</v>
      </c>
      <c r="C1181" s="2"/>
      <c r="D1181" s="2"/>
      <c r="E1181" s="2"/>
    </row>
    <row r="1182" spans="1:5">
      <c r="A1182" s="1">
        <v>39776</v>
      </c>
      <c r="C1182" s="2"/>
      <c r="D1182" s="2"/>
      <c r="E1182" s="2"/>
    </row>
    <row r="1183" spans="1:5">
      <c r="A1183" s="1">
        <v>39777</v>
      </c>
      <c r="C1183" s="2"/>
      <c r="D1183" s="2"/>
      <c r="E1183" s="2"/>
    </row>
    <row r="1184" spans="1:5">
      <c r="A1184" s="1">
        <v>39778</v>
      </c>
      <c r="C1184" s="2"/>
      <c r="D1184" s="2"/>
      <c r="E1184" s="2"/>
    </row>
    <row r="1185" spans="1:5">
      <c r="A1185" s="1">
        <v>39780</v>
      </c>
      <c r="C1185" s="2"/>
      <c r="D1185" s="2"/>
      <c r="E1185" s="2"/>
    </row>
    <row r="1186" spans="1:5">
      <c r="A1186" s="1">
        <v>39783</v>
      </c>
      <c r="C1186" s="2"/>
      <c r="D1186" s="2"/>
      <c r="E1186" s="2"/>
    </row>
    <row r="1187" spans="1:5">
      <c r="A1187" s="1">
        <v>39784</v>
      </c>
      <c r="C1187" s="2"/>
      <c r="D1187" s="2"/>
      <c r="E1187" s="2"/>
    </row>
    <row r="1188" spans="1:5">
      <c r="A1188" s="1">
        <v>39785</v>
      </c>
      <c r="C1188" s="2"/>
      <c r="D1188" s="2"/>
      <c r="E1188" s="2"/>
    </row>
    <row r="1189" spans="1:5">
      <c r="A1189" s="1">
        <v>39786</v>
      </c>
      <c r="C1189" s="2"/>
      <c r="D1189" s="2"/>
      <c r="E1189" s="2"/>
    </row>
    <row r="1190" spans="1:5">
      <c r="A1190" s="1">
        <v>39787</v>
      </c>
      <c r="C1190" s="2"/>
      <c r="D1190" s="2"/>
      <c r="E1190" s="2"/>
    </row>
    <row r="1191" spans="1:5">
      <c r="A1191" s="1">
        <v>39790</v>
      </c>
      <c r="C1191" s="2"/>
      <c r="D1191" s="2"/>
      <c r="E1191" s="2"/>
    </row>
    <row r="1192" spans="1:5">
      <c r="A1192" s="1">
        <v>39791</v>
      </c>
      <c r="C1192" s="2"/>
      <c r="D1192" s="2"/>
      <c r="E1192" s="2"/>
    </row>
    <row r="1193" spans="1:5">
      <c r="A1193" s="1">
        <v>39792</v>
      </c>
      <c r="C1193" s="2"/>
      <c r="D1193" s="2"/>
      <c r="E1193" s="2"/>
    </row>
    <row r="1194" spans="1:5">
      <c r="A1194" s="1">
        <v>39793</v>
      </c>
      <c r="C1194" s="2"/>
      <c r="D1194" s="2"/>
      <c r="E1194" s="2"/>
    </row>
    <row r="1195" spans="1:5">
      <c r="A1195" s="1">
        <v>39794</v>
      </c>
      <c r="C1195" s="2"/>
      <c r="D1195" s="2"/>
      <c r="E1195" s="2"/>
    </row>
    <row r="1196" spans="1:5">
      <c r="A1196" s="1">
        <v>39797</v>
      </c>
      <c r="C1196" s="2"/>
      <c r="D1196" s="2"/>
      <c r="E1196" s="2"/>
    </row>
    <row r="1197" spans="1:5">
      <c r="A1197" s="1">
        <v>39798</v>
      </c>
      <c r="C1197" s="2"/>
      <c r="D1197" s="2"/>
      <c r="E1197" s="2"/>
    </row>
    <row r="1198" spans="1:5">
      <c r="A1198" s="1">
        <v>39799</v>
      </c>
      <c r="C1198" s="2"/>
      <c r="D1198" s="2"/>
      <c r="E1198" s="2"/>
    </row>
    <row r="1199" spans="1:5">
      <c r="A1199" s="1">
        <v>39800</v>
      </c>
      <c r="C1199" s="2"/>
      <c r="D1199" s="2"/>
      <c r="E1199" s="2"/>
    </row>
    <row r="1200" spans="1:5">
      <c r="A1200" s="1">
        <v>39801</v>
      </c>
      <c r="C1200" s="2"/>
      <c r="D1200" s="2"/>
      <c r="E1200" s="2"/>
    </row>
    <row r="1201" spans="1:5">
      <c r="A1201" s="1">
        <v>39804</v>
      </c>
      <c r="C1201" s="2"/>
      <c r="D1201" s="2"/>
      <c r="E1201" s="2"/>
    </row>
    <row r="1202" spans="1:5">
      <c r="A1202" s="1">
        <v>39805</v>
      </c>
      <c r="C1202" s="2"/>
      <c r="D1202" s="2"/>
      <c r="E1202" s="2"/>
    </row>
    <row r="1203" spans="1:5">
      <c r="A1203" s="1">
        <v>39806</v>
      </c>
      <c r="C1203" s="2"/>
      <c r="D1203" s="2"/>
      <c r="E1203" s="2"/>
    </row>
    <row r="1204" spans="1:5">
      <c r="A1204" s="1">
        <v>39808</v>
      </c>
      <c r="C1204" s="2"/>
      <c r="D1204" s="2"/>
      <c r="E1204" s="2"/>
    </row>
    <row r="1205" spans="1:5">
      <c r="A1205" s="1">
        <v>39811</v>
      </c>
      <c r="C1205" s="2"/>
      <c r="D1205" s="2"/>
      <c r="E1205" s="2"/>
    </row>
    <row r="1206" spans="1:5">
      <c r="A1206" s="1">
        <v>39812</v>
      </c>
      <c r="C1206" s="2"/>
      <c r="D1206" s="2"/>
      <c r="E1206" s="2"/>
    </row>
    <row r="1207" spans="1:5">
      <c r="A1207" s="1">
        <v>39813</v>
      </c>
      <c r="C1207" s="2"/>
      <c r="D1207" s="2"/>
      <c r="E1207" s="2"/>
    </row>
    <row r="1208" spans="1:5">
      <c r="A1208" s="1">
        <v>39815</v>
      </c>
      <c r="C1208" s="2"/>
      <c r="D1208" s="2"/>
      <c r="E1208" s="2"/>
    </row>
    <row r="1209" spans="1:5">
      <c r="A1209" s="1">
        <v>39818</v>
      </c>
      <c r="C1209" s="2"/>
      <c r="D1209" s="2"/>
      <c r="E1209" s="2"/>
    </row>
    <row r="1210" spans="1:5">
      <c r="A1210" s="1">
        <v>39819</v>
      </c>
      <c r="C1210" s="2"/>
      <c r="D1210" s="2"/>
      <c r="E1210" s="2"/>
    </row>
    <row r="1211" spans="1:5">
      <c r="A1211" s="1">
        <v>39820</v>
      </c>
      <c r="C1211" s="2"/>
      <c r="D1211" s="2"/>
      <c r="E1211" s="2"/>
    </row>
    <row r="1212" spans="1:5">
      <c r="A1212" s="1">
        <v>39821</v>
      </c>
      <c r="C1212" s="2"/>
      <c r="D1212" s="2"/>
      <c r="E1212" s="2"/>
    </row>
    <row r="1213" spans="1:5">
      <c r="A1213" s="1">
        <v>39822</v>
      </c>
      <c r="C1213" s="2"/>
      <c r="D1213" s="2"/>
      <c r="E1213" s="2"/>
    </row>
    <row r="1214" spans="1:5">
      <c r="A1214" s="1">
        <v>39825</v>
      </c>
      <c r="C1214" s="2"/>
      <c r="D1214" s="2"/>
      <c r="E1214" s="2"/>
    </row>
    <row r="1215" spans="1:5">
      <c r="A1215" s="1">
        <v>39826</v>
      </c>
      <c r="C1215" s="2"/>
      <c r="D1215" s="2"/>
      <c r="E1215" s="2"/>
    </row>
    <row r="1216" spans="1:5">
      <c r="A1216" s="1">
        <v>39827</v>
      </c>
      <c r="C1216" s="2"/>
      <c r="D1216" s="2"/>
      <c r="E1216" s="2"/>
    </row>
    <row r="1217" spans="1:5">
      <c r="A1217" s="1">
        <v>39828</v>
      </c>
      <c r="C1217" s="2"/>
      <c r="D1217" s="2"/>
      <c r="E1217" s="2"/>
    </row>
    <row r="1218" spans="1:5">
      <c r="A1218" s="1">
        <v>39829</v>
      </c>
      <c r="C1218" s="2"/>
      <c r="D1218" s="2"/>
      <c r="E1218" s="2"/>
    </row>
    <row r="1219" spans="1:5">
      <c r="A1219" s="1">
        <v>39833</v>
      </c>
      <c r="C1219" s="2"/>
      <c r="D1219" s="2"/>
      <c r="E1219" s="2"/>
    </row>
    <row r="1220" spans="1:5">
      <c r="A1220" s="1">
        <v>39834</v>
      </c>
      <c r="C1220" s="2"/>
      <c r="D1220" s="2"/>
      <c r="E1220" s="2"/>
    </row>
    <row r="1221" spans="1:5">
      <c r="A1221" s="1">
        <v>39835</v>
      </c>
      <c r="C1221" s="2"/>
      <c r="D1221" s="2"/>
      <c r="E1221" s="2"/>
    </row>
    <row r="1222" spans="1:5">
      <c r="A1222" s="1">
        <v>39836</v>
      </c>
      <c r="C1222" s="2"/>
      <c r="D1222" s="2"/>
      <c r="E1222" s="2"/>
    </row>
    <row r="1223" spans="1:5">
      <c r="A1223" s="1">
        <v>39839</v>
      </c>
      <c r="C1223" s="2"/>
      <c r="D1223" s="2"/>
      <c r="E1223" s="2"/>
    </row>
    <row r="1224" spans="1:5">
      <c r="A1224" s="1">
        <v>39840</v>
      </c>
      <c r="C1224" s="2"/>
      <c r="D1224" s="2"/>
      <c r="E1224" s="2"/>
    </row>
    <row r="1225" spans="1:5">
      <c r="A1225" s="1">
        <v>39841</v>
      </c>
      <c r="C1225" s="2"/>
      <c r="D1225" s="2"/>
      <c r="E1225" s="2"/>
    </row>
    <row r="1226" spans="1:5">
      <c r="A1226" s="1">
        <v>39842</v>
      </c>
      <c r="C1226" s="2"/>
      <c r="D1226" s="2"/>
      <c r="E1226" s="2"/>
    </row>
    <row r="1227" spans="1:5">
      <c r="A1227" s="1">
        <v>39843</v>
      </c>
      <c r="C1227" s="2"/>
      <c r="D1227" s="2"/>
      <c r="E1227" s="2"/>
    </row>
    <row r="1228" spans="1:5">
      <c r="A1228" s="1">
        <v>39846</v>
      </c>
      <c r="C1228" s="2"/>
      <c r="D1228" s="2"/>
      <c r="E1228" s="2"/>
    </row>
    <row r="1229" spans="1:5">
      <c r="A1229" s="1">
        <v>39847</v>
      </c>
      <c r="C1229" s="2"/>
      <c r="D1229" s="2"/>
      <c r="E1229" s="2"/>
    </row>
    <row r="1230" spans="1:5">
      <c r="A1230" s="1">
        <v>39848</v>
      </c>
      <c r="C1230" s="2"/>
      <c r="D1230" s="2"/>
      <c r="E1230" s="2"/>
    </row>
    <row r="1231" spans="1:5">
      <c r="A1231" s="1">
        <v>39849</v>
      </c>
      <c r="C1231" s="2"/>
      <c r="D1231" s="2"/>
      <c r="E1231" s="2"/>
    </row>
    <row r="1232" spans="1:5">
      <c r="A1232" s="1">
        <v>39850</v>
      </c>
      <c r="C1232" s="2"/>
      <c r="D1232" s="2"/>
      <c r="E1232" s="2"/>
    </row>
    <row r="1233" spans="1:5">
      <c r="A1233" s="1">
        <v>39853</v>
      </c>
      <c r="C1233" s="2"/>
      <c r="D1233" s="2"/>
      <c r="E1233" s="2"/>
    </row>
    <row r="1234" spans="1:5">
      <c r="A1234" s="1">
        <v>39854</v>
      </c>
      <c r="C1234" s="2"/>
      <c r="D1234" s="2"/>
      <c r="E1234" s="2"/>
    </row>
    <row r="1235" spans="1:5">
      <c r="A1235" s="1">
        <v>39855</v>
      </c>
      <c r="C1235" s="2"/>
      <c r="D1235" s="2"/>
      <c r="E1235" s="2"/>
    </row>
    <row r="1236" spans="1:5">
      <c r="A1236" s="1">
        <v>39856</v>
      </c>
      <c r="C1236" s="2"/>
      <c r="D1236" s="2"/>
      <c r="E1236" s="2"/>
    </row>
    <row r="1237" spans="1:5">
      <c r="A1237" s="1">
        <v>39857</v>
      </c>
      <c r="C1237" s="2"/>
      <c r="D1237" s="2"/>
      <c r="E1237" s="2"/>
    </row>
    <row r="1238" spans="1:5">
      <c r="A1238" s="1">
        <v>39861</v>
      </c>
      <c r="C1238" s="2"/>
      <c r="D1238" s="2"/>
      <c r="E1238" s="2"/>
    </row>
    <row r="1239" spans="1:5">
      <c r="A1239" s="1">
        <v>39862</v>
      </c>
      <c r="C1239" s="2"/>
      <c r="D1239" s="2"/>
      <c r="E1239" s="2"/>
    </row>
    <row r="1240" spans="1:5">
      <c r="A1240" s="1">
        <v>39863</v>
      </c>
      <c r="C1240" s="2"/>
      <c r="D1240" s="2"/>
      <c r="E1240" s="2"/>
    </row>
    <row r="1241" spans="1:5">
      <c r="A1241" s="1">
        <v>39864</v>
      </c>
      <c r="C1241" s="2"/>
      <c r="D1241" s="2"/>
      <c r="E1241" s="2"/>
    </row>
    <row r="1242" spans="1:5">
      <c r="A1242" s="1">
        <v>39867</v>
      </c>
      <c r="C1242" s="2"/>
      <c r="D1242" s="2"/>
      <c r="E1242" s="2"/>
    </row>
    <row r="1243" spans="1:5">
      <c r="A1243" s="1">
        <v>39868</v>
      </c>
      <c r="C1243" s="2"/>
      <c r="D1243" s="2"/>
      <c r="E1243" s="2"/>
    </row>
    <row r="1244" spans="1:5">
      <c r="A1244" s="1">
        <v>39869</v>
      </c>
      <c r="C1244" s="2"/>
      <c r="D1244" s="2"/>
      <c r="E1244" s="2"/>
    </row>
    <row r="1245" spans="1:5">
      <c r="A1245" s="1">
        <v>39870</v>
      </c>
      <c r="C1245" s="2"/>
      <c r="D1245" s="2"/>
      <c r="E1245" s="2"/>
    </row>
    <row r="1246" spans="1:5">
      <c r="A1246" s="1">
        <v>39871</v>
      </c>
      <c r="C1246" s="2"/>
      <c r="D1246" s="2"/>
      <c r="E1246" s="2"/>
    </row>
    <row r="1247" spans="1:5">
      <c r="A1247" s="1">
        <v>39874</v>
      </c>
      <c r="C1247" s="2"/>
      <c r="D1247" s="2"/>
      <c r="E1247" s="2"/>
    </row>
    <row r="1248" spans="1:5">
      <c r="A1248" s="1">
        <v>39875</v>
      </c>
      <c r="C1248" s="2"/>
      <c r="D1248" s="2"/>
      <c r="E1248" s="2"/>
    </row>
    <row r="1249" spans="1:5">
      <c r="A1249" s="1">
        <v>39876</v>
      </c>
      <c r="C1249" s="2"/>
      <c r="D1249" s="2"/>
      <c r="E1249" s="2"/>
    </row>
    <row r="1250" spans="1:5">
      <c r="A1250" s="1">
        <v>39877</v>
      </c>
      <c r="C1250" s="2"/>
      <c r="D1250" s="2"/>
      <c r="E1250" s="2"/>
    </row>
    <row r="1251" spans="1:5">
      <c r="A1251" s="1">
        <v>39878</v>
      </c>
      <c r="C1251" s="2"/>
      <c r="D1251" s="2"/>
      <c r="E1251" s="2"/>
    </row>
    <row r="1252" spans="1:5">
      <c r="A1252" s="1">
        <v>39881</v>
      </c>
      <c r="C1252" s="2"/>
      <c r="D1252" s="2"/>
      <c r="E1252" s="2"/>
    </row>
    <row r="1253" spans="1:5">
      <c r="A1253" s="1">
        <v>39882</v>
      </c>
      <c r="C1253" s="2"/>
      <c r="D1253" s="2"/>
      <c r="E1253" s="2"/>
    </row>
    <row r="1254" spans="1:5">
      <c r="A1254" s="1">
        <v>39883</v>
      </c>
      <c r="C1254" s="2"/>
      <c r="D1254" s="2"/>
      <c r="E1254" s="2"/>
    </row>
    <row r="1255" spans="1:5">
      <c r="A1255" s="1">
        <v>39884</v>
      </c>
      <c r="C1255" s="2"/>
      <c r="D1255" s="2"/>
      <c r="E1255" s="2"/>
    </row>
    <row r="1256" spans="1:5">
      <c r="A1256" s="1">
        <v>39885</v>
      </c>
      <c r="C1256" s="2"/>
      <c r="D1256" s="2"/>
      <c r="E1256" s="2"/>
    </row>
    <row r="1257" spans="1:5">
      <c r="A1257" s="1">
        <v>39888</v>
      </c>
      <c r="C1257" s="2"/>
      <c r="D1257" s="2"/>
      <c r="E1257" s="2"/>
    </row>
    <row r="1258" spans="1:5">
      <c r="A1258" s="1">
        <v>39889</v>
      </c>
      <c r="C1258" s="2"/>
      <c r="D1258" s="2"/>
      <c r="E1258" s="2"/>
    </row>
    <row r="1259" spans="1:5">
      <c r="A1259" s="1">
        <v>39890</v>
      </c>
      <c r="C1259" s="2"/>
      <c r="D1259" s="2"/>
      <c r="E1259" s="2"/>
    </row>
    <row r="1260" spans="1:5">
      <c r="A1260" s="1">
        <v>39891</v>
      </c>
      <c r="C1260" s="2"/>
      <c r="D1260" s="2"/>
      <c r="E1260" s="2"/>
    </row>
    <row r="1261" spans="1:5">
      <c r="A1261" s="1">
        <v>39892</v>
      </c>
      <c r="C1261" s="2"/>
      <c r="D1261" s="2"/>
      <c r="E1261" s="2"/>
    </row>
    <row r="1262" spans="1:5">
      <c r="A1262" s="1">
        <v>39895</v>
      </c>
      <c r="C1262" s="2"/>
      <c r="D1262" s="2"/>
      <c r="E1262" s="2"/>
    </row>
    <row r="1263" spans="1:5">
      <c r="A1263" s="1">
        <v>39896</v>
      </c>
      <c r="C1263" s="2"/>
      <c r="D1263" s="2"/>
      <c r="E1263" s="2"/>
    </row>
    <row r="1264" spans="1:5">
      <c r="A1264" s="1">
        <v>39897</v>
      </c>
      <c r="C1264" s="2"/>
      <c r="D1264" s="2"/>
      <c r="E1264" s="2"/>
    </row>
    <row r="1265" spans="1:5">
      <c r="A1265" s="1">
        <v>39898</v>
      </c>
      <c r="C1265" s="2"/>
      <c r="D1265" s="2"/>
      <c r="E1265" s="2"/>
    </row>
    <row r="1266" spans="1:5">
      <c r="A1266" s="1">
        <v>39899</v>
      </c>
      <c r="C1266" s="2"/>
      <c r="D1266" s="2"/>
      <c r="E1266" s="2"/>
    </row>
    <row r="1267" spans="1:5">
      <c r="A1267" s="1">
        <v>39902</v>
      </c>
      <c r="C1267" s="2"/>
      <c r="D1267" s="2"/>
      <c r="E1267" s="2"/>
    </row>
    <row r="1268" spans="1:5">
      <c r="A1268" s="1">
        <v>39903</v>
      </c>
      <c r="C1268" s="2"/>
      <c r="D1268" s="2"/>
      <c r="E1268" s="2"/>
    </row>
    <row r="1269" spans="1:5">
      <c r="A1269" s="1">
        <v>39904</v>
      </c>
      <c r="C1269" s="2"/>
      <c r="D1269" s="2"/>
      <c r="E1269" s="2"/>
    </row>
    <row r="1270" spans="1:5">
      <c r="A1270" s="1">
        <v>39905</v>
      </c>
      <c r="C1270" s="2"/>
      <c r="D1270" s="2"/>
      <c r="E1270" s="2"/>
    </row>
    <row r="1271" spans="1:5">
      <c r="A1271" s="1">
        <v>39906</v>
      </c>
      <c r="C1271" s="2"/>
      <c r="D1271" s="2"/>
      <c r="E1271" s="2"/>
    </row>
    <row r="1272" spans="1:5">
      <c r="A1272" s="1">
        <v>39909</v>
      </c>
      <c r="C1272" s="2"/>
      <c r="D1272" s="2"/>
      <c r="E1272" s="2"/>
    </row>
    <row r="1273" spans="1:5">
      <c r="A1273" s="1">
        <v>39910</v>
      </c>
      <c r="C1273" s="2"/>
      <c r="D1273" s="2"/>
      <c r="E1273" s="2"/>
    </row>
    <row r="1274" spans="1:5">
      <c r="A1274" s="1">
        <v>39911</v>
      </c>
      <c r="C1274" s="2"/>
      <c r="D1274" s="2"/>
      <c r="E1274" s="2"/>
    </row>
    <row r="1275" spans="1:5">
      <c r="A1275" s="1">
        <v>39912</v>
      </c>
      <c r="C1275" s="2"/>
      <c r="D1275" s="2"/>
      <c r="E1275" s="2"/>
    </row>
    <row r="1276" spans="1:5">
      <c r="A1276" s="1">
        <v>39916</v>
      </c>
      <c r="C1276" s="2"/>
      <c r="D1276" s="2"/>
      <c r="E1276" s="2"/>
    </row>
    <row r="1277" spans="1:5">
      <c r="A1277" s="1">
        <v>39917</v>
      </c>
      <c r="C1277" s="2"/>
      <c r="D1277" s="2"/>
      <c r="E1277" s="2"/>
    </row>
    <row r="1278" spans="1:5">
      <c r="A1278" s="1">
        <v>39918</v>
      </c>
      <c r="C1278" s="2"/>
      <c r="D1278" s="2"/>
      <c r="E1278" s="2"/>
    </row>
    <row r="1279" spans="1:5">
      <c r="A1279" s="1">
        <v>39919</v>
      </c>
      <c r="C1279" s="2"/>
      <c r="D1279" s="2"/>
      <c r="E1279" s="2"/>
    </row>
    <row r="1280" spans="1:5">
      <c r="A1280" s="1">
        <v>39920</v>
      </c>
      <c r="C1280" s="2"/>
      <c r="D1280" s="2"/>
      <c r="E1280" s="2"/>
    </row>
    <row r="1281" spans="1:5">
      <c r="A1281" s="1">
        <v>39923</v>
      </c>
      <c r="C1281" s="2"/>
      <c r="D1281" s="2"/>
      <c r="E1281" s="2"/>
    </row>
    <row r="1282" spans="1:5">
      <c r="A1282" s="1">
        <v>39924</v>
      </c>
      <c r="C1282" s="2"/>
      <c r="D1282" s="2"/>
      <c r="E1282" s="2"/>
    </row>
    <row r="1283" spans="1:5">
      <c r="A1283" s="1">
        <v>39925</v>
      </c>
      <c r="C1283" s="2"/>
      <c r="D1283" s="2"/>
      <c r="E1283" s="2"/>
    </row>
    <row r="1284" spans="1:5">
      <c r="A1284" s="1">
        <v>39926</v>
      </c>
      <c r="C1284" s="2"/>
      <c r="D1284" s="2"/>
      <c r="E1284" s="2"/>
    </row>
    <row r="1285" spans="1:5">
      <c r="A1285" s="1">
        <v>39927</v>
      </c>
      <c r="C1285" s="2"/>
      <c r="D1285" s="2"/>
      <c r="E1285" s="2"/>
    </row>
    <row r="1286" spans="1:5">
      <c r="A1286" s="1">
        <v>39930</v>
      </c>
      <c r="C1286" s="2"/>
      <c r="D1286" s="2"/>
      <c r="E1286" s="2"/>
    </row>
    <row r="1287" spans="1:5">
      <c r="A1287" s="1">
        <v>39931</v>
      </c>
      <c r="C1287" s="2"/>
      <c r="D1287" s="2"/>
      <c r="E1287" s="2"/>
    </row>
    <row r="1288" spans="1:5">
      <c r="A1288" s="1">
        <v>39932</v>
      </c>
      <c r="C1288" s="2"/>
      <c r="D1288" s="2"/>
      <c r="E1288" s="2"/>
    </row>
    <row r="1289" spans="1:5">
      <c r="A1289" s="1">
        <v>39933</v>
      </c>
      <c r="C1289" s="2"/>
      <c r="D1289" s="2"/>
      <c r="E1289" s="2"/>
    </row>
    <row r="1290" spans="1:5">
      <c r="A1290" s="1">
        <v>39934</v>
      </c>
      <c r="C1290" s="2"/>
      <c r="D1290" s="2"/>
      <c r="E1290" s="2"/>
    </row>
    <row r="1291" spans="1:5">
      <c r="A1291" s="1">
        <v>39937</v>
      </c>
      <c r="C1291" s="2"/>
      <c r="D1291" s="2"/>
      <c r="E1291" s="2"/>
    </row>
    <row r="1292" spans="1:5">
      <c r="A1292" s="1">
        <v>39938</v>
      </c>
      <c r="C1292" s="2"/>
      <c r="D1292" s="2"/>
      <c r="E1292" s="2"/>
    </row>
    <row r="1293" spans="1:5">
      <c r="A1293" s="1">
        <v>39939</v>
      </c>
      <c r="C1293" s="2"/>
      <c r="D1293" s="2"/>
      <c r="E1293" s="2"/>
    </row>
    <row r="1294" spans="1:5">
      <c r="A1294" s="1">
        <v>39940</v>
      </c>
      <c r="C1294" s="2"/>
      <c r="D1294" s="2"/>
      <c r="E1294" s="2"/>
    </row>
    <row r="1295" spans="1:5">
      <c r="A1295" s="1">
        <v>39941</v>
      </c>
      <c r="C1295" s="2"/>
      <c r="D1295" s="2"/>
      <c r="E1295" s="2"/>
    </row>
    <row r="1296" spans="1:5">
      <c r="A1296" s="1">
        <v>39944</v>
      </c>
      <c r="C1296" s="2"/>
      <c r="D1296" s="2"/>
      <c r="E1296" s="2"/>
    </row>
    <row r="1297" spans="1:5">
      <c r="A1297" s="1">
        <v>39945</v>
      </c>
      <c r="C1297" s="2"/>
      <c r="D1297" s="2"/>
      <c r="E1297" s="2"/>
    </row>
    <row r="1298" spans="1:5">
      <c r="A1298" s="1">
        <v>39946</v>
      </c>
      <c r="C1298" s="2"/>
      <c r="D1298" s="2"/>
      <c r="E1298" s="2"/>
    </row>
    <row r="1299" spans="1:5">
      <c r="A1299" s="1">
        <v>39947</v>
      </c>
      <c r="C1299" s="2"/>
      <c r="D1299" s="2"/>
      <c r="E1299" s="2"/>
    </row>
    <row r="1300" spans="1:5">
      <c r="A1300" s="1">
        <v>39948</v>
      </c>
      <c r="C1300" s="2"/>
      <c r="D1300" s="2"/>
      <c r="E1300" s="2"/>
    </row>
    <row r="1301" spans="1:5">
      <c r="A1301" s="1">
        <v>39951</v>
      </c>
      <c r="C1301" s="2"/>
      <c r="D1301" s="2"/>
      <c r="E1301" s="2"/>
    </row>
    <row r="1302" spans="1:5">
      <c r="A1302" s="1">
        <v>39952</v>
      </c>
      <c r="C1302" s="2"/>
      <c r="D1302" s="2"/>
      <c r="E1302" s="2"/>
    </row>
    <row r="1303" spans="1:5">
      <c r="A1303" s="1">
        <v>39953</v>
      </c>
      <c r="C1303" s="2"/>
      <c r="D1303" s="2"/>
      <c r="E1303" s="2"/>
    </row>
    <row r="1304" spans="1:5">
      <c r="A1304" s="1">
        <v>39954</v>
      </c>
      <c r="C1304" s="2"/>
      <c r="D1304" s="2"/>
      <c r="E1304" s="2"/>
    </row>
    <row r="1305" spans="1:5">
      <c r="A1305" s="1">
        <v>39955</v>
      </c>
      <c r="C1305" s="2"/>
      <c r="D1305" s="2"/>
      <c r="E1305" s="2"/>
    </row>
    <row r="1306" spans="1:5">
      <c r="A1306" s="1">
        <v>39959</v>
      </c>
      <c r="C1306" s="2"/>
      <c r="D1306" s="2"/>
      <c r="E1306" s="2"/>
    </row>
    <row r="1307" spans="1:5">
      <c r="A1307" s="1">
        <v>39960</v>
      </c>
      <c r="C1307" s="2"/>
      <c r="D1307" s="2"/>
      <c r="E1307" s="2"/>
    </row>
    <row r="1308" spans="1:5">
      <c r="A1308" s="1">
        <v>39961</v>
      </c>
      <c r="C1308" s="2"/>
      <c r="D1308" s="2"/>
      <c r="E1308" s="2"/>
    </row>
    <row r="1309" spans="1:5">
      <c r="A1309" s="1">
        <v>39962</v>
      </c>
      <c r="C1309" s="2"/>
      <c r="D1309" s="2"/>
      <c r="E1309" s="2"/>
    </row>
    <row r="1310" spans="1:5">
      <c r="A1310" s="1">
        <v>39965</v>
      </c>
      <c r="C1310" s="2"/>
      <c r="D1310" s="2"/>
      <c r="E1310" s="2"/>
    </row>
    <row r="1311" spans="1:5">
      <c r="A1311" s="1">
        <v>39966</v>
      </c>
      <c r="C1311" s="2"/>
      <c r="D1311" s="2"/>
      <c r="E1311" s="2"/>
    </row>
    <row r="1312" spans="1:5">
      <c r="A1312" s="1">
        <v>39967</v>
      </c>
      <c r="C1312" s="2"/>
      <c r="D1312" s="2"/>
      <c r="E1312" s="2"/>
    </row>
    <row r="1313" spans="1:5">
      <c r="A1313" s="1">
        <v>39968</v>
      </c>
      <c r="C1313" s="2"/>
      <c r="D1313" s="2"/>
      <c r="E1313" s="2"/>
    </row>
    <row r="1314" spans="1:5">
      <c r="A1314" s="1">
        <v>39969</v>
      </c>
      <c r="C1314" s="2"/>
      <c r="D1314" s="2"/>
      <c r="E1314" s="2"/>
    </row>
    <row r="1315" spans="1:5">
      <c r="A1315" s="1">
        <v>39972</v>
      </c>
      <c r="C1315" s="2"/>
      <c r="D1315" s="2"/>
      <c r="E1315" s="2"/>
    </row>
    <row r="1316" spans="1:5">
      <c r="A1316" s="1">
        <v>39973</v>
      </c>
      <c r="C1316" s="2"/>
      <c r="D1316" s="2"/>
      <c r="E1316" s="2"/>
    </row>
    <row r="1317" spans="1:5">
      <c r="A1317" s="1">
        <v>39974</v>
      </c>
      <c r="C1317" s="2"/>
      <c r="D1317" s="2"/>
      <c r="E1317" s="2"/>
    </row>
    <row r="1318" spans="1:5">
      <c r="A1318" s="1">
        <v>39975</v>
      </c>
      <c r="C1318" s="2"/>
      <c r="D1318" s="2"/>
      <c r="E1318" s="2"/>
    </row>
    <row r="1319" spans="1:5">
      <c r="A1319" s="1">
        <v>39976</v>
      </c>
      <c r="C1319" s="2"/>
      <c r="D1319" s="2"/>
      <c r="E1319" s="2"/>
    </row>
    <row r="1320" spans="1:5">
      <c r="A1320" s="1">
        <v>39979</v>
      </c>
      <c r="C1320" s="2"/>
      <c r="D1320" s="2"/>
      <c r="E1320" s="2"/>
    </row>
    <row r="1321" spans="1:5">
      <c r="A1321" s="1">
        <v>39980</v>
      </c>
      <c r="C1321" s="2"/>
      <c r="D1321" s="2"/>
      <c r="E1321" s="2"/>
    </row>
    <row r="1322" spans="1:5">
      <c r="A1322" s="1">
        <v>39981</v>
      </c>
      <c r="C1322" s="2"/>
      <c r="D1322" s="2"/>
      <c r="E1322" s="2"/>
    </row>
    <row r="1323" spans="1:5">
      <c r="A1323" s="1">
        <v>39982</v>
      </c>
      <c r="C1323" s="2"/>
      <c r="D1323" s="2"/>
      <c r="E1323" s="2"/>
    </row>
    <row r="1324" spans="1:5">
      <c r="A1324" s="1">
        <v>39983</v>
      </c>
      <c r="C1324" s="2"/>
      <c r="D1324" s="2"/>
      <c r="E1324" s="2"/>
    </row>
    <row r="1325" spans="1:5">
      <c r="A1325" s="1">
        <v>39986</v>
      </c>
      <c r="C1325" s="2"/>
      <c r="D1325" s="2"/>
      <c r="E1325" s="2"/>
    </row>
    <row r="1326" spans="1:5">
      <c r="A1326" s="1">
        <v>39987</v>
      </c>
      <c r="C1326" s="2"/>
      <c r="D1326" s="2"/>
      <c r="E1326" s="2"/>
    </row>
    <row r="1327" spans="1:5">
      <c r="A1327" s="1">
        <v>39988</v>
      </c>
      <c r="C1327" s="2"/>
      <c r="D1327" s="2"/>
      <c r="E1327" s="2"/>
    </row>
    <row r="1328" spans="1:5">
      <c r="A1328" s="1">
        <v>39989</v>
      </c>
      <c r="C1328" s="2"/>
      <c r="D1328" s="2"/>
      <c r="E1328" s="2"/>
    </row>
    <row r="1329" spans="1:5">
      <c r="A1329" s="1">
        <v>39990</v>
      </c>
      <c r="C1329" s="2"/>
      <c r="D1329" s="2"/>
      <c r="E1329" s="2"/>
    </row>
    <row r="1330" spans="1:5">
      <c r="A1330" s="1">
        <v>39993</v>
      </c>
      <c r="C1330" s="2"/>
      <c r="D1330" s="2"/>
      <c r="E1330" s="2"/>
    </row>
    <row r="1331" spans="1:5">
      <c r="A1331" s="1">
        <v>39994</v>
      </c>
      <c r="C1331" s="2"/>
      <c r="D1331" s="2"/>
      <c r="E1331" s="2"/>
    </row>
    <row r="1332" spans="1:5">
      <c r="A1332" s="1">
        <v>39995</v>
      </c>
      <c r="C1332" s="2"/>
      <c r="D1332" s="2"/>
      <c r="E1332" s="2"/>
    </row>
    <row r="1333" spans="1:5">
      <c r="A1333" s="1">
        <v>39996</v>
      </c>
      <c r="C1333" s="2"/>
      <c r="D1333" s="2"/>
      <c r="E1333" s="2"/>
    </row>
    <row r="1334" spans="1:5">
      <c r="A1334" s="1">
        <v>40000</v>
      </c>
      <c r="C1334" s="2"/>
      <c r="D1334" s="2"/>
      <c r="E1334" s="2"/>
    </row>
    <row r="1335" spans="1:5">
      <c r="A1335" s="1">
        <v>40001</v>
      </c>
      <c r="C1335" s="2"/>
      <c r="D1335" s="2"/>
      <c r="E1335" s="2"/>
    </row>
    <row r="1336" spans="1:5">
      <c r="A1336" s="1">
        <v>40002</v>
      </c>
      <c r="C1336" s="2"/>
      <c r="D1336" s="2"/>
      <c r="E1336" s="2"/>
    </row>
    <row r="1337" spans="1:5">
      <c r="A1337" s="1">
        <v>40003</v>
      </c>
      <c r="C1337" s="2"/>
      <c r="D1337" s="2"/>
      <c r="E1337" s="2"/>
    </row>
    <row r="1338" spans="1:5">
      <c r="A1338" s="1">
        <v>40004</v>
      </c>
      <c r="C1338" s="2"/>
      <c r="D1338" s="2"/>
      <c r="E1338" s="2"/>
    </row>
    <row r="1339" spans="1:5">
      <c r="A1339" s="1">
        <v>40007</v>
      </c>
      <c r="C1339" s="2"/>
      <c r="D1339" s="2"/>
      <c r="E1339" s="2"/>
    </row>
    <row r="1340" spans="1:5">
      <c r="A1340" s="1">
        <v>40008</v>
      </c>
      <c r="C1340" s="2"/>
      <c r="D1340" s="2"/>
      <c r="E1340" s="2"/>
    </row>
    <row r="1341" spans="1:5">
      <c r="A1341" s="1">
        <v>40009</v>
      </c>
      <c r="C1341" s="2"/>
      <c r="D1341" s="2"/>
      <c r="E1341" s="2"/>
    </row>
    <row r="1342" spans="1:5">
      <c r="A1342" s="1">
        <v>40010</v>
      </c>
      <c r="C1342" s="2"/>
      <c r="D1342" s="2"/>
      <c r="E1342" s="2"/>
    </row>
    <row r="1343" spans="1:5">
      <c r="A1343" s="1">
        <v>40011</v>
      </c>
      <c r="C1343" s="2"/>
      <c r="D1343" s="2"/>
      <c r="E1343" s="2"/>
    </row>
    <row r="1344" spans="1:5">
      <c r="A1344" s="1">
        <v>40014</v>
      </c>
      <c r="C1344" s="2"/>
      <c r="D1344" s="2"/>
      <c r="E1344" s="2"/>
    </row>
    <row r="1345" spans="1:5">
      <c r="A1345" s="1">
        <v>40015</v>
      </c>
      <c r="C1345" s="2"/>
      <c r="D1345" s="2"/>
      <c r="E1345" s="2"/>
    </row>
    <row r="1346" spans="1:5">
      <c r="A1346" s="1">
        <v>40016</v>
      </c>
      <c r="C1346" s="2"/>
      <c r="D1346" s="2"/>
      <c r="E1346" s="2"/>
    </row>
    <row r="1347" spans="1:5">
      <c r="A1347" s="1">
        <v>40017</v>
      </c>
      <c r="C1347" s="2"/>
      <c r="D1347" s="2"/>
      <c r="E1347" s="2"/>
    </row>
    <row r="1348" spans="1:5">
      <c r="A1348" s="1">
        <v>40018</v>
      </c>
      <c r="C1348" s="2"/>
      <c r="D1348" s="2"/>
      <c r="E1348" s="2"/>
    </row>
    <row r="1349" spans="1:5">
      <c r="A1349" s="1">
        <v>40021</v>
      </c>
      <c r="C1349" s="2"/>
      <c r="D1349" s="2"/>
      <c r="E1349" s="2"/>
    </row>
    <row r="1350" spans="1:5">
      <c r="A1350" s="1">
        <v>40022</v>
      </c>
      <c r="C1350" s="2"/>
      <c r="D1350" s="2"/>
      <c r="E1350" s="2"/>
    </row>
    <row r="1351" spans="1:5">
      <c r="A1351" s="1">
        <v>40023</v>
      </c>
      <c r="C1351" s="2"/>
      <c r="D1351" s="2"/>
      <c r="E1351" s="2"/>
    </row>
    <row r="1352" spans="1:5">
      <c r="A1352" s="1">
        <v>40024</v>
      </c>
      <c r="C1352" s="2"/>
      <c r="D1352" s="2"/>
      <c r="E1352" s="2"/>
    </row>
    <row r="1353" spans="1:5">
      <c r="A1353" s="1">
        <v>40025</v>
      </c>
      <c r="C1353" s="2"/>
      <c r="D1353" s="2"/>
      <c r="E1353" s="2"/>
    </row>
    <row r="1354" spans="1:5">
      <c r="A1354" s="1">
        <v>40028</v>
      </c>
      <c r="C1354" s="2"/>
      <c r="D1354" s="2"/>
      <c r="E1354" s="2"/>
    </row>
    <row r="1355" spans="1:5">
      <c r="A1355" s="1">
        <v>40029</v>
      </c>
      <c r="C1355" s="2"/>
      <c r="D1355" s="2"/>
      <c r="E1355" s="2"/>
    </row>
    <row r="1356" spans="1:5">
      <c r="A1356" s="1">
        <v>40030</v>
      </c>
      <c r="C1356" s="2"/>
      <c r="D1356" s="2"/>
      <c r="E1356" s="2"/>
    </row>
    <row r="1357" spans="1:5">
      <c r="A1357" s="1">
        <v>40031</v>
      </c>
      <c r="C1357" s="2"/>
      <c r="D1357" s="2"/>
      <c r="E1357" s="2"/>
    </row>
    <row r="1358" spans="1:5">
      <c r="A1358" s="1">
        <v>40032</v>
      </c>
      <c r="C1358" s="2"/>
      <c r="D1358" s="2"/>
      <c r="E1358" s="2"/>
    </row>
    <row r="1359" spans="1:5">
      <c r="A1359" s="1">
        <v>40035</v>
      </c>
      <c r="C1359" s="2"/>
      <c r="D1359" s="2"/>
      <c r="E1359" s="2"/>
    </row>
    <row r="1360" spans="1:5">
      <c r="A1360" s="1">
        <v>40036</v>
      </c>
      <c r="C1360" s="2"/>
      <c r="D1360" s="2"/>
      <c r="E1360" s="2"/>
    </row>
    <row r="1361" spans="1:5">
      <c r="A1361" s="1">
        <v>40037</v>
      </c>
      <c r="C1361" s="2"/>
      <c r="D1361" s="2"/>
      <c r="E1361" s="2"/>
    </row>
    <row r="1362" spans="1:5">
      <c r="A1362" s="1">
        <v>40038</v>
      </c>
      <c r="C1362" s="2"/>
      <c r="D1362" s="2"/>
      <c r="E1362" s="2"/>
    </row>
    <row r="1363" spans="1:5">
      <c r="A1363" s="1">
        <v>40039</v>
      </c>
      <c r="C1363" s="2"/>
      <c r="D1363" s="2"/>
      <c r="E1363" s="2"/>
    </row>
    <row r="1364" spans="1:5">
      <c r="A1364" s="1">
        <v>40042</v>
      </c>
      <c r="C1364" s="2"/>
      <c r="D1364" s="2"/>
      <c r="E1364" s="2"/>
    </row>
    <row r="1365" spans="1:5">
      <c r="A1365" s="1">
        <v>40043</v>
      </c>
      <c r="C1365" s="2"/>
      <c r="D1365" s="2"/>
      <c r="E1365" s="2"/>
    </row>
    <row r="1366" spans="1:5">
      <c r="A1366" s="1">
        <v>40044</v>
      </c>
      <c r="C1366" s="2"/>
      <c r="D1366" s="2"/>
      <c r="E1366" s="2"/>
    </row>
    <row r="1367" spans="1:5">
      <c r="A1367" s="1">
        <v>40045</v>
      </c>
      <c r="C1367" s="2"/>
      <c r="D1367" s="2"/>
      <c r="E1367" s="2"/>
    </row>
    <row r="1368" spans="1:5">
      <c r="A1368" s="1">
        <v>40046</v>
      </c>
      <c r="C1368" s="2"/>
      <c r="D1368" s="2"/>
      <c r="E1368" s="2"/>
    </row>
    <row r="1369" spans="1:5">
      <c r="A1369" s="1">
        <v>40049</v>
      </c>
      <c r="C1369" s="2"/>
      <c r="D1369" s="2"/>
      <c r="E1369" s="2"/>
    </row>
    <row r="1370" spans="1:5">
      <c r="A1370" s="1">
        <v>40050</v>
      </c>
      <c r="C1370" s="2"/>
      <c r="D1370" s="2"/>
      <c r="E1370" s="2"/>
    </row>
    <row r="1371" spans="1:5">
      <c r="A1371" s="1">
        <v>40051</v>
      </c>
      <c r="C1371" s="2"/>
      <c r="D1371" s="2"/>
      <c r="E1371" s="2"/>
    </row>
    <row r="1372" spans="1:5">
      <c r="A1372" s="1">
        <v>40052</v>
      </c>
      <c r="C1372" s="2"/>
      <c r="D1372" s="2"/>
      <c r="E1372" s="2"/>
    </row>
    <row r="1373" spans="1:5">
      <c r="A1373" s="1">
        <v>40053</v>
      </c>
      <c r="C1373" s="2"/>
      <c r="D1373" s="2"/>
      <c r="E1373" s="2"/>
    </row>
    <row r="1374" spans="1:5">
      <c r="A1374" s="1">
        <v>40056</v>
      </c>
      <c r="C1374" s="2"/>
      <c r="D1374" s="2"/>
      <c r="E1374" s="2"/>
    </row>
    <row r="1375" spans="1:5">
      <c r="A1375" s="1">
        <v>40057</v>
      </c>
      <c r="C1375" s="2"/>
      <c r="D1375" s="2"/>
      <c r="E1375" s="2"/>
    </row>
    <row r="1376" spans="1:5">
      <c r="A1376" s="1">
        <v>40058</v>
      </c>
      <c r="C1376" s="2"/>
      <c r="D1376" s="2"/>
      <c r="E1376" s="2"/>
    </row>
    <row r="1377" spans="1:5">
      <c r="A1377" s="1">
        <v>40059</v>
      </c>
      <c r="C1377" s="2"/>
      <c r="D1377" s="2"/>
      <c r="E1377" s="2"/>
    </row>
    <row r="1378" spans="1:5">
      <c r="A1378" s="1">
        <v>40060</v>
      </c>
      <c r="C1378" s="2"/>
      <c r="D1378" s="2"/>
      <c r="E1378" s="2"/>
    </row>
    <row r="1379" spans="1:5">
      <c r="A1379" s="1">
        <v>40064</v>
      </c>
      <c r="C1379" s="2"/>
      <c r="D1379" s="2"/>
      <c r="E1379" s="2"/>
    </row>
    <row r="1380" spans="1:5">
      <c r="A1380" s="1">
        <v>40065</v>
      </c>
      <c r="C1380" s="2"/>
      <c r="D1380" s="2"/>
      <c r="E1380" s="2"/>
    </row>
    <row r="1381" spans="1:5">
      <c r="A1381" s="1">
        <v>40066</v>
      </c>
      <c r="C1381" s="2"/>
      <c r="D1381" s="2"/>
      <c r="E1381" s="2"/>
    </row>
    <row r="1382" spans="1:5">
      <c r="A1382" s="1">
        <v>40067</v>
      </c>
      <c r="C1382" s="2"/>
      <c r="D1382" s="2"/>
      <c r="E1382" s="2"/>
    </row>
    <row r="1383" spans="1:5">
      <c r="A1383" s="1">
        <v>40070</v>
      </c>
      <c r="C1383" s="2"/>
      <c r="D1383" s="2"/>
      <c r="E1383" s="2"/>
    </row>
    <row r="1384" spans="1:5">
      <c r="A1384" s="1">
        <v>40071</v>
      </c>
      <c r="C1384" s="2"/>
      <c r="D1384" s="2"/>
      <c r="E1384" s="2"/>
    </row>
    <row r="1385" spans="1:5">
      <c r="A1385" s="1">
        <v>40072</v>
      </c>
      <c r="C1385" s="2"/>
      <c r="D1385" s="2"/>
      <c r="E1385" s="2"/>
    </row>
    <row r="1386" spans="1:5">
      <c r="A1386" s="1">
        <v>40073</v>
      </c>
      <c r="C1386" s="2"/>
      <c r="D1386" s="2"/>
      <c r="E1386" s="2"/>
    </row>
    <row r="1387" spans="1:5">
      <c r="A1387" s="1">
        <v>40074</v>
      </c>
      <c r="C1387" s="2"/>
      <c r="D1387" s="2"/>
      <c r="E1387" s="2"/>
    </row>
    <row r="1388" spans="1:5">
      <c r="A1388" s="1">
        <v>40077</v>
      </c>
      <c r="C1388" s="2"/>
      <c r="D1388" s="2"/>
      <c r="E1388" s="2"/>
    </row>
    <row r="1389" spans="1:5">
      <c r="A1389" s="1">
        <v>40078</v>
      </c>
      <c r="C1389" s="2"/>
      <c r="D1389" s="2"/>
      <c r="E1389" s="2"/>
    </row>
    <row r="1390" spans="1:5">
      <c r="A1390" s="1">
        <v>40079</v>
      </c>
      <c r="C1390" s="2"/>
      <c r="D1390" s="2"/>
      <c r="E1390" s="2"/>
    </row>
    <row r="1391" spans="1:5">
      <c r="A1391" s="1">
        <v>40080</v>
      </c>
      <c r="C1391" s="2"/>
      <c r="D1391" s="2"/>
      <c r="E1391" s="2"/>
    </row>
    <row r="1392" spans="1:5">
      <c r="A1392" s="1">
        <v>40081</v>
      </c>
      <c r="C1392" s="2"/>
      <c r="D1392" s="2"/>
      <c r="E1392" s="2"/>
    </row>
    <row r="1393" spans="1:5">
      <c r="A1393" s="1">
        <v>40084</v>
      </c>
      <c r="C1393" s="2"/>
      <c r="D1393" s="2"/>
      <c r="E1393" s="2"/>
    </row>
    <row r="1394" spans="1:5">
      <c r="A1394" s="1">
        <v>40085</v>
      </c>
      <c r="C1394" s="2"/>
      <c r="D1394" s="2"/>
      <c r="E1394" s="2"/>
    </row>
    <row r="1395" spans="1:5">
      <c r="A1395" s="1">
        <v>40086</v>
      </c>
      <c r="C1395" s="2"/>
      <c r="D1395" s="2"/>
      <c r="E1395" s="2"/>
    </row>
    <row r="1396" spans="1:5">
      <c r="A1396" s="1">
        <v>40087</v>
      </c>
      <c r="C1396" s="2"/>
      <c r="D1396" s="2"/>
      <c r="E1396" s="2"/>
    </row>
    <row r="1397" spans="1:5">
      <c r="A1397" s="1">
        <v>40088</v>
      </c>
      <c r="C1397" s="2"/>
      <c r="D1397" s="2"/>
      <c r="E1397" s="2"/>
    </row>
    <row r="1398" spans="1:5">
      <c r="A1398" s="1">
        <v>40091</v>
      </c>
      <c r="C1398" s="2"/>
      <c r="D1398" s="2"/>
      <c r="E1398" s="2"/>
    </row>
    <row r="1399" spans="1:5">
      <c r="A1399" s="1">
        <v>40092</v>
      </c>
      <c r="C1399" s="2"/>
      <c r="D1399" s="2"/>
      <c r="E1399" s="2"/>
    </row>
    <row r="1400" spans="1:5">
      <c r="A1400" s="1">
        <v>40093</v>
      </c>
      <c r="C1400" s="2"/>
      <c r="D1400" s="2"/>
      <c r="E1400" s="2"/>
    </row>
    <row r="1401" spans="1:5">
      <c r="A1401" s="1">
        <v>40094</v>
      </c>
      <c r="C1401" s="2"/>
      <c r="D1401" s="2"/>
      <c r="E1401" s="2"/>
    </row>
    <row r="1402" spans="1:5">
      <c r="A1402" s="1">
        <v>40095</v>
      </c>
      <c r="C1402" s="2"/>
      <c r="D1402" s="2"/>
      <c r="E1402" s="2"/>
    </row>
    <row r="1403" spans="1:5">
      <c r="A1403" s="1">
        <v>40098</v>
      </c>
      <c r="C1403" s="2"/>
      <c r="D1403" s="2"/>
      <c r="E1403" s="2"/>
    </row>
    <row r="1404" spans="1:5">
      <c r="A1404" s="1">
        <v>40099</v>
      </c>
      <c r="C1404" s="2"/>
      <c r="D1404" s="2"/>
      <c r="E1404" s="2"/>
    </row>
    <row r="1405" spans="1:5">
      <c r="A1405" s="1">
        <v>40100</v>
      </c>
      <c r="C1405" s="2"/>
      <c r="D1405" s="2"/>
      <c r="E1405" s="2"/>
    </row>
    <row r="1406" spans="1:5">
      <c r="A1406" s="1">
        <v>40101</v>
      </c>
      <c r="C1406" s="2"/>
      <c r="D1406" s="2"/>
      <c r="E1406" s="2"/>
    </row>
    <row r="1407" spans="1:5">
      <c r="A1407" s="1">
        <v>40102</v>
      </c>
      <c r="C1407" s="2"/>
      <c r="D1407" s="2"/>
      <c r="E1407" s="2"/>
    </row>
    <row r="1408" spans="1:5">
      <c r="A1408" s="1">
        <v>40105</v>
      </c>
      <c r="C1408" s="2"/>
      <c r="D1408" s="2"/>
      <c r="E1408" s="2"/>
    </row>
    <row r="1409" spans="1:5">
      <c r="A1409" s="1">
        <v>40106</v>
      </c>
      <c r="C1409" s="2"/>
      <c r="D1409" s="2"/>
      <c r="E1409" s="2"/>
    </row>
    <row r="1410" spans="1:5">
      <c r="A1410" s="1">
        <v>40107</v>
      </c>
      <c r="C1410" s="2"/>
      <c r="D1410" s="2"/>
      <c r="E1410" s="2"/>
    </row>
    <row r="1411" spans="1:5">
      <c r="A1411" s="1">
        <v>40108</v>
      </c>
      <c r="C1411" s="2"/>
      <c r="D1411" s="2"/>
      <c r="E1411" s="2"/>
    </row>
    <row r="1412" spans="1:5">
      <c r="A1412" s="1">
        <v>40109</v>
      </c>
      <c r="C1412" s="2"/>
      <c r="D1412" s="2"/>
      <c r="E1412" s="2"/>
    </row>
    <row r="1413" spans="1:5">
      <c r="A1413" s="1">
        <v>40112</v>
      </c>
      <c r="C1413" s="2"/>
      <c r="D1413" s="2"/>
      <c r="E1413" s="2"/>
    </row>
    <row r="1414" spans="1:5">
      <c r="A1414" s="1">
        <v>40113</v>
      </c>
      <c r="C1414" s="2"/>
      <c r="D1414" s="2"/>
      <c r="E1414" s="2"/>
    </row>
    <row r="1415" spans="1:5">
      <c r="A1415" s="1">
        <v>40114</v>
      </c>
      <c r="C1415" s="2"/>
      <c r="D1415" s="2"/>
      <c r="E1415" s="2"/>
    </row>
    <row r="1416" spans="1:5">
      <c r="A1416" s="1">
        <v>40115</v>
      </c>
      <c r="C1416" s="2"/>
      <c r="D1416" s="2"/>
      <c r="E1416" s="2"/>
    </row>
    <row r="1417" spans="1:5">
      <c r="A1417" s="1">
        <v>40116</v>
      </c>
      <c r="C1417" s="2"/>
      <c r="D1417" s="2"/>
      <c r="E1417" s="2"/>
    </row>
    <row r="1418" spans="1:5">
      <c r="A1418" s="1">
        <v>40119</v>
      </c>
      <c r="C1418" s="2"/>
      <c r="D1418" s="2"/>
      <c r="E1418" s="2"/>
    </row>
    <row r="1419" spans="1:5">
      <c r="A1419" s="1">
        <v>40120</v>
      </c>
      <c r="C1419" s="2"/>
      <c r="D1419" s="2"/>
      <c r="E1419" s="2"/>
    </row>
    <row r="1420" spans="1:5">
      <c r="A1420" s="1">
        <v>40121</v>
      </c>
      <c r="C1420" s="2"/>
      <c r="D1420" s="2"/>
      <c r="E1420" s="2"/>
    </row>
    <row r="1421" spans="1:5">
      <c r="A1421" s="1">
        <v>40122</v>
      </c>
      <c r="C1421" s="2"/>
      <c r="D1421" s="2"/>
      <c r="E1421" s="2"/>
    </row>
    <row r="1422" spans="1:5">
      <c r="A1422" s="1">
        <v>40123</v>
      </c>
      <c r="C1422" s="2"/>
      <c r="D1422" s="2"/>
      <c r="E1422" s="2"/>
    </row>
    <row r="1423" spans="1:5">
      <c r="A1423" s="1">
        <v>40126</v>
      </c>
      <c r="C1423" s="2"/>
      <c r="D1423" s="2"/>
      <c r="E1423" s="2"/>
    </row>
    <row r="1424" spans="1:5">
      <c r="A1424" s="1">
        <v>40127</v>
      </c>
      <c r="C1424" s="2"/>
      <c r="D1424" s="2"/>
      <c r="E1424" s="2"/>
    </row>
    <row r="1425" spans="1:5">
      <c r="A1425" s="1">
        <v>40128</v>
      </c>
      <c r="C1425" s="2"/>
      <c r="D1425" s="2"/>
      <c r="E1425" s="2"/>
    </row>
    <row r="1426" spans="1:5">
      <c r="A1426" s="1">
        <v>40129</v>
      </c>
      <c r="C1426" s="2"/>
      <c r="D1426" s="2"/>
      <c r="E1426" s="2"/>
    </row>
    <row r="1427" spans="1:5">
      <c r="A1427" s="1">
        <v>40130</v>
      </c>
      <c r="C1427" s="2"/>
      <c r="D1427" s="2"/>
      <c r="E1427" s="2"/>
    </row>
    <row r="1428" spans="1:5">
      <c r="A1428" s="1">
        <v>40133</v>
      </c>
      <c r="C1428" s="2"/>
      <c r="D1428" s="2"/>
      <c r="E1428" s="2"/>
    </row>
    <row r="1429" spans="1:5">
      <c r="A1429" s="1">
        <v>40134</v>
      </c>
      <c r="C1429" s="2"/>
      <c r="D1429" s="2"/>
      <c r="E1429" s="2"/>
    </row>
    <row r="1430" spans="1:5">
      <c r="A1430" s="1">
        <v>40135</v>
      </c>
      <c r="C1430" s="2"/>
      <c r="D1430" s="2"/>
      <c r="E1430" s="2"/>
    </row>
    <row r="1431" spans="1:5">
      <c r="A1431" s="1">
        <v>40136</v>
      </c>
      <c r="C1431" s="2"/>
      <c r="D1431" s="2"/>
      <c r="E1431" s="2"/>
    </row>
    <row r="1432" spans="1:5">
      <c r="A1432" s="1">
        <v>40137</v>
      </c>
      <c r="C1432" s="2"/>
      <c r="D1432" s="2"/>
      <c r="E1432" s="2"/>
    </row>
    <row r="1433" spans="1:5">
      <c r="A1433" s="1">
        <v>40140</v>
      </c>
      <c r="C1433" s="2"/>
      <c r="D1433" s="2"/>
      <c r="E1433" s="2"/>
    </row>
    <row r="1434" spans="1:5">
      <c r="A1434" s="1">
        <v>40141</v>
      </c>
      <c r="C1434" s="2"/>
      <c r="D1434" s="2"/>
      <c r="E1434" s="2"/>
    </row>
    <row r="1435" spans="1:5">
      <c r="A1435" s="1">
        <v>40142</v>
      </c>
      <c r="C1435" s="2"/>
      <c r="D1435" s="2"/>
      <c r="E1435" s="2"/>
    </row>
    <row r="1436" spans="1:5">
      <c r="A1436" s="1">
        <v>40144</v>
      </c>
      <c r="C1436" s="2"/>
      <c r="D1436" s="2"/>
      <c r="E1436" s="2"/>
    </row>
    <row r="1437" spans="1:5">
      <c r="A1437" s="1">
        <v>40147</v>
      </c>
      <c r="C1437" s="2"/>
      <c r="D1437" s="2"/>
      <c r="E1437" s="2"/>
    </row>
    <row r="1438" spans="1:5">
      <c r="A1438" s="1">
        <v>40148</v>
      </c>
      <c r="C1438" s="2"/>
      <c r="D1438" s="2"/>
      <c r="E1438" s="2"/>
    </row>
    <row r="1439" spans="1:5">
      <c r="A1439" s="1">
        <v>40149</v>
      </c>
      <c r="C1439" s="2"/>
      <c r="D1439" s="2"/>
      <c r="E1439" s="2"/>
    </row>
    <row r="1440" spans="1:5">
      <c r="A1440" s="1">
        <v>40150</v>
      </c>
      <c r="C1440" s="2"/>
      <c r="D1440" s="2"/>
      <c r="E1440" s="2"/>
    </row>
    <row r="1441" spans="1:5">
      <c r="A1441" s="1">
        <v>40151</v>
      </c>
      <c r="C1441" s="2"/>
      <c r="D1441" s="2"/>
      <c r="E1441" s="2"/>
    </row>
    <row r="1442" spans="1:5">
      <c r="A1442" s="1">
        <v>40154</v>
      </c>
      <c r="C1442" s="2"/>
      <c r="D1442" s="2"/>
      <c r="E1442" s="2"/>
    </row>
    <row r="1443" spans="1:5">
      <c r="A1443" s="1">
        <v>40155</v>
      </c>
      <c r="C1443" s="2"/>
      <c r="D1443" s="2"/>
      <c r="E1443" s="2"/>
    </row>
    <row r="1444" spans="1:5">
      <c r="A1444" s="1">
        <v>40156</v>
      </c>
      <c r="C1444" s="2"/>
      <c r="D1444" s="2"/>
      <c r="E1444" s="2"/>
    </row>
    <row r="1445" spans="1:5">
      <c r="A1445" s="1">
        <v>40157</v>
      </c>
      <c r="C1445" s="2"/>
      <c r="D1445" s="2"/>
      <c r="E1445" s="2"/>
    </row>
    <row r="1446" spans="1:5">
      <c r="A1446" s="1">
        <v>40158</v>
      </c>
      <c r="C1446" s="2"/>
      <c r="D1446" s="2"/>
      <c r="E1446" s="2"/>
    </row>
    <row r="1447" spans="1:5">
      <c r="A1447" s="1">
        <v>40161</v>
      </c>
      <c r="C1447" s="2"/>
      <c r="D1447" s="2"/>
      <c r="E1447" s="2"/>
    </row>
    <row r="1448" spans="1:5">
      <c r="A1448" s="1">
        <v>40162</v>
      </c>
      <c r="C1448" s="2"/>
      <c r="D1448" s="2"/>
      <c r="E1448" s="2"/>
    </row>
    <row r="1449" spans="1:5">
      <c r="A1449" s="1">
        <v>40163</v>
      </c>
      <c r="C1449" s="2"/>
      <c r="D1449" s="2"/>
      <c r="E1449" s="2"/>
    </row>
    <row r="1450" spans="1:5">
      <c r="A1450" s="1">
        <v>40164</v>
      </c>
      <c r="C1450" s="2"/>
      <c r="D1450" s="2"/>
      <c r="E1450" s="2"/>
    </row>
    <row r="1451" spans="1:5">
      <c r="A1451" s="1">
        <v>40165</v>
      </c>
      <c r="C1451" s="2"/>
      <c r="D1451" s="2"/>
      <c r="E1451" s="2"/>
    </row>
    <row r="1452" spans="1:5">
      <c r="A1452" s="1">
        <v>40168</v>
      </c>
      <c r="C1452" s="2"/>
      <c r="D1452" s="2"/>
      <c r="E1452" s="2"/>
    </row>
    <row r="1453" spans="1:5">
      <c r="A1453" s="1">
        <v>40169</v>
      </c>
      <c r="C1453" s="2"/>
      <c r="D1453" s="2"/>
      <c r="E1453" s="2"/>
    </row>
    <row r="1454" spans="1:5">
      <c r="A1454" s="1">
        <v>40170</v>
      </c>
      <c r="C1454" s="2"/>
      <c r="D1454" s="2"/>
      <c r="E1454" s="2"/>
    </row>
    <row r="1455" spans="1:5">
      <c r="A1455" s="1">
        <v>40171</v>
      </c>
      <c r="C1455" s="2"/>
      <c r="D1455" s="2"/>
      <c r="E1455" s="2"/>
    </row>
    <row r="1456" spans="1:5">
      <c r="A1456" s="1">
        <v>40175</v>
      </c>
      <c r="C1456" s="2"/>
      <c r="D1456" s="2"/>
      <c r="E1456" s="2"/>
    </row>
    <row r="1457" spans="1:5">
      <c r="A1457" s="1">
        <v>40176</v>
      </c>
      <c r="C1457" s="2"/>
      <c r="D1457" s="2"/>
      <c r="E1457" s="2"/>
    </row>
    <row r="1458" spans="1:5">
      <c r="A1458" s="1">
        <v>40177</v>
      </c>
      <c r="C1458" s="2"/>
      <c r="D1458" s="2"/>
      <c r="E1458" s="2"/>
    </row>
    <row r="1459" spans="1:5">
      <c r="A1459" s="1">
        <v>40178</v>
      </c>
      <c r="C1459" s="2"/>
      <c r="D1459" s="2"/>
      <c r="E1459" s="2"/>
    </row>
    <row r="1460" spans="1:5">
      <c r="A1460" s="1">
        <v>40182</v>
      </c>
      <c r="C1460" s="2"/>
      <c r="D1460" s="2"/>
      <c r="E1460" s="2"/>
    </row>
    <row r="1461" spans="1:5">
      <c r="A1461" s="1">
        <v>40183</v>
      </c>
      <c r="C1461" s="2"/>
      <c r="D1461" s="2"/>
      <c r="E1461" s="2"/>
    </row>
    <row r="1462" spans="1:5">
      <c r="A1462" s="1">
        <v>40184</v>
      </c>
      <c r="C1462" s="2"/>
      <c r="D1462" s="2"/>
      <c r="E1462" s="2"/>
    </row>
    <row r="1463" spans="1:5">
      <c r="A1463" s="1">
        <v>40185</v>
      </c>
      <c r="C1463" s="2"/>
      <c r="D1463" s="2"/>
      <c r="E1463" s="2"/>
    </row>
    <row r="1464" spans="1:5">
      <c r="A1464" s="1">
        <v>40186</v>
      </c>
      <c r="C1464" s="2"/>
      <c r="D1464" s="2"/>
      <c r="E1464" s="2"/>
    </row>
    <row r="1465" spans="1:5">
      <c r="A1465" s="1">
        <v>40189</v>
      </c>
      <c r="C1465" s="2"/>
      <c r="D1465" s="2"/>
      <c r="E1465" s="2"/>
    </row>
    <row r="1466" spans="1:5">
      <c r="A1466" s="1">
        <v>40190</v>
      </c>
      <c r="C1466" s="2"/>
      <c r="D1466" s="2"/>
      <c r="E1466" s="2"/>
    </row>
    <row r="1467" spans="1:5">
      <c r="A1467" s="1">
        <v>40191</v>
      </c>
      <c r="C1467" s="2"/>
      <c r="D1467" s="2"/>
      <c r="E1467" s="2"/>
    </row>
    <row r="1468" spans="1:5">
      <c r="A1468" s="1">
        <v>40192</v>
      </c>
      <c r="C1468" s="2"/>
      <c r="D1468" s="2"/>
      <c r="E1468" s="2"/>
    </row>
    <row r="1469" spans="1:5">
      <c r="A1469" s="1">
        <v>40193</v>
      </c>
      <c r="C1469" s="2"/>
      <c r="D1469" s="2"/>
      <c r="E1469" s="2"/>
    </row>
    <row r="1470" spans="1:5">
      <c r="A1470" s="1">
        <v>40197</v>
      </c>
      <c r="C1470" s="2"/>
      <c r="D1470" s="2"/>
      <c r="E1470" s="2"/>
    </row>
    <row r="1471" spans="1:5">
      <c r="A1471" s="1">
        <v>40198</v>
      </c>
      <c r="C1471" s="2"/>
      <c r="D1471" s="2"/>
      <c r="E1471" s="2"/>
    </row>
    <row r="1472" spans="1:5">
      <c r="A1472" s="1">
        <v>40199</v>
      </c>
      <c r="C1472" s="2"/>
      <c r="D1472" s="2"/>
      <c r="E1472" s="2"/>
    </row>
    <row r="1473" spans="1:5">
      <c r="A1473" s="1">
        <v>40200</v>
      </c>
      <c r="C1473" s="2"/>
      <c r="D1473" s="2"/>
      <c r="E1473" s="2"/>
    </row>
    <row r="1474" spans="1:5">
      <c r="A1474" s="1">
        <v>40203</v>
      </c>
      <c r="C1474" s="2"/>
      <c r="D1474" s="2"/>
      <c r="E1474" s="2"/>
    </row>
    <row r="1475" spans="1:5">
      <c r="A1475" s="1">
        <v>40204</v>
      </c>
      <c r="C1475" s="2"/>
      <c r="D1475" s="2"/>
      <c r="E1475" s="2"/>
    </row>
    <row r="1476" spans="1:5">
      <c r="A1476" s="1">
        <v>40205</v>
      </c>
      <c r="C1476" s="2"/>
      <c r="D1476" s="2"/>
      <c r="E1476" s="2"/>
    </row>
    <row r="1477" spans="1:5">
      <c r="A1477" s="1">
        <v>40206</v>
      </c>
      <c r="C1477" s="2"/>
      <c r="D1477" s="2"/>
      <c r="E1477" s="2"/>
    </row>
    <row r="1478" spans="1:5">
      <c r="A1478" s="1">
        <v>40207</v>
      </c>
      <c r="C1478" s="2"/>
      <c r="D1478" s="2"/>
      <c r="E1478" s="2"/>
    </row>
    <row r="1479" spans="1:5">
      <c r="A1479" s="1">
        <v>40210</v>
      </c>
      <c r="C1479" s="2"/>
      <c r="D1479" s="2"/>
      <c r="E1479" s="2"/>
    </row>
    <row r="1480" spans="1:5">
      <c r="A1480" s="1">
        <v>40211</v>
      </c>
      <c r="C1480" s="2"/>
      <c r="D1480" s="2"/>
      <c r="E1480" s="2"/>
    </row>
    <row r="1481" spans="1:5">
      <c r="A1481" s="1">
        <v>40212</v>
      </c>
      <c r="C1481" s="2"/>
      <c r="D1481" s="2"/>
      <c r="E1481" s="2"/>
    </row>
    <row r="1482" spans="1:5">
      <c r="A1482" s="1">
        <v>40213</v>
      </c>
      <c r="C1482" s="2"/>
      <c r="D1482" s="2"/>
      <c r="E1482" s="2"/>
    </row>
    <row r="1483" spans="1:5">
      <c r="A1483" s="1">
        <v>40214</v>
      </c>
      <c r="C1483" s="2"/>
      <c r="D1483" s="2"/>
      <c r="E1483" s="2"/>
    </row>
    <row r="1484" spans="1:5">
      <c r="A1484" s="1">
        <v>40217</v>
      </c>
      <c r="C1484" s="2"/>
      <c r="D1484" s="2"/>
      <c r="E1484" s="2"/>
    </row>
    <row r="1485" spans="1:5">
      <c r="A1485" s="1">
        <v>40218</v>
      </c>
      <c r="C1485" s="2"/>
      <c r="D1485" s="2"/>
      <c r="E1485" s="2"/>
    </row>
    <row r="1486" spans="1:5">
      <c r="A1486" s="1">
        <v>40219</v>
      </c>
      <c r="C1486" s="2"/>
      <c r="D1486" s="2"/>
      <c r="E1486" s="2"/>
    </row>
    <row r="1487" spans="1:5">
      <c r="A1487" s="1">
        <v>40220</v>
      </c>
      <c r="C1487" s="2"/>
      <c r="D1487" s="2"/>
      <c r="E1487" s="2"/>
    </row>
    <row r="1488" spans="1:5">
      <c r="A1488" s="1">
        <v>40221</v>
      </c>
      <c r="C1488" s="2"/>
      <c r="D1488" s="2"/>
      <c r="E1488" s="2"/>
    </row>
    <row r="1489" spans="1:5">
      <c r="A1489" s="1">
        <v>40225</v>
      </c>
      <c r="C1489" s="2"/>
      <c r="D1489" s="2"/>
      <c r="E1489" s="2"/>
    </row>
    <row r="1490" spans="1:5">
      <c r="A1490" s="1">
        <v>40226</v>
      </c>
      <c r="C1490" s="2"/>
      <c r="D1490" s="2"/>
      <c r="E1490" s="2"/>
    </row>
    <row r="1491" spans="1:5">
      <c r="A1491" s="1">
        <v>40227</v>
      </c>
      <c r="C1491" s="2"/>
      <c r="D1491" s="2"/>
      <c r="E1491" s="2"/>
    </row>
    <row r="1492" spans="1:5">
      <c r="A1492" s="1">
        <v>40228</v>
      </c>
      <c r="C1492" s="2"/>
      <c r="D1492" s="2"/>
      <c r="E1492" s="2"/>
    </row>
    <row r="1493" spans="1:5">
      <c r="A1493" s="1">
        <v>40231</v>
      </c>
      <c r="C1493" s="2"/>
      <c r="D1493" s="2"/>
      <c r="E1493" s="2"/>
    </row>
    <row r="1494" spans="1:5">
      <c r="A1494" s="1">
        <v>40232</v>
      </c>
      <c r="C1494" s="2"/>
      <c r="D1494" s="2"/>
      <c r="E1494" s="2"/>
    </row>
    <row r="1495" spans="1:5">
      <c r="A1495" s="1">
        <v>40233</v>
      </c>
      <c r="C1495" s="2"/>
      <c r="D1495" s="2"/>
      <c r="E1495" s="2"/>
    </row>
    <row r="1496" spans="1:5">
      <c r="A1496" s="1">
        <v>40234</v>
      </c>
      <c r="C1496" s="2"/>
      <c r="D1496" s="2"/>
      <c r="E1496" s="2"/>
    </row>
    <row r="1497" spans="1:5">
      <c r="A1497" s="1">
        <v>40235</v>
      </c>
      <c r="C1497" s="2"/>
      <c r="D1497" s="2"/>
      <c r="E1497" s="2"/>
    </row>
    <row r="1498" spans="1:5">
      <c r="A1498" s="1">
        <v>40238</v>
      </c>
      <c r="C1498" s="2"/>
      <c r="D1498" s="2"/>
      <c r="E1498" s="2"/>
    </row>
    <row r="1499" spans="1:5">
      <c r="A1499" s="1">
        <v>40239</v>
      </c>
      <c r="C1499" s="2"/>
      <c r="D1499" s="2"/>
      <c r="E1499" s="2"/>
    </row>
    <row r="1500" spans="1:5">
      <c r="A1500" s="1">
        <v>40240</v>
      </c>
      <c r="C1500" s="2"/>
      <c r="D1500" s="2"/>
      <c r="E1500" s="2"/>
    </row>
    <row r="1501" spans="1:5">
      <c r="A1501" s="1">
        <v>40241</v>
      </c>
      <c r="C1501" s="2"/>
      <c r="D1501" s="2"/>
      <c r="E1501" s="2"/>
    </row>
    <row r="1502" spans="1:5">
      <c r="A1502" s="1">
        <v>40242</v>
      </c>
      <c r="C1502" s="2"/>
      <c r="D1502" s="2"/>
      <c r="E1502" s="2"/>
    </row>
    <row r="1503" spans="1:5">
      <c r="A1503" s="1">
        <v>40245</v>
      </c>
      <c r="C1503" s="2"/>
      <c r="D1503" s="2"/>
      <c r="E1503" s="2"/>
    </row>
    <row r="1504" spans="1:5">
      <c r="A1504" s="1">
        <v>40246</v>
      </c>
      <c r="C1504" s="2"/>
      <c r="D1504" s="2"/>
      <c r="E1504" s="2"/>
    </row>
    <row r="1505" spans="1:5">
      <c r="A1505" s="1">
        <v>40247</v>
      </c>
      <c r="C1505" s="2"/>
      <c r="D1505" s="2"/>
      <c r="E1505" s="2"/>
    </row>
    <row r="1506" spans="1:5">
      <c r="A1506" s="1">
        <v>40248</v>
      </c>
      <c r="C1506" s="2"/>
      <c r="D1506" s="2"/>
      <c r="E1506" s="2"/>
    </row>
    <row r="1507" spans="1:5">
      <c r="A1507" s="1">
        <v>40249</v>
      </c>
      <c r="C1507" s="2"/>
      <c r="D1507" s="2"/>
      <c r="E1507" s="2"/>
    </row>
    <row r="1508" spans="1:5">
      <c r="A1508" s="1">
        <v>40252</v>
      </c>
      <c r="C1508" s="2"/>
      <c r="D1508" s="2"/>
      <c r="E1508" s="2"/>
    </row>
    <row r="1509" spans="1:5">
      <c r="A1509" s="1">
        <v>40253</v>
      </c>
      <c r="C1509" s="2"/>
      <c r="D1509" s="2"/>
      <c r="E1509" s="2"/>
    </row>
    <row r="1510" spans="1:5">
      <c r="A1510" s="1">
        <v>40254</v>
      </c>
      <c r="C1510" s="2"/>
      <c r="D1510" s="2"/>
      <c r="E1510" s="2"/>
    </row>
    <row r="1511" spans="1:5">
      <c r="A1511" s="1">
        <v>40255</v>
      </c>
      <c r="C1511" s="2"/>
      <c r="D1511" s="2"/>
      <c r="E1511" s="2"/>
    </row>
    <row r="1512" spans="1:5">
      <c r="A1512" s="1">
        <v>40256</v>
      </c>
      <c r="C1512" s="2"/>
      <c r="D1512" s="2"/>
      <c r="E1512" s="2"/>
    </row>
    <row r="1513" spans="1:5">
      <c r="A1513" s="1">
        <v>40259</v>
      </c>
      <c r="C1513" s="2"/>
      <c r="D1513" s="2"/>
      <c r="E1513" s="2"/>
    </row>
    <row r="1514" spans="1:5">
      <c r="A1514" s="1">
        <v>40260</v>
      </c>
      <c r="C1514" s="2"/>
      <c r="D1514" s="2"/>
      <c r="E1514" s="2"/>
    </row>
    <row r="1515" spans="1:5">
      <c r="A1515" s="1">
        <v>40261</v>
      </c>
      <c r="C1515" s="2"/>
      <c r="D1515" s="2"/>
      <c r="E1515" s="2"/>
    </row>
    <row r="1516" spans="1:5">
      <c r="A1516" s="1">
        <v>40262</v>
      </c>
      <c r="C1516" s="2"/>
      <c r="D1516" s="2"/>
      <c r="E1516" s="2"/>
    </row>
    <row r="1517" spans="1:5">
      <c r="A1517" s="1">
        <v>40263</v>
      </c>
      <c r="C1517" s="2"/>
      <c r="D1517" s="2"/>
      <c r="E1517" s="2"/>
    </row>
    <row r="1518" spans="1:5">
      <c r="A1518" s="1">
        <v>40266</v>
      </c>
      <c r="C1518" s="2"/>
      <c r="D1518" s="2"/>
      <c r="E1518" s="2"/>
    </row>
    <row r="1519" spans="1:5">
      <c r="A1519" s="1">
        <v>40267</v>
      </c>
      <c r="C1519" s="2"/>
      <c r="D1519" s="2"/>
      <c r="E1519" s="2"/>
    </row>
    <row r="1520" spans="1:5">
      <c r="A1520" s="1">
        <v>40268</v>
      </c>
      <c r="C1520" s="2"/>
      <c r="D1520" s="2"/>
      <c r="E1520" s="2"/>
    </row>
    <row r="1521" spans="1:5">
      <c r="A1521" s="1">
        <v>40269</v>
      </c>
      <c r="C1521" s="2"/>
      <c r="D1521" s="2"/>
      <c r="E1521" s="2"/>
    </row>
    <row r="1522" spans="1:5">
      <c r="A1522" s="1">
        <v>40273</v>
      </c>
      <c r="C1522" s="2"/>
      <c r="D1522" s="2"/>
      <c r="E1522" s="2"/>
    </row>
    <row r="1523" spans="1:5">
      <c r="A1523" s="1">
        <v>40274</v>
      </c>
      <c r="C1523" s="2"/>
      <c r="D1523" s="2"/>
      <c r="E1523" s="2"/>
    </row>
    <row r="1524" spans="1:5">
      <c r="A1524" s="1">
        <v>40275</v>
      </c>
      <c r="C1524" s="2"/>
      <c r="D1524" s="2"/>
      <c r="E1524" s="2"/>
    </row>
    <row r="1525" spans="1:5">
      <c r="A1525" s="1">
        <v>40276</v>
      </c>
      <c r="C1525" s="2"/>
      <c r="D1525" s="2"/>
      <c r="E1525" s="2"/>
    </row>
    <row r="1526" spans="1:5">
      <c r="A1526" s="1">
        <v>40277</v>
      </c>
      <c r="C1526" s="2"/>
      <c r="D1526" s="2"/>
      <c r="E1526" s="2"/>
    </row>
    <row r="1527" spans="1:5">
      <c r="A1527" s="1">
        <v>40280</v>
      </c>
      <c r="C1527" s="2"/>
      <c r="D1527" s="2"/>
      <c r="E1527" s="2"/>
    </row>
    <row r="1528" spans="1:5">
      <c r="A1528" s="1">
        <v>40281</v>
      </c>
      <c r="C1528" s="2"/>
      <c r="D1528" s="2"/>
      <c r="E1528" s="2"/>
    </row>
    <row r="1529" spans="1:5">
      <c r="A1529" s="1">
        <v>40282</v>
      </c>
      <c r="C1529" s="2"/>
      <c r="D1529" s="2"/>
      <c r="E1529" s="2"/>
    </row>
    <row r="1530" spans="1:5">
      <c r="A1530" s="1">
        <v>40283</v>
      </c>
      <c r="C1530" s="2"/>
      <c r="D1530" s="2"/>
      <c r="E1530" s="2"/>
    </row>
    <row r="1531" spans="1:5">
      <c r="A1531" s="1">
        <v>40284</v>
      </c>
      <c r="C1531" s="2"/>
      <c r="D1531" s="2"/>
      <c r="E1531" s="2"/>
    </row>
    <row r="1532" spans="1:5">
      <c r="A1532" s="1">
        <v>40287</v>
      </c>
      <c r="C1532" s="2"/>
      <c r="D1532" s="2"/>
      <c r="E1532" s="2"/>
    </row>
    <row r="1533" spans="1:5">
      <c r="A1533" s="1">
        <v>40288</v>
      </c>
      <c r="C1533" s="2"/>
      <c r="D1533" s="2"/>
      <c r="E1533" s="2"/>
    </row>
    <row r="1534" spans="1:5">
      <c r="A1534" s="1">
        <v>40289</v>
      </c>
      <c r="C1534" s="2"/>
      <c r="D1534" s="2"/>
      <c r="E1534" s="2"/>
    </row>
    <row r="1535" spans="1:5">
      <c r="A1535" s="1">
        <v>40290</v>
      </c>
      <c r="C1535" s="2"/>
      <c r="D1535" s="2"/>
      <c r="E1535" s="2"/>
    </row>
    <row r="1536" spans="1:5">
      <c r="A1536" s="1">
        <v>40291</v>
      </c>
      <c r="C1536" s="2"/>
      <c r="D1536" s="2"/>
      <c r="E1536" s="2"/>
    </row>
    <row r="1537" spans="1:5">
      <c r="A1537" s="1">
        <v>40294</v>
      </c>
      <c r="C1537" s="2"/>
      <c r="D1537" s="2"/>
      <c r="E1537" s="2"/>
    </row>
    <row r="1538" spans="1:5">
      <c r="A1538" s="1">
        <v>40295</v>
      </c>
      <c r="C1538" s="2"/>
      <c r="D1538" s="2"/>
      <c r="E1538" s="2"/>
    </row>
    <row r="1539" spans="1:5">
      <c r="A1539" s="1">
        <v>40296</v>
      </c>
      <c r="C1539" s="2"/>
      <c r="D1539" s="2"/>
      <c r="E1539" s="2"/>
    </row>
    <row r="1540" spans="1:5">
      <c r="A1540" s="1">
        <v>40297</v>
      </c>
      <c r="C1540" s="2"/>
      <c r="D1540" s="2"/>
      <c r="E1540" s="2"/>
    </row>
    <row r="1541" spans="1:5">
      <c r="A1541" s="1">
        <v>40298</v>
      </c>
      <c r="C1541" s="2"/>
      <c r="D1541" s="2"/>
      <c r="E1541" s="2"/>
    </row>
    <row r="1542" spans="1:5">
      <c r="A1542" s="1">
        <v>40301</v>
      </c>
      <c r="C1542" s="2"/>
      <c r="D1542" s="2"/>
      <c r="E1542" s="2"/>
    </row>
    <row r="1543" spans="1:5">
      <c r="A1543" s="1">
        <v>40302</v>
      </c>
      <c r="C1543" s="2"/>
      <c r="D1543" s="2"/>
      <c r="E1543" s="2"/>
    </row>
    <row r="1544" spans="1:5">
      <c r="A1544" s="1">
        <v>40303</v>
      </c>
      <c r="C1544" s="2"/>
      <c r="D1544" s="2"/>
      <c r="E1544" s="2"/>
    </row>
    <row r="1545" spans="1:5">
      <c r="A1545" s="1">
        <v>40304</v>
      </c>
      <c r="C1545" s="2"/>
      <c r="D1545" s="2"/>
      <c r="E1545" s="2"/>
    </row>
    <row r="1546" spans="1:5">
      <c r="A1546" s="1">
        <v>40305</v>
      </c>
      <c r="C1546" s="2"/>
      <c r="D1546" s="2"/>
      <c r="E1546" s="2"/>
    </row>
    <row r="1547" spans="1:5">
      <c r="A1547" s="1">
        <v>40308</v>
      </c>
      <c r="C1547" s="2"/>
      <c r="D1547" s="2"/>
      <c r="E1547" s="2"/>
    </row>
    <row r="1548" spans="1:5">
      <c r="A1548" s="1">
        <v>40309</v>
      </c>
      <c r="C1548" s="2"/>
      <c r="D1548" s="2"/>
      <c r="E1548" s="2"/>
    </row>
    <row r="1549" spans="1:5">
      <c r="A1549" s="1">
        <v>40310</v>
      </c>
      <c r="C1549" s="2"/>
      <c r="D1549" s="2"/>
      <c r="E1549" s="2"/>
    </row>
    <row r="1550" spans="1:5">
      <c r="A1550" s="1">
        <v>40311</v>
      </c>
      <c r="C1550" s="2"/>
      <c r="D1550" s="2"/>
      <c r="E1550" s="2"/>
    </row>
    <row r="1551" spans="1:5">
      <c r="A1551" s="1">
        <v>40312</v>
      </c>
      <c r="C1551" s="2"/>
      <c r="D1551" s="2"/>
      <c r="E1551" s="2"/>
    </row>
    <row r="1552" spans="1:5">
      <c r="A1552" s="1">
        <v>40315</v>
      </c>
      <c r="C1552" s="2"/>
      <c r="D1552" s="2"/>
      <c r="E1552" s="2"/>
    </row>
    <row r="1553" spans="1:5">
      <c r="A1553" s="1">
        <v>40316</v>
      </c>
      <c r="C1553" s="2"/>
      <c r="D1553" s="2"/>
      <c r="E1553" s="2"/>
    </row>
    <row r="1554" spans="1:5">
      <c r="A1554" s="1">
        <v>40317</v>
      </c>
      <c r="C1554" s="2"/>
      <c r="D1554" s="2"/>
      <c r="E1554" s="2"/>
    </row>
    <row r="1555" spans="1:5">
      <c r="A1555" s="1">
        <v>40318</v>
      </c>
      <c r="C1555" s="2"/>
      <c r="D1555" s="2"/>
      <c r="E1555" s="2"/>
    </row>
    <row r="1556" spans="1:5">
      <c r="A1556" s="1">
        <v>40319</v>
      </c>
      <c r="C1556" s="2"/>
      <c r="D1556" s="2"/>
      <c r="E1556" s="2"/>
    </row>
    <row r="1557" spans="1:5">
      <c r="A1557" s="1">
        <v>40322</v>
      </c>
      <c r="C1557" s="2"/>
      <c r="D1557" s="2"/>
      <c r="E1557" s="2"/>
    </row>
    <row r="1558" spans="1:5">
      <c r="A1558" s="1">
        <v>40323</v>
      </c>
      <c r="C1558" s="2"/>
      <c r="D1558" s="2"/>
      <c r="E1558" s="2"/>
    </row>
    <row r="1559" spans="1:5">
      <c r="A1559" s="1">
        <v>40324</v>
      </c>
      <c r="C1559" s="2"/>
      <c r="D1559" s="2"/>
      <c r="E1559" s="2"/>
    </row>
    <row r="1560" spans="1:5">
      <c r="A1560" s="1">
        <v>40325</v>
      </c>
      <c r="C1560" s="2"/>
      <c r="D1560" s="2"/>
      <c r="E1560" s="2"/>
    </row>
    <row r="1561" spans="1:5">
      <c r="A1561" s="1">
        <v>40326</v>
      </c>
      <c r="C1561" s="2"/>
      <c r="D1561" s="2"/>
      <c r="E1561" s="2"/>
    </row>
    <row r="1562" spans="1:5">
      <c r="A1562" s="1">
        <v>40330</v>
      </c>
      <c r="C1562" s="2"/>
      <c r="D1562" s="2"/>
      <c r="E1562" s="2"/>
    </row>
    <row r="1563" spans="1:5">
      <c r="A1563" s="1">
        <v>40331</v>
      </c>
      <c r="C1563" s="2"/>
      <c r="D1563" s="2"/>
      <c r="E1563" s="2"/>
    </row>
    <row r="1564" spans="1:5">
      <c r="A1564" s="1">
        <v>40332</v>
      </c>
      <c r="C1564" s="2"/>
      <c r="D1564" s="2"/>
      <c r="E1564" s="2"/>
    </row>
    <row r="1565" spans="1:5">
      <c r="A1565" s="1">
        <v>40333</v>
      </c>
      <c r="C1565" s="2"/>
      <c r="D1565" s="2"/>
      <c r="E1565" s="2"/>
    </row>
    <row r="1566" spans="1:5">
      <c r="A1566" s="1">
        <v>40336</v>
      </c>
      <c r="C1566" s="2"/>
      <c r="D1566" s="2"/>
      <c r="E1566" s="2"/>
    </row>
    <row r="1567" spans="1:5">
      <c r="A1567" s="1">
        <v>40337</v>
      </c>
      <c r="C1567" s="2"/>
      <c r="D1567" s="2"/>
      <c r="E1567" s="2"/>
    </row>
    <row r="1568" spans="1:5">
      <c r="A1568" s="1">
        <v>40338</v>
      </c>
      <c r="C1568" s="2"/>
      <c r="D1568" s="2"/>
      <c r="E1568" s="2"/>
    </row>
    <row r="1569" spans="1:5">
      <c r="A1569" s="1">
        <v>40339</v>
      </c>
      <c r="C1569" s="2"/>
      <c r="D1569" s="2"/>
      <c r="E1569" s="2"/>
    </row>
    <row r="1570" spans="1:5">
      <c r="A1570" s="1">
        <v>40340</v>
      </c>
      <c r="C1570" s="2"/>
      <c r="D1570" s="2"/>
      <c r="E1570" s="2"/>
    </row>
    <row r="1571" spans="1:5">
      <c r="A1571" s="1">
        <v>40343</v>
      </c>
      <c r="C1571" s="2"/>
      <c r="D1571" s="2"/>
      <c r="E1571" s="2"/>
    </row>
    <row r="1572" spans="1:5">
      <c r="A1572" s="1">
        <v>40344</v>
      </c>
      <c r="C1572" s="2"/>
      <c r="D1572" s="2"/>
      <c r="E1572" s="2"/>
    </row>
    <row r="1573" spans="1:5">
      <c r="A1573" s="1">
        <v>40345</v>
      </c>
      <c r="C1573" s="2"/>
      <c r="D1573" s="2"/>
      <c r="E1573" s="2"/>
    </row>
    <row r="1574" spans="1:5">
      <c r="A1574" s="1">
        <v>40346</v>
      </c>
      <c r="C1574" s="2"/>
      <c r="D1574" s="2"/>
      <c r="E1574" s="2"/>
    </row>
    <row r="1575" spans="1:5">
      <c r="A1575" s="1">
        <v>40347</v>
      </c>
      <c r="C1575" s="2"/>
      <c r="D1575" s="2"/>
      <c r="E1575" s="2"/>
    </row>
    <row r="1576" spans="1:5">
      <c r="A1576" s="1">
        <v>40350</v>
      </c>
      <c r="C1576" s="2"/>
      <c r="D1576" s="2"/>
      <c r="E1576" s="2"/>
    </row>
    <row r="1577" spans="1:5">
      <c r="A1577" s="1">
        <v>40351</v>
      </c>
      <c r="C1577" s="2"/>
      <c r="D1577" s="2"/>
      <c r="E1577" s="2"/>
    </row>
    <row r="1578" spans="1:5">
      <c r="A1578" s="1">
        <v>40352</v>
      </c>
      <c r="C1578" s="2"/>
      <c r="D1578" s="2"/>
      <c r="E1578" s="2"/>
    </row>
    <row r="1579" spans="1:5">
      <c r="A1579" s="1">
        <v>40353</v>
      </c>
      <c r="C1579" s="2"/>
      <c r="D1579" s="2"/>
      <c r="E1579" s="2"/>
    </row>
    <row r="1580" spans="1:5">
      <c r="A1580" s="1">
        <v>40354</v>
      </c>
      <c r="C1580" s="2"/>
      <c r="D1580" s="2"/>
      <c r="E1580" s="2"/>
    </row>
    <row r="1581" spans="1:5">
      <c r="A1581" s="1">
        <v>40357</v>
      </c>
      <c r="C1581" s="2"/>
      <c r="D1581" s="2"/>
      <c r="E1581" s="2"/>
    </row>
    <row r="1582" spans="1:5">
      <c r="A1582" s="1">
        <v>40358</v>
      </c>
      <c r="C1582" s="2"/>
      <c r="D1582" s="2"/>
      <c r="E1582" s="2"/>
    </row>
    <row r="1583" spans="1:5">
      <c r="A1583" s="1">
        <v>40359</v>
      </c>
      <c r="C1583" s="2"/>
      <c r="D1583" s="2"/>
      <c r="E1583" s="2"/>
    </row>
    <row r="1584" spans="1:5">
      <c r="A1584" s="1">
        <v>40360</v>
      </c>
      <c r="C1584" s="2"/>
      <c r="D1584" s="2"/>
      <c r="E1584" s="2"/>
    </row>
    <row r="1585" spans="1:5">
      <c r="A1585" s="1">
        <v>40361</v>
      </c>
      <c r="C1585" s="2"/>
      <c r="D1585" s="2"/>
      <c r="E1585" s="2"/>
    </row>
    <row r="1586" spans="1:5">
      <c r="A1586" s="1">
        <v>40365</v>
      </c>
      <c r="C1586" s="2"/>
      <c r="D1586" s="2"/>
      <c r="E1586" s="2"/>
    </row>
    <row r="1587" spans="1:5">
      <c r="A1587" s="1">
        <v>40366</v>
      </c>
      <c r="C1587" s="2"/>
      <c r="D1587" s="2"/>
      <c r="E1587" s="2"/>
    </row>
    <row r="1588" spans="1:5">
      <c r="A1588" s="1">
        <v>40367</v>
      </c>
      <c r="C1588" s="2"/>
      <c r="D1588" s="2"/>
      <c r="E1588" s="2"/>
    </row>
    <row r="1589" spans="1:5">
      <c r="A1589" s="1">
        <v>40368</v>
      </c>
      <c r="C1589" s="2"/>
      <c r="D1589" s="2"/>
      <c r="E1589" s="2"/>
    </row>
    <row r="1590" spans="1:5">
      <c r="A1590" s="1">
        <v>40371</v>
      </c>
      <c r="C1590" s="2"/>
      <c r="D1590" s="2"/>
      <c r="E1590" s="2"/>
    </row>
    <row r="1591" spans="1:5">
      <c r="A1591" s="1">
        <v>40372</v>
      </c>
      <c r="C1591" s="2"/>
      <c r="D1591" s="2"/>
      <c r="E1591" s="2"/>
    </row>
    <row r="1592" spans="1:5">
      <c r="A1592" s="1">
        <v>40373</v>
      </c>
      <c r="C1592" s="2"/>
      <c r="D1592" s="2"/>
      <c r="E1592" s="2"/>
    </row>
    <row r="1593" spans="1:5">
      <c r="A1593" s="1">
        <v>40374</v>
      </c>
      <c r="C1593" s="2"/>
      <c r="D1593" s="2"/>
      <c r="E1593" s="2"/>
    </row>
    <row r="1594" spans="1:5">
      <c r="A1594" s="1">
        <v>40375</v>
      </c>
      <c r="C1594" s="2"/>
      <c r="D1594" s="2"/>
      <c r="E1594" s="2"/>
    </row>
    <row r="1595" spans="1:5">
      <c r="A1595" s="1">
        <v>40378</v>
      </c>
      <c r="C1595" s="2"/>
      <c r="D1595" s="2"/>
      <c r="E1595" s="2"/>
    </row>
    <row r="1596" spans="1:5">
      <c r="A1596" s="1">
        <v>40379</v>
      </c>
      <c r="C1596" s="2"/>
      <c r="D1596" s="2"/>
      <c r="E1596" s="2"/>
    </row>
    <row r="1597" spans="1:5">
      <c r="A1597" s="1">
        <v>40380</v>
      </c>
      <c r="C1597" s="2"/>
      <c r="D1597" s="2"/>
      <c r="E1597" s="2"/>
    </row>
    <row r="1598" spans="1:5">
      <c r="A1598" s="1">
        <v>40381</v>
      </c>
      <c r="C1598" s="2"/>
      <c r="D1598" s="2"/>
      <c r="E1598" s="2"/>
    </row>
    <row r="1599" spans="1:5">
      <c r="A1599" s="1">
        <v>40382</v>
      </c>
      <c r="C1599" s="2"/>
      <c r="D1599" s="2"/>
      <c r="E1599" s="2"/>
    </row>
    <row r="1600" spans="1:5">
      <c r="A1600" s="1">
        <v>40385</v>
      </c>
      <c r="C1600" s="2"/>
      <c r="D1600" s="2"/>
      <c r="E1600" s="2"/>
    </row>
    <row r="1601" spans="1:5">
      <c r="A1601" s="1">
        <v>40386</v>
      </c>
      <c r="C1601" s="2"/>
      <c r="D1601" s="2"/>
      <c r="E1601" s="2"/>
    </row>
    <row r="1602" spans="1:5">
      <c r="A1602" s="1">
        <v>40387</v>
      </c>
      <c r="C1602" s="2"/>
      <c r="D1602" s="2"/>
      <c r="E1602" s="2"/>
    </row>
    <row r="1603" spans="1:5">
      <c r="A1603" s="1">
        <v>40388</v>
      </c>
      <c r="C1603" s="2"/>
      <c r="D1603" s="2"/>
      <c r="E1603" s="2"/>
    </row>
    <row r="1604" spans="1:5">
      <c r="A1604" s="1">
        <v>40389</v>
      </c>
      <c r="C1604" s="2"/>
      <c r="D1604" s="2"/>
      <c r="E1604" s="2"/>
    </row>
    <row r="1605" spans="1:5">
      <c r="A1605" s="1">
        <v>40392</v>
      </c>
      <c r="C1605" s="2"/>
      <c r="D1605" s="2"/>
      <c r="E1605" s="2"/>
    </row>
    <row r="1606" spans="1:5">
      <c r="A1606" s="1">
        <v>40393</v>
      </c>
      <c r="C1606" s="2"/>
      <c r="D1606" s="2"/>
      <c r="E1606" s="2"/>
    </row>
    <row r="1607" spans="1:5">
      <c r="A1607" s="1">
        <v>40394</v>
      </c>
      <c r="C1607" s="2"/>
      <c r="D1607" s="2"/>
      <c r="E1607" s="2"/>
    </row>
    <row r="1608" spans="1:5">
      <c r="A1608" s="1">
        <v>40395</v>
      </c>
      <c r="C1608" s="2"/>
      <c r="D1608" s="2"/>
      <c r="E1608" s="2"/>
    </row>
    <row r="1609" spans="1:5">
      <c r="A1609" s="1">
        <v>40396</v>
      </c>
      <c r="C1609" s="2"/>
      <c r="D1609" s="2"/>
      <c r="E1609" s="2"/>
    </row>
    <row r="1610" spans="1:5">
      <c r="A1610" s="1">
        <v>40399</v>
      </c>
      <c r="C1610" s="2"/>
      <c r="D1610" s="2"/>
      <c r="E1610" s="2"/>
    </row>
    <row r="1611" spans="1:5">
      <c r="A1611" s="1">
        <v>40400</v>
      </c>
      <c r="C1611" s="2"/>
      <c r="D1611" s="2"/>
      <c r="E1611" s="2"/>
    </row>
    <row r="1612" spans="1:5">
      <c r="A1612" s="1">
        <v>40401</v>
      </c>
      <c r="C1612" s="2"/>
      <c r="D1612" s="2"/>
      <c r="E1612" s="2"/>
    </row>
    <row r="1613" spans="1:5">
      <c r="A1613" s="1">
        <v>40402</v>
      </c>
      <c r="C1613" s="2"/>
      <c r="D1613" s="2"/>
      <c r="E1613" s="2"/>
    </row>
    <row r="1614" spans="1:5">
      <c r="A1614" s="1">
        <v>40403</v>
      </c>
      <c r="C1614" s="2"/>
      <c r="D1614" s="2"/>
      <c r="E1614" s="2"/>
    </row>
    <row r="1615" spans="1:5">
      <c r="A1615" s="1">
        <v>40406</v>
      </c>
      <c r="C1615" s="2"/>
      <c r="D1615" s="2"/>
      <c r="E1615" s="2"/>
    </row>
    <row r="1616" spans="1:5">
      <c r="A1616" s="1">
        <v>40407</v>
      </c>
      <c r="C1616" s="2"/>
      <c r="D1616" s="2"/>
      <c r="E1616" s="2"/>
    </row>
    <row r="1617" spans="1:5">
      <c r="A1617" s="1">
        <v>40408</v>
      </c>
      <c r="C1617" s="2"/>
      <c r="D1617" s="2"/>
      <c r="E1617" s="2"/>
    </row>
    <row r="1618" spans="1:5">
      <c r="A1618" s="1">
        <v>40409</v>
      </c>
      <c r="C1618" s="2"/>
      <c r="D1618" s="2"/>
      <c r="E1618" s="2"/>
    </row>
    <row r="1619" spans="1:5">
      <c r="A1619" s="1">
        <v>40410</v>
      </c>
      <c r="C1619" s="2"/>
      <c r="D1619" s="2"/>
      <c r="E1619" s="2"/>
    </row>
    <row r="1620" spans="1:5">
      <c r="A1620" s="1">
        <v>40413</v>
      </c>
      <c r="C1620" s="2"/>
      <c r="D1620" s="2"/>
      <c r="E1620" s="2"/>
    </row>
    <row r="1621" spans="1:5">
      <c r="A1621" s="1">
        <v>40414</v>
      </c>
      <c r="C1621" s="2"/>
      <c r="D1621" s="2"/>
      <c r="E1621" s="2"/>
    </row>
    <row r="1622" spans="1:5">
      <c r="A1622" s="1">
        <v>40415</v>
      </c>
      <c r="C1622" s="2"/>
      <c r="D1622" s="2"/>
      <c r="E1622" s="2"/>
    </row>
    <row r="1623" spans="1:5">
      <c r="A1623" s="1">
        <v>40416</v>
      </c>
      <c r="C1623" s="2"/>
      <c r="D1623" s="2"/>
      <c r="E1623" s="2"/>
    </row>
    <row r="1624" spans="1:5">
      <c r="A1624" s="1">
        <v>40417</v>
      </c>
      <c r="C1624" s="2"/>
      <c r="D1624" s="2"/>
      <c r="E1624" s="2"/>
    </row>
    <row r="1625" spans="1:5">
      <c r="A1625" s="1">
        <v>40420</v>
      </c>
      <c r="C1625" s="2"/>
      <c r="D1625" s="2"/>
      <c r="E1625" s="2"/>
    </row>
    <row r="1626" spans="1:5">
      <c r="A1626" s="1">
        <v>40421</v>
      </c>
      <c r="C1626" s="2"/>
      <c r="D1626" s="2"/>
      <c r="E1626" s="2"/>
    </row>
    <row r="1627" spans="1:5">
      <c r="A1627" s="1">
        <v>40422</v>
      </c>
      <c r="C1627" s="2"/>
      <c r="D1627" s="2"/>
      <c r="E1627" s="2"/>
    </row>
    <row r="1628" spans="1:5">
      <c r="A1628" s="1">
        <v>40423</v>
      </c>
      <c r="C1628" s="2"/>
      <c r="D1628" s="2"/>
      <c r="E1628" s="2"/>
    </row>
    <row r="1629" spans="1:5">
      <c r="A1629" s="1">
        <v>40424</v>
      </c>
      <c r="C1629" s="2"/>
      <c r="D1629" s="2"/>
      <c r="E1629" s="2"/>
    </row>
    <row r="1630" spans="1:5">
      <c r="A1630" s="1">
        <v>40428</v>
      </c>
      <c r="C1630" s="2"/>
      <c r="D1630" s="2"/>
      <c r="E1630" s="2"/>
    </row>
    <row r="1631" spans="1:5">
      <c r="A1631" s="1">
        <v>40429</v>
      </c>
      <c r="C1631" s="2"/>
      <c r="D1631" s="2"/>
      <c r="E1631" s="2"/>
    </row>
    <row r="1632" spans="1:5">
      <c r="A1632" s="1">
        <v>40430</v>
      </c>
      <c r="C1632" s="2"/>
      <c r="D1632" s="2"/>
      <c r="E1632" s="2"/>
    </row>
    <row r="1633" spans="1:5">
      <c r="A1633" s="1">
        <v>40431</v>
      </c>
      <c r="C1633" s="2"/>
      <c r="D1633" s="2"/>
      <c r="E1633" s="2"/>
    </row>
    <row r="1634" spans="1:5">
      <c r="A1634" s="1">
        <v>40434</v>
      </c>
      <c r="C1634" s="2"/>
      <c r="D1634" s="2"/>
      <c r="E1634" s="2"/>
    </row>
    <row r="1635" spans="1:5">
      <c r="A1635" s="1">
        <v>40435</v>
      </c>
      <c r="C1635" s="2"/>
      <c r="D1635" s="2"/>
      <c r="E1635" s="2"/>
    </row>
    <row r="1636" spans="1:5">
      <c r="A1636" s="1">
        <v>40436</v>
      </c>
      <c r="C1636" s="2"/>
      <c r="D1636" s="2"/>
      <c r="E1636" s="2"/>
    </row>
    <row r="1637" spans="1:5">
      <c r="A1637" s="1">
        <v>40437</v>
      </c>
      <c r="C1637" s="2"/>
      <c r="D1637" s="2"/>
      <c r="E1637" s="2"/>
    </row>
    <row r="1638" spans="1:5">
      <c r="A1638" s="1">
        <v>40438</v>
      </c>
      <c r="C1638" s="2"/>
      <c r="D1638" s="2"/>
      <c r="E1638" s="2"/>
    </row>
    <row r="1639" spans="1:5">
      <c r="A1639" s="1">
        <v>40441</v>
      </c>
      <c r="C1639" s="2"/>
      <c r="D1639" s="2"/>
      <c r="E1639" s="2"/>
    </row>
    <row r="1640" spans="1:5">
      <c r="A1640" s="1">
        <v>40442</v>
      </c>
      <c r="C1640" s="2"/>
      <c r="D1640" s="2"/>
      <c r="E1640" s="2"/>
    </row>
    <row r="1641" spans="1:5">
      <c r="A1641" s="1">
        <v>40443</v>
      </c>
      <c r="C1641" s="2"/>
      <c r="D1641" s="2"/>
      <c r="E1641" s="2"/>
    </row>
    <row r="1642" spans="1:5">
      <c r="A1642" s="1">
        <v>40444</v>
      </c>
      <c r="C1642" s="2"/>
      <c r="D1642" s="2"/>
      <c r="E1642" s="2"/>
    </row>
    <row r="1643" spans="1:5">
      <c r="A1643" s="1">
        <v>40445</v>
      </c>
      <c r="C1643" s="2"/>
      <c r="D1643" s="2"/>
      <c r="E1643" s="2"/>
    </row>
    <row r="1644" spans="1:5">
      <c r="A1644" s="1">
        <v>40448</v>
      </c>
      <c r="C1644" s="2"/>
      <c r="D1644" s="2"/>
      <c r="E1644" s="2"/>
    </row>
    <row r="1645" spans="1:5">
      <c r="A1645" s="1">
        <v>40449</v>
      </c>
      <c r="C1645" s="2"/>
      <c r="D1645" s="2"/>
      <c r="E1645" s="2"/>
    </row>
    <row r="1646" spans="1:5">
      <c r="A1646" s="1">
        <v>40450</v>
      </c>
      <c r="C1646" s="2"/>
      <c r="D1646" s="2"/>
      <c r="E1646" s="2"/>
    </row>
    <row r="1647" spans="1:5">
      <c r="A1647" s="1">
        <v>40451</v>
      </c>
      <c r="C1647" s="2"/>
      <c r="D1647" s="2"/>
      <c r="E1647" s="2"/>
    </row>
    <row r="1648" spans="1:5">
      <c r="A1648" s="1">
        <v>40452</v>
      </c>
      <c r="C1648" s="2"/>
      <c r="D1648" s="2"/>
      <c r="E1648" s="2"/>
    </row>
    <row r="1649" spans="1:5">
      <c r="A1649" s="1">
        <v>40455</v>
      </c>
      <c r="C1649" s="2"/>
      <c r="D1649" s="2"/>
      <c r="E1649" s="2"/>
    </row>
    <row r="1650" spans="1:5">
      <c r="A1650" s="1">
        <v>40456</v>
      </c>
      <c r="C1650" s="2"/>
      <c r="D1650" s="2"/>
      <c r="E1650" s="2"/>
    </row>
    <row r="1651" spans="1:5">
      <c r="A1651" s="1">
        <v>40457</v>
      </c>
      <c r="C1651" s="2"/>
      <c r="D1651" s="2"/>
      <c r="E1651" s="2"/>
    </row>
    <row r="1652" spans="1:5">
      <c r="A1652" s="1">
        <v>40458</v>
      </c>
      <c r="C1652" s="2"/>
      <c r="D1652" s="2"/>
      <c r="E1652" s="2"/>
    </row>
    <row r="1653" spans="1:5">
      <c r="A1653" s="1">
        <v>40459</v>
      </c>
      <c r="C1653" s="2"/>
      <c r="D1653" s="2"/>
      <c r="E1653" s="2"/>
    </row>
    <row r="1654" spans="1:5">
      <c r="A1654" s="1">
        <v>40462</v>
      </c>
      <c r="C1654" s="2"/>
      <c r="D1654" s="2"/>
      <c r="E1654" s="2"/>
    </row>
    <row r="1655" spans="1:5">
      <c r="A1655" s="1">
        <v>40463</v>
      </c>
      <c r="C1655" s="2"/>
      <c r="D1655" s="2"/>
      <c r="E1655" s="2"/>
    </row>
    <row r="1656" spans="1:5">
      <c r="A1656" s="1">
        <v>40464</v>
      </c>
      <c r="C1656" s="2"/>
      <c r="D1656" s="2"/>
      <c r="E1656" s="2"/>
    </row>
    <row r="1657" spans="1:5">
      <c r="A1657" s="1">
        <v>40465</v>
      </c>
      <c r="C1657" s="2"/>
      <c r="D1657" s="2"/>
      <c r="E1657" s="2"/>
    </row>
    <row r="1658" spans="1:5">
      <c r="A1658" s="1">
        <v>40466</v>
      </c>
      <c r="C1658" s="2"/>
      <c r="D1658" s="2"/>
      <c r="E1658" s="2"/>
    </row>
    <row r="1659" spans="1:5">
      <c r="A1659" s="1">
        <v>40469</v>
      </c>
      <c r="C1659" s="2"/>
      <c r="D1659" s="2"/>
      <c r="E1659" s="2"/>
    </row>
    <row r="1660" spans="1:5">
      <c r="A1660" s="1">
        <v>40470</v>
      </c>
      <c r="C1660" s="2"/>
      <c r="D1660" s="2"/>
      <c r="E1660" s="2"/>
    </row>
    <row r="1661" spans="1:5">
      <c r="A1661" s="1">
        <v>40471</v>
      </c>
      <c r="C1661" s="2"/>
      <c r="D1661" s="2"/>
      <c r="E1661" s="2"/>
    </row>
    <row r="1662" spans="1:5">
      <c r="A1662" s="1">
        <v>40472</v>
      </c>
      <c r="C1662" s="2"/>
      <c r="D1662" s="2"/>
      <c r="E1662" s="2"/>
    </row>
    <row r="1663" spans="1:5">
      <c r="A1663" s="1">
        <v>40473</v>
      </c>
      <c r="C1663" s="2"/>
      <c r="D1663" s="2"/>
      <c r="E1663" s="2"/>
    </row>
    <row r="1664" spans="1:5">
      <c r="A1664" s="1">
        <v>40476</v>
      </c>
      <c r="C1664" s="2"/>
      <c r="D1664" s="2"/>
      <c r="E1664" s="2"/>
    </row>
    <row r="1665" spans="1:5">
      <c r="A1665" s="1">
        <v>40477</v>
      </c>
      <c r="C1665" s="2"/>
      <c r="D1665" s="2"/>
      <c r="E1665" s="2"/>
    </row>
    <row r="1666" spans="1:5">
      <c r="A1666" s="1">
        <v>40478</v>
      </c>
      <c r="C1666" s="2"/>
      <c r="D1666" s="2"/>
      <c r="E1666" s="2"/>
    </row>
    <row r="1667" spans="1:5">
      <c r="A1667" s="1">
        <v>40479</v>
      </c>
      <c r="C1667" s="2"/>
      <c r="D1667" s="2"/>
      <c r="E1667" s="2"/>
    </row>
    <row r="1668" spans="1:5">
      <c r="A1668" s="1">
        <v>40480</v>
      </c>
      <c r="C1668" s="2"/>
      <c r="D1668" s="2"/>
      <c r="E1668" s="2"/>
    </row>
    <row r="1669" spans="1:5">
      <c r="A1669" s="1">
        <v>40483</v>
      </c>
      <c r="C1669" s="2"/>
      <c r="D1669" s="2"/>
      <c r="E1669" s="2"/>
    </row>
    <row r="1670" spans="1:5">
      <c r="A1670" s="1">
        <v>40484</v>
      </c>
      <c r="C1670" s="2"/>
      <c r="D1670" s="2"/>
      <c r="E1670" s="2"/>
    </row>
    <row r="1671" spans="1:5">
      <c r="A1671" s="1">
        <v>40485</v>
      </c>
      <c r="C1671" s="2"/>
      <c r="D1671" s="2"/>
      <c r="E1671" s="2"/>
    </row>
    <row r="1672" spans="1:5">
      <c r="A1672" s="1">
        <v>40486</v>
      </c>
      <c r="C1672" s="2"/>
      <c r="D1672" s="2"/>
      <c r="E1672" s="2"/>
    </row>
    <row r="1673" spans="1:5">
      <c r="A1673" s="1">
        <v>40487</v>
      </c>
      <c r="C1673" s="2"/>
      <c r="D1673" s="2"/>
      <c r="E1673" s="2"/>
    </row>
    <row r="1674" spans="1:5">
      <c r="A1674" s="1">
        <v>40490</v>
      </c>
      <c r="C1674" s="2"/>
      <c r="D1674" s="2"/>
      <c r="E1674" s="2"/>
    </row>
    <row r="1675" spans="1:5">
      <c r="A1675" s="1">
        <v>40491</v>
      </c>
      <c r="C1675" s="2"/>
      <c r="D1675" s="2"/>
      <c r="E1675" s="2"/>
    </row>
    <row r="1676" spans="1:5">
      <c r="A1676" s="1">
        <v>40492</v>
      </c>
      <c r="C1676" s="2"/>
      <c r="D1676" s="2"/>
      <c r="E1676" s="2"/>
    </row>
    <row r="1677" spans="1:5">
      <c r="A1677" s="1">
        <v>40493</v>
      </c>
      <c r="C1677" s="2"/>
      <c r="D1677" s="2"/>
      <c r="E1677" s="2"/>
    </row>
    <row r="1678" spans="1:5">
      <c r="A1678" s="1">
        <v>40494</v>
      </c>
      <c r="C1678" s="2"/>
      <c r="D1678" s="2"/>
      <c r="E1678" s="2"/>
    </row>
    <row r="1679" spans="1:5">
      <c r="A1679" s="1">
        <v>40497</v>
      </c>
      <c r="C1679" s="2"/>
      <c r="D1679" s="2"/>
      <c r="E1679" s="2"/>
    </row>
    <row r="1680" spans="1:5">
      <c r="A1680" s="1">
        <v>40498</v>
      </c>
      <c r="C1680" s="2"/>
      <c r="D1680" s="2"/>
      <c r="E1680" s="2"/>
    </row>
    <row r="1681" spans="1:5">
      <c r="A1681" s="1">
        <v>40499</v>
      </c>
      <c r="C1681" s="2"/>
      <c r="D1681" s="2"/>
      <c r="E1681" s="2"/>
    </row>
    <row r="1682" spans="1:5">
      <c r="A1682" s="1">
        <v>40500</v>
      </c>
      <c r="C1682" s="2"/>
      <c r="D1682" s="2"/>
      <c r="E1682" s="2"/>
    </row>
    <row r="1683" spans="1:5">
      <c r="A1683" s="1">
        <v>40501</v>
      </c>
      <c r="C1683" s="2"/>
      <c r="D1683" s="2"/>
      <c r="E1683" s="2"/>
    </row>
    <row r="1684" spans="1:5">
      <c r="A1684" s="1">
        <v>40504</v>
      </c>
      <c r="C1684" s="2"/>
      <c r="D1684" s="2"/>
      <c r="E1684" s="2"/>
    </row>
    <row r="1685" spans="1:5">
      <c r="A1685" s="1">
        <v>40505</v>
      </c>
      <c r="C1685" s="2"/>
      <c r="D1685" s="2"/>
      <c r="E1685" s="2"/>
    </row>
    <row r="1686" spans="1:5">
      <c r="A1686" s="1">
        <v>40506</v>
      </c>
      <c r="C1686" s="2"/>
      <c r="D1686" s="2"/>
      <c r="E1686" s="2"/>
    </row>
    <row r="1687" spans="1:5">
      <c r="A1687" s="1">
        <v>40508</v>
      </c>
      <c r="C1687" s="2"/>
      <c r="D1687" s="2"/>
      <c r="E1687" s="2"/>
    </row>
    <row r="1688" spans="1:5">
      <c r="A1688" s="1">
        <v>40511</v>
      </c>
      <c r="C1688" s="2"/>
      <c r="D1688" s="2"/>
      <c r="E1688" s="2"/>
    </row>
    <row r="1689" spans="1:5">
      <c r="A1689" s="1">
        <v>40512</v>
      </c>
      <c r="C1689" s="2"/>
      <c r="D1689" s="2"/>
      <c r="E1689" s="2"/>
    </row>
    <row r="1690" spans="1:5">
      <c r="A1690" s="1">
        <v>40513</v>
      </c>
      <c r="C1690" s="2"/>
      <c r="D1690" s="2"/>
      <c r="E1690" s="2"/>
    </row>
    <row r="1691" spans="1:5">
      <c r="A1691" s="1">
        <v>40514</v>
      </c>
      <c r="C1691" s="2"/>
      <c r="D1691" s="2"/>
      <c r="E1691" s="2"/>
    </row>
    <row r="1692" spans="1:5">
      <c r="A1692" s="1">
        <v>40515</v>
      </c>
      <c r="C1692" s="2"/>
      <c r="D1692" s="2"/>
      <c r="E1692" s="2"/>
    </row>
    <row r="1693" spans="1:5">
      <c r="A1693" s="1">
        <v>40518</v>
      </c>
      <c r="C1693" s="2"/>
      <c r="D1693" s="2"/>
      <c r="E1693" s="2"/>
    </row>
    <row r="1694" spans="1:5">
      <c r="A1694" s="1">
        <v>40519</v>
      </c>
      <c r="C1694" s="2"/>
      <c r="D1694" s="2"/>
      <c r="E1694" s="2"/>
    </row>
    <row r="1695" spans="1:5">
      <c r="A1695" s="1">
        <v>40520</v>
      </c>
      <c r="C1695" s="2"/>
      <c r="D1695" s="2"/>
      <c r="E1695" s="2"/>
    </row>
    <row r="1696" spans="1:5">
      <c r="A1696" s="1">
        <v>40521</v>
      </c>
      <c r="C1696" s="2"/>
      <c r="D1696" s="2"/>
      <c r="E1696" s="2"/>
    </row>
    <row r="1697" spans="1:5">
      <c r="A1697" s="1">
        <v>40522</v>
      </c>
      <c r="C1697" s="2"/>
      <c r="D1697" s="2"/>
      <c r="E1697" s="2"/>
    </row>
    <row r="1698" spans="1:5">
      <c r="A1698" s="1">
        <v>40525</v>
      </c>
      <c r="C1698" s="2"/>
      <c r="D1698" s="2"/>
      <c r="E1698" s="2"/>
    </row>
    <row r="1699" spans="1:5">
      <c r="A1699" s="1">
        <v>40526</v>
      </c>
      <c r="C1699" s="2"/>
      <c r="D1699" s="2"/>
      <c r="E1699" s="2"/>
    </row>
    <row r="1700" spans="1:5">
      <c r="A1700" s="1">
        <v>40527</v>
      </c>
      <c r="C1700" s="2"/>
      <c r="D1700" s="2"/>
      <c r="E1700" s="2"/>
    </row>
    <row r="1701" spans="1:5">
      <c r="A1701" s="1">
        <v>40528</v>
      </c>
      <c r="C1701" s="2"/>
      <c r="D1701" s="2"/>
      <c r="E1701" s="2"/>
    </row>
    <row r="1702" spans="1:5">
      <c r="A1702" s="1">
        <v>40529</v>
      </c>
      <c r="C1702" s="2"/>
      <c r="D1702" s="2"/>
      <c r="E1702" s="2"/>
    </row>
    <row r="1703" spans="1:5">
      <c r="A1703" s="1">
        <v>40532</v>
      </c>
      <c r="C1703" s="2"/>
      <c r="D1703" s="2"/>
      <c r="E1703" s="2"/>
    </row>
    <row r="1704" spans="1:5">
      <c r="A1704" s="1">
        <v>40533</v>
      </c>
      <c r="C1704" s="2"/>
      <c r="D1704" s="2"/>
      <c r="E1704" s="2"/>
    </row>
    <row r="1705" spans="1:5">
      <c r="A1705" s="1">
        <v>40534</v>
      </c>
      <c r="C1705" s="2"/>
      <c r="D1705" s="2"/>
      <c r="E1705" s="2"/>
    </row>
    <row r="1706" spans="1:5">
      <c r="A1706" s="1">
        <v>40535</v>
      </c>
      <c r="C1706" s="2"/>
      <c r="D1706" s="2"/>
      <c r="E1706" s="2"/>
    </row>
    <row r="1707" spans="1:5">
      <c r="A1707" s="1">
        <v>40539</v>
      </c>
      <c r="C1707" s="2"/>
      <c r="D1707" s="2"/>
      <c r="E1707" s="2"/>
    </row>
    <row r="1708" spans="1:5">
      <c r="A1708" s="1">
        <v>40540</v>
      </c>
      <c r="C1708" s="2"/>
      <c r="D1708" s="2"/>
      <c r="E1708" s="2"/>
    </row>
    <row r="1709" spans="1:5">
      <c r="A1709" s="1">
        <v>40541</v>
      </c>
      <c r="C1709" s="2"/>
      <c r="D1709" s="2"/>
      <c r="E1709" s="2"/>
    </row>
    <row r="1710" spans="1:5">
      <c r="A1710" s="1">
        <v>40542</v>
      </c>
      <c r="C1710" s="2"/>
      <c r="D1710" s="2"/>
      <c r="E1710" s="2"/>
    </row>
    <row r="1711" spans="1:5">
      <c r="A1711" s="1">
        <v>40543</v>
      </c>
      <c r="C1711" s="2"/>
      <c r="D1711" s="2"/>
      <c r="E1711" s="2"/>
    </row>
    <row r="1712" spans="1:5">
      <c r="A1712" s="1">
        <v>40546</v>
      </c>
      <c r="C1712" s="2"/>
      <c r="D1712" s="2"/>
      <c r="E1712" s="2"/>
    </row>
    <row r="1713" spans="1:5">
      <c r="A1713" s="1">
        <v>40547</v>
      </c>
      <c r="C1713" s="2"/>
      <c r="D1713" s="2"/>
      <c r="E1713" s="2"/>
    </row>
    <row r="1714" spans="1:5">
      <c r="A1714" s="1">
        <v>40548</v>
      </c>
      <c r="C1714" s="2"/>
      <c r="D1714" s="2"/>
      <c r="E1714" s="2"/>
    </row>
    <row r="1715" spans="1:5">
      <c r="A1715" s="1">
        <v>40549</v>
      </c>
      <c r="C1715" s="2"/>
      <c r="D1715" s="2"/>
      <c r="E1715" s="2"/>
    </row>
    <row r="1716" spans="1:5">
      <c r="A1716" s="1">
        <v>40550</v>
      </c>
      <c r="C1716" s="2"/>
      <c r="D1716" s="2"/>
      <c r="E1716" s="2"/>
    </row>
    <row r="1717" spans="1:5">
      <c r="A1717" s="1">
        <v>40553</v>
      </c>
      <c r="C1717" s="2"/>
      <c r="D1717" s="2"/>
      <c r="E1717" s="2"/>
    </row>
    <row r="1718" spans="1:5">
      <c r="A1718" s="1">
        <v>40554</v>
      </c>
      <c r="C1718" s="2"/>
      <c r="D1718" s="2"/>
      <c r="E1718" s="2"/>
    </row>
    <row r="1719" spans="1:5">
      <c r="A1719" s="1">
        <v>40555</v>
      </c>
      <c r="C1719" s="2"/>
      <c r="D1719" s="2"/>
      <c r="E1719" s="2"/>
    </row>
    <row r="1720" spans="1:5">
      <c r="A1720" s="1">
        <v>40556</v>
      </c>
      <c r="C1720" s="2"/>
      <c r="D1720" s="2"/>
      <c r="E1720" s="2"/>
    </row>
    <row r="1721" spans="1:5">
      <c r="A1721" s="1">
        <v>40557</v>
      </c>
      <c r="C1721" s="2"/>
      <c r="D1721" s="2"/>
      <c r="E1721" s="2"/>
    </row>
    <row r="1722" spans="1:5">
      <c r="A1722" s="1">
        <v>40561</v>
      </c>
      <c r="C1722" s="2"/>
      <c r="D1722" s="2"/>
      <c r="E1722" s="2"/>
    </row>
    <row r="1723" spans="1:5">
      <c r="A1723" s="1">
        <v>40562</v>
      </c>
      <c r="C1723" s="2"/>
      <c r="D1723" s="2"/>
      <c r="E1723" s="2"/>
    </row>
    <row r="1724" spans="1:5">
      <c r="A1724" s="1">
        <v>40563</v>
      </c>
      <c r="C1724" s="2"/>
      <c r="D1724" s="2"/>
      <c r="E1724" s="2"/>
    </row>
    <row r="1725" spans="1:5">
      <c r="A1725" s="1">
        <v>40564</v>
      </c>
      <c r="C1725" s="2"/>
      <c r="D1725" s="2"/>
      <c r="E1725" s="2"/>
    </row>
    <row r="1726" spans="1:5">
      <c r="A1726" s="1">
        <v>40567</v>
      </c>
      <c r="C1726" s="2"/>
      <c r="D1726" s="2"/>
      <c r="E1726" s="2"/>
    </row>
    <row r="1727" spans="1:5">
      <c r="A1727" s="1">
        <v>40568</v>
      </c>
      <c r="C1727" s="2"/>
      <c r="D1727" s="2"/>
      <c r="E1727" s="2"/>
    </row>
    <row r="1728" spans="1:5">
      <c r="A1728" s="1">
        <v>40569</v>
      </c>
      <c r="C1728" s="2"/>
      <c r="D1728" s="2"/>
      <c r="E1728" s="2"/>
    </row>
    <row r="1729" spans="1:5">
      <c r="A1729" s="1">
        <v>40570</v>
      </c>
      <c r="C1729" s="2"/>
      <c r="D1729" s="2"/>
      <c r="E1729" s="2"/>
    </row>
    <row r="1730" spans="1:5">
      <c r="A1730" s="1">
        <v>40571</v>
      </c>
      <c r="C1730" s="2"/>
      <c r="D1730" s="2"/>
      <c r="E1730" s="2"/>
    </row>
    <row r="1731" spans="1:5">
      <c r="A1731" s="1">
        <v>40574</v>
      </c>
      <c r="C1731" s="2"/>
      <c r="D1731" s="2"/>
      <c r="E1731" s="2"/>
    </row>
    <row r="1732" spans="1:5">
      <c r="A1732" s="1">
        <v>40575</v>
      </c>
      <c r="C1732" s="2"/>
      <c r="D1732" s="2"/>
      <c r="E1732" s="2"/>
    </row>
    <row r="1733" spans="1:5">
      <c r="A1733" s="1">
        <v>40576</v>
      </c>
      <c r="C1733" s="2"/>
      <c r="D1733" s="2"/>
      <c r="E1733" s="2"/>
    </row>
    <row r="1734" spans="1:5">
      <c r="A1734" s="1">
        <v>40577</v>
      </c>
      <c r="C1734" s="2"/>
      <c r="D1734" s="2"/>
      <c r="E1734" s="2"/>
    </row>
    <row r="1735" spans="1:5">
      <c r="A1735" s="1">
        <v>40578</v>
      </c>
      <c r="C1735" s="2"/>
      <c r="D1735" s="2"/>
      <c r="E1735" s="2"/>
    </row>
    <row r="1736" spans="1:5">
      <c r="A1736" s="1">
        <v>40581</v>
      </c>
      <c r="C1736" s="2"/>
      <c r="D1736" s="2"/>
      <c r="E1736" s="2"/>
    </row>
    <row r="1737" spans="1:5">
      <c r="A1737" s="1">
        <v>40582</v>
      </c>
      <c r="C1737" s="2"/>
      <c r="D1737" s="2"/>
      <c r="E1737" s="2"/>
    </row>
    <row r="1738" spans="1:5">
      <c r="A1738" s="1">
        <v>40583</v>
      </c>
      <c r="C1738" s="2"/>
      <c r="D1738" s="2"/>
      <c r="E1738" s="2"/>
    </row>
    <row r="1739" spans="1:5">
      <c r="A1739" s="1">
        <v>40584</v>
      </c>
      <c r="C1739" s="2"/>
      <c r="D1739" s="2"/>
      <c r="E1739" s="2"/>
    </row>
    <row r="1740" spans="1:5">
      <c r="A1740" s="1">
        <v>40585</v>
      </c>
      <c r="C1740" s="2"/>
      <c r="D1740" s="2"/>
      <c r="E1740" s="2"/>
    </row>
    <row r="1741" spans="1:5">
      <c r="A1741" s="1">
        <v>40588</v>
      </c>
      <c r="C1741" s="2"/>
      <c r="D1741" s="2"/>
      <c r="E1741" s="2"/>
    </row>
    <row r="1742" spans="1:5">
      <c r="A1742" s="1">
        <v>40589</v>
      </c>
      <c r="C1742" s="2"/>
      <c r="D1742" s="2"/>
      <c r="E1742" s="2"/>
    </row>
    <row r="1743" spans="1:5">
      <c r="A1743" s="1">
        <v>40590</v>
      </c>
      <c r="C1743" s="2"/>
      <c r="D1743" s="2"/>
      <c r="E1743" s="2"/>
    </row>
    <row r="1744" spans="1:5">
      <c r="A1744" s="1">
        <v>40591</v>
      </c>
      <c r="C1744" s="2"/>
      <c r="D1744" s="2"/>
      <c r="E1744" s="2"/>
    </row>
    <row r="1745" spans="1:5">
      <c r="A1745" s="1">
        <v>40592</v>
      </c>
      <c r="C1745" s="2"/>
      <c r="D1745" s="2"/>
      <c r="E1745" s="2"/>
    </row>
    <row r="1746" spans="1:5">
      <c r="A1746" s="1">
        <v>40596</v>
      </c>
      <c r="C1746" s="2"/>
      <c r="D1746" s="2"/>
      <c r="E1746" s="2"/>
    </row>
    <row r="1747" spans="1:5">
      <c r="A1747" s="1">
        <v>40597</v>
      </c>
      <c r="C1747" s="2"/>
      <c r="D1747" s="2"/>
      <c r="E1747" s="2"/>
    </row>
    <row r="1748" spans="1:5">
      <c r="A1748" s="1">
        <v>40598</v>
      </c>
      <c r="C1748" s="2"/>
      <c r="D1748" s="2"/>
      <c r="E1748" s="2"/>
    </row>
    <row r="1749" spans="1:5">
      <c r="A1749" s="1">
        <v>40599</v>
      </c>
      <c r="C1749" s="2"/>
      <c r="D1749" s="2"/>
      <c r="E1749" s="2"/>
    </row>
    <row r="1750" spans="1:5">
      <c r="A1750" s="1">
        <v>40602</v>
      </c>
      <c r="C1750" s="2"/>
      <c r="D1750" s="2"/>
      <c r="E1750" s="2"/>
    </row>
    <row r="1751" spans="1:5">
      <c r="A1751" s="1">
        <v>40603</v>
      </c>
      <c r="C1751" s="2"/>
      <c r="D1751" s="2"/>
      <c r="E1751" s="2"/>
    </row>
    <row r="1752" spans="1:5">
      <c r="A1752" s="1">
        <v>40604</v>
      </c>
      <c r="C1752" s="2"/>
      <c r="D1752" s="2"/>
      <c r="E1752" s="2"/>
    </row>
    <row r="1753" spans="1:5">
      <c r="A1753" s="1">
        <v>40605</v>
      </c>
      <c r="C1753" s="2"/>
      <c r="D1753" s="2"/>
      <c r="E1753" s="2"/>
    </row>
    <row r="1754" spans="1:5">
      <c r="A1754" s="1">
        <v>40606</v>
      </c>
      <c r="C1754" s="2"/>
      <c r="D1754" s="2"/>
      <c r="E1754" s="2"/>
    </row>
    <row r="1755" spans="1:5">
      <c r="A1755" s="1">
        <v>40609</v>
      </c>
      <c r="C1755" s="2"/>
      <c r="D1755" s="2"/>
      <c r="E1755" s="2"/>
    </row>
    <row r="1756" spans="1:5">
      <c r="A1756" s="1">
        <v>40610</v>
      </c>
      <c r="C1756" s="2"/>
      <c r="D1756" s="2"/>
      <c r="E1756" s="2"/>
    </row>
    <row r="1757" spans="1:5">
      <c r="A1757" s="1">
        <v>40611</v>
      </c>
      <c r="C1757" s="2"/>
      <c r="D1757" s="2"/>
      <c r="E1757" s="2"/>
    </row>
    <row r="1758" spans="1:5">
      <c r="A1758" s="1">
        <v>40612</v>
      </c>
      <c r="C1758" s="2"/>
      <c r="D1758" s="2"/>
      <c r="E1758" s="2"/>
    </row>
    <row r="1759" spans="1:5">
      <c r="A1759" s="1">
        <v>40613</v>
      </c>
      <c r="C1759" s="2"/>
      <c r="D1759" s="2"/>
      <c r="E1759" s="2"/>
    </row>
    <row r="1760" spans="1:5">
      <c r="A1760" s="1">
        <v>40616</v>
      </c>
      <c r="C1760" s="2"/>
      <c r="D1760" s="2"/>
      <c r="E1760" s="2"/>
    </row>
    <row r="1761" spans="1:5">
      <c r="A1761" s="1">
        <v>40617</v>
      </c>
      <c r="C1761" s="2"/>
      <c r="D1761" s="2"/>
      <c r="E1761" s="2"/>
    </row>
    <row r="1762" spans="1:5">
      <c r="A1762" s="1">
        <v>40618</v>
      </c>
      <c r="C1762" s="2"/>
      <c r="D1762" s="2"/>
      <c r="E1762" s="2"/>
    </row>
    <row r="1763" spans="1:5">
      <c r="A1763" s="1">
        <v>40619</v>
      </c>
      <c r="C1763" s="2"/>
      <c r="D1763" s="2"/>
      <c r="E1763" s="2"/>
    </row>
    <row r="1764" spans="1:5">
      <c r="A1764" s="1">
        <v>40620</v>
      </c>
      <c r="C1764" s="2"/>
      <c r="D1764" s="2"/>
      <c r="E1764" s="2"/>
    </row>
    <row r="1765" spans="1:5">
      <c r="A1765" s="1">
        <v>40623</v>
      </c>
      <c r="C1765" s="2"/>
      <c r="D1765" s="2"/>
      <c r="E1765" s="2"/>
    </row>
    <row r="1766" spans="1:5">
      <c r="A1766" s="1">
        <v>40624</v>
      </c>
      <c r="C1766" s="2"/>
      <c r="D1766" s="2"/>
      <c r="E1766" s="2"/>
    </row>
    <row r="1767" spans="1:5">
      <c r="A1767" s="1">
        <v>40625</v>
      </c>
      <c r="C1767" s="2"/>
      <c r="D1767" s="2"/>
      <c r="E1767" s="2"/>
    </row>
    <row r="1768" spans="1:5">
      <c r="A1768" s="1">
        <v>40626</v>
      </c>
      <c r="C1768" s="2"/>
      <c r="D1768" s="2"/>
      <c r="E1768" s="2"/>
    </row>
    <row r="1769" spans="1:5">
      <c r="A1769" s="1">
        <v>40627</v>
      </c>
      <c r="C1769" s="2"/>
      <c r="D1769" s="2"/>
      <c r="E1769" s="2"/>
    </row>
    <row r="1770" spans="1:5">
      <c r="A1770" s="1">
        <v>40630</v>
      </c>
      <c r="C1770" s="2"/>
      <c r="D1770" s="2"/>
      <c r="E1770" s="2"/>
    </row>
    <row r="1771" spans="1:5">
      <c r="A1771" s="1">
        <v>40631</v>
      </c>
      <c r="C1771" s="2"/>
      <c r="D1771" s="2"/>
      <c r="E1771" s="2"/>
    </row>
    <row r="1772" spans="1:5">
      <c r="A1772" s="1">
        <v>40632</v>
      </c>
      <c r="C1772" s="2"/>
      <c r="D1772" s="2"/>
      <c r="E1772" s="2"/>
    </row>
    <row r="1773" spans="1:5">
      <c r="A1773" s="1">
        <v>40633</v>
      </c>
      <c r="C1773" s="2"/>
      <c r="D1773" s="2"/>
      <c r="E1773" s="2"/>
    </row>
    <row r="1774" spans="1:5">
      <c r="A1774" s="1">
        <v>40634</v>
      </c>
      <c r="C1774" s="2"/>
      <c r="D1774" s="2"/>
      <c r="E1774" s="2"/>
    </row>
    <row r="1775" spans="1:5">
      <c r="A1775" s="1">
        <v>40637</v>
      </c>
      <c r="C1775" s="2"/>
      <c r="D1775" s="2"/>
      <c r="E1775" s="2"/>
    </row>
    <row r="1776" spans="1:5">
      <c r="A1776" s="1">
        <v>40638</v>
      </c>
      <c r="C1776" s="2"/>
      <c r="D1776" s="2"/>
      <c r="E1776" s="2"/>
    </row>
    <row r="1777" spans="1:5">
      <c r="A1777" s="1">
        <v>40639</v>
      </c>
      <c r="C1777" s="2"/>
      <c r="D1777" s="2"/>
      <c r="E1777" s="2"/>
    </row>
    <row r="1778" spans="1:5">
      <c r="A1778" s="1">
        <v>40640</v>
      </c>
      <c r="C1778" s="2"/>
      <c r="D1778" s="2"/>
      <c r="E1778" s="2"/>
    </row>
    <row r="1779" spans="1:5">
      <c r="A1779" s="1">
        <v>40641</v>
      </c>
      <c r="C1779" s="2"/>
      <c r="D1779" s="2"/>
      <c r="E1779" s="2"/>
    </row>
    <row r="1780" spans="1:5">
      <c r="A1780" s="1">
        <v>40644</v>
      </c>
      <c r="C1780" s="2"/>
      <c r="D1780" s="2"/>
      <c r="E1780" s="2"/>
    </row>
    <row r="1781" spans="1:5">
      <c r="A1781" s="1">
        <v>40645</v>
      </c>
      <c r="C1781" s="2"/>
      <c r="D1781" s="2"/>
      <c r="E1781" s="2"/>
    </row>
    <row r="1782" spans="1:5">
      <c r="A1782" s="1">
        <v>40646</v>
      </c>
      <c r="C1782" s="2"/>
      <c r="D1782" s="2"/>
      <c r="E1782" s="2"/>
    </row>
    <row r="1783" spans="1:5">
      <c r="A1783" s="1">
        <v>40647</v>
      </c>
      <c r="C1783" s="2"/>
      <c r="D1783" s="2"/>
      <c r="E1783" s="2"/>
    </row>
    <row r="1784" spans="1:5">
      <c r="A1784" s="1">
        <v>40648</v>
      </c>
      <c r="C1784" s="2"/>
      <c r="D1784" s="2"/>
      <c r="E1784" s="2"/>
    </row>
    <row r="1785" spans="1:5">
      <c r="A1785" s="1">
        <v>40651</v>
      </c>
      <c r="C1785" s="2"/>
      <c r="D1785" s="2"/>
      <c r="E1785" s="2"/>
    </row>
    <row r="1786" spans="1:5">
      <c r="A1786" s="1">
        <v>40652</v>
      </c>
      <c r="C1786" s="2"/>
      <c r="D1786" s="2"/>
      <c r="E1786" s="2"/>
    </row>
    <row r="1787" spans="1:5">
      <c r="A1787" s="1">
        <v>40653</v>
      </c>
      <c r="C1787" s="2"/>
      <c r="D1787" s="2"/>
      <c r="E1787" s="2"/>
    </row>
    <row r="1788" spans="1:5">
      <c r="A1788" s="1">
        <v>40654</v>
      </c>
      <c r="C1788" s="2"/>
      <c r="D1788" s="2"/>
      <c r="E1788" s="2"/>
    </row>
    <row r="1789" spans="1:5">
      <c r="A1789" s="1">
        <v>40658</v>
      </c>
      <c r="C1789" s="2"/>
      <c r="D1789" s="2"/>
      <c r="E1789" s="2"/>
    </row>
    <row r="1790" spans="1:5">
      <c r="A1790" s="1">
        <v>40659</v>
      </c>
      <c r="C1790" s="2"/>
      <c r="D1790" s="2"/>
      <c r="E1790" s="2"/>
    </row>
    <row r="1791" spans="1:5">
      <c r="A1791" s="1">
        <v>40660</v>
      </c>
      <c r="C1791" s="2"/>
      <c r="D1791" s="2"/>
      <c r="E1791" s="2"/>
    </row>
    <row r="1792" spans="1:5">
      <c r="A1792" s="1">
        <v>40661</v>
      </c>
      <c r="C1792" s="2"/>
      <c r="D1792" s="2"/>
      <c r="E1792" s="2"/>
    </row>
    <row r="1793" spans="1:5">
      <c r="A1793" s="1">
        <v>40662</v>
      </c>
      <c r="C1793" s="2"/>
      <c r="D1793" s="2"/>
      <c r="E1793" s="2"/>
    </row>
    <row r="1794" spans="1:5">
      <c r="A1794" s="1">
        <v>40665</v>
      </c>
      <c r="C1794" s="2"/>
      <c r="D1794" s="2"/>
      <c r="E1794" s="2"/>
    </row>
    <row r="1795" spans="1:5">
      <c r="A1795" s="1">
        <v>40666</v>
      </c>
      <c r="C1795" s="2"/>
      <c r="D1795" s="2"/>
      <c r="E1795" s="2"/>
    </row>
    <row r="1796" spans="1:5">
      <c r="A1796" s="1">
        <v>40667</v>
      </c>
      <c r="C1796" s="2"/>
      <c r="D1796" s="2"/>
      <c r="E1796" s="2"/>
    </row>
    <row r="1797" spans="1:5">
      <c r="A1797" s="1">
        <v>40668</v>
      </c>
      <c r="C1797" s="2"/>
      <c r="D1797" s="2"/>
      <c r="E1797" s="2"/>
    </row>
    <row r="1798" spans="1:5">
      <c r="A1798" s="1">
        <v>40669</v>
      </c>
      <c r="C1798" s="2"/>
      <c r="D1798" s="2"/>
      <c r="E1798" s="2"/>
    </row>
    <row r="1799" spans="1:5">
      <c r="A1799" s="1">
        <v>40672</v>
      </c>
      <c r="C1799" s="2"/>
      <c r="D1799" s="2"/>
      <c r="E1799" s="2"/>
    </row>
    <row r="1800" spans="1:5">
      <c r="A1800" s="1">
        <v>40673</v>
      </c>
      <c r="C1800" s="2"/>
      <c r="D1800" s="2"/>
      <c r="E1800" s="2"/>
    </row>
    <row r="1801" spans="1:5">
      <c r="A1801" s="1">
        <v>40674</v>
      </c>
      <c r="C1801" s="2"/>
      <c r="D1801" s="2"/>
      <c r="E1801" s="2"/>
    </row>
    <row r="1802" spans="1:5">
      <c r="A1802" s="1">
        <v>40675</v>
      </c>
      <c r="C1802" s="2"/>
      <c r="D1802" s="2"/>
      <c r="E1802" s="2"/>
    </row>
    <row r="1803" spans="1:5">
      <c r="A1803" s="1">
        <v>40676</v>
      </c>
      <c r="C1803" s="2"/>
      <c r="D1803" s="2"/>
      <c r="E1803" s="2"/>
    </row>
    <row r="1804" spans="1:5">
      <c r="A1804" s="1">
        <v>40679</v>
      </c>
      <c r="C1804" s="2"/>
      <c r="D1804" s="2"/>
      <c r="E1804" s="2"/>
    </row>
    <row r="1805" spans="1:5">
      <c r="A1805" s="1">
        <v>40680</v>
      </c>
      <c r="C1805" s="2"/>
      <c r="D1805" s="2"/>
      <c r="E1805" s="2"/>
    </row>
    <row r="1806" spans="1:5">
      <c r="A1806" s="1">
        <v>40681</v>
      </c>
      <c r="C1806" s="2"/>
      <c r="D1806" s="2"/>
      <c r="E1806" s="2"/>
    </row>
    <row r="1807" spans="1:5">
      <c r="A1807" s="1">
        <v>40682</v>
      </c>
      <c r="C1807" s="2"/>
      <c r="D1807" s="2"/>
      <c r="E1807" s="2"/>
    </row>
    <row r="1808" spans="1:5">
      <c r="A1808" s="1">
        <v>40683</v>
      </c>
      <c r="C1808" s="2"/>
      <c r="D1808" s="2"/>
      <c r="E1808" s="2"/>
    </row>
    <row r="1809" spans="1:5">
      <c r="A1809" s="1">
        <v>40686</v>
      </c>
      <c r="C1809" s="2"/>
      <c r="D1809" s="2"/>
      <c r="E1809" s="2"/>
    </row>
    <row r="1810" spans="1:5">
      <c r="A1810" s="1">
        <v>40687</v>
      </c>
      <c r="C1810" s="2"/>
      <c r="D1810" s="2"/>
      <c r="E1810" s="2"/>
    </row>
    <row r="1811" spans="1:5">
      <c r="A1811" s="1">
        <v>40688</v>
      </c>
      <c r="C1811" s="2"/>
      <c r="D1811" s="2"/>
      <c r="E1811" s="2"/>
    </row>
    <row r="1812" spans="1:5">
      <c r="A1812" s="1">
        <v>40689</v>
      </c>
      <c r="C1812" s="2"/>
      <c r="D1812" s="2"/>
      <c r="E1812" s="2"/>
    </row>
    <row r="1813" spans="1:5">
      <c r="A1813" s="1">
        <v>40690</v>
      </c>
      <c r="C1813" s="2"/>
      <c r="D1813" s="2"/>
      <c r="E1813" s="2"/>
    </row>
    <row r="1814" spans="1:5">
      <c r="A1814" s="1">
        <v>40694</v>
      </c>
      <c r="C1814" s="2"/>
      <c r="D1814" s="2"/>
      <c r="E1814" s="2"/>
    </row>
    <row r="1815" spans="1:5">
      <c r="A1815" s="1">
        <v>40695</v>
      </c>
      <c r="C1815" s="2"/>
      <c r="D1815" s="2"/>
      <c r="E1815" s="2"/>
    </row>
    <row r="1816" spans="1:5">
      <c r="A1816" s="1">
        <v>40696</v>
      </c>
      <c r="C1816" s="2"/>
      <c r="D1816" s="2"/>
      <c r="E1816" s="2"/>
    </row>
    <row r="1817" spans="1:5">
      <c r="A1817" s="1">
        <v>40697</v>
      </c>
      <c r="C1817" s="2"/>
      <c r="D1817" s="2"/>
      <c r="E1817" s="2"/>
    </row>
    <row r="1818" spans="1:5">
      <c r="A1818" s="1">
        <v>40700</v>
      </c>
      <c r="C1818" s="2"/>
      <c r="D1818" s="2"/>
      <c r="E1818" s="2"/>
    </row>
    <row r="1819" spans="1:5">
      <c r="A1819" s="1">
        <v>40701</v>
      </c>
      <c r="C1819" s="2"/>
      <c r="D1819" s="2"/>
      <c r="E1819" s="2"/>
    </row>
    <row r="1820" spans="1:5">
      <c r="A1820" s="1">
        <v>40702</v>
      </c>
      <c r="C1820" s="2"/>
      <c r="D1820" s="2"/>
      <c r="E1820" s="2"/>
    </row>
    <row r="1821" spans="1:5">
      <c r="A1821" s="1">
        <v>40703</v>
      </c>
      <c r="C1821" s="2"/>
      <c r="D1821" s="2"/>
      <c r="E1821" s="2"/>
    </row>
    <row r="1822" spans="1:5">
      <c r="A1822" s="1">
        <v>40704</v>
      </c>
      <c r="C1822" s="2"/>
      <c r="D1822" s="2"/>
      <c r="E1822" s="2"/>
    </row>
    <row r="1823" spans="1:5">
      <c r="A1823" s="1">
        <v>40707</v>
      </c>
      <c r="C1823" s="2"/>
      <c r="D1823" s="2"/>
      <c r="E1823" s="2"/>
    </row>
    <row r="1824" spans="1:5">
      <c r="A1824" s="1">
        <v>40708</v>
      </c>
      <c r="C1824" s="2"/>
      <c r="D1824" s="2"/>
      <c r="E1824" s="2"/>
    </row>
    <row r="1825" spans="1:5">
      <c r="A1825" s="1">
        <v>40709</v>
      </c>
      <c r="C1825" s="2"/>
      <c r="D1825" s="2"/>
      <c r="E1825" s="2"/>
    </row>
    <row r="1826" spans="1:5">
      <c r="A1826" s="1">
        <v>40710</v>
      </c>
      <c r="C1826" s="2"/>
      <c r="D1826" s="2"/>
      <c r="E1826" s="2"/>
    </row>
    <row r="1827" spans="1:5">
      <c r="A1827" s="1">
        <v>40711</v>
      </c>
      <c r="C1827" s="2"/>
      <c r="D1827" s="2"/>
      <c r="E1827" s="2"/>
    </row>
    <row r="1828" spans="1:5">
      <c r="A1828" s="1">
        <v>40714</v>
      </c>
      <c r="C1828" s="2"/>
      <c r="D1828" s="2"/>
      <c r="E1828" s="2"/>
    </row>
    <row r="1829" spans="1:5">
      <c r="A1829" s="1">
        <v>40715</v>
      </c>
      <c r="C1829" s="2"/>
      <c r="D1829" s="2"/>
      <c r="E1829" s="2"/>
    </row>
    <row r="1830" spans="1:5">
      <c r="A1830" s="1">
        <v>40716</v>
      </c>
      <c r="C1830" s="2"/>
      <c r="D1830" s="2"/>
      <c r="E1830" s="2"/>
    </row>
    <row r="1831" spans="1:5">
      <c r="A1831" s="1">
        <v>40717</v>
      </c>
      <c r="C1831" s="2"/>
      <c r="D1831" s="2"/>
      <c r="E1831" s="2"/>
    </row>
    <row r="1832" spans="1:5">
      <c r="A1832" s="1">
        <v>40718</v>
      </c>
      <c r="C1832" s="2"/>
      <c r="D1832" s="2"/>
      <c r="E1832" s="2"/>
    </row>
    <row r="1833" spans="1:5">
      <c r="A1833" s="1">
        <v>40721</v>
      </c>
      <c r="C1833" s="2"/>
      <c r="D1833" s="2"/>
      <c r="E1833" s="2"/>
    </row>
    <row r="1834" spans="1:5">
      <c r="A1834" s="1">
        <v>40722</v>
      </c>
      <c r="C1834" s="2"/>
      <c r="D1834" s="2"/>
      <c r="E1834" s="2"/>
    </row>
    <row r="1835" spans="1:5">
      <c r="A1835" s="1">
        <v>40723</v>
      </c>
      <c r="C1835" s="2"/>
      <c r="D1835" s="2"/>
      <c r="E1835" s="2"/>
    </row>
    <row r="1836" spans="1:5">
      <c r="A1836" s="1">
        <v>40724</v>
      </c>
      <c r="C1836" s="2"/>
      <c r="D1836" s="2"/>
      <c r="E1836" s="2"/>
    </row>
    <row r="1837" spans="1:5">
      <c r="A1837" s="1">
        <v>40725</v>
      </c>
      <c r="C1837" s="2"/>
      <c r="D1837" s="2"/>
      <c r="E1837" s="2"/>
    </row>
    <row r="1838" spans="1:5">
      <c r="A1838" s="1">
        <v>40729</v>
      </c>
      <c r="C1838" s="2"/>
      <c r="D1838" s="2"/>
      <c r="E1838" s="2"/>
    </row>
    <row r="1839" spans="1:5">
      <c r="A1839" s="1">
        <v>40730</v>
      </c>
      <c r="C1839" s="2"/>
      <c r="D1839" s="2"/>
      <c r="E1839" s="2"/>
    </row>
    <row r="1840" spans="1:5">
      <c r="A1840" s="1">
        <v>40731</v>
      </c>
      <c r="C1840" s="2"/>
      <c r="D1840" s="2"/>
      <c r="E1840" s="2"/>
    </row>
    <row r="1841" spans="1:5">
      <c r="A1841" s="1">
        <v>40732</v>
      </c>
      <c r="C1841" s="2"/>
      <c r="D1841" s="2"/>
      <c r="E1841" s="2"/>
    </row>
    <row r="1842" spans="1:5">
      <c r="A1842" s="1">
        <v>40735</v>
      </c>
      <c r="C1842" s="2"/>
      <c r="D1842" s="2"/>
      <c r="E1842" s="2"/>
    </row>
    <row r="1843" spans="1:5">
      <c r="A1843" s="1">
        <v>40736</v>
      </c>
      <c r="C1843" s="2"/>
      <c r="D1843" s="2"/>
      <c r="E1843" s="2"/>
    </row>
    <row r="1844" spans="1:5">
      <c r="A1844" s="1">
        <v>40737</v>
      </c>
      <c r="C1844" s="2"/>
      <c r="D1844" s="2"/>
      <c r="E1844" s="2"/>
    </row>
    <row r="1845" spans="1:5">
      <c r="A1845" s="1">
        <v>40738</v>
      </c>
      <c r="C1845" s="2"/>
      <c r="D1845" s="2"/>
      <c r="E1845" s="2"/>
    </row>
    <row r="1846" spans="1:5">
      <c r="A1846" s="1">
        <v>40739</v>
      </c>
      <c r="C1846" s="2"/>
      <c r="D1846" s="2"/>
      <c r="E1846" s="2"/>
    </row>
    <row r="1847" spans="1:5">
      <c r="A1847" s="1">
        <v>40742</v>
      </c>
      <c r="C1847" s="2"/>
      <c r="D1847" s="2"/>
      <c r="E1847" s="2"/>
    </row>
    <row r="1848" spans="1:5">
      <c r="A1848" s="1">
        <v>40743</v>
      </c>
      <c r="C1848" s="2"/>
      <c r="D1848" s="2"/>
      <c r="E1848" s="2"/>
    </row>
    <row r="1849" spans="1:5">
      <c r="A1849" s="1">
        <v>40744</v>
      </c>
      <c r="C1849" s="2"/>
      <c r="D1849" s="2"/>
      <c r="E1849" s="2"/>
    </row>
    <row r="1850" spans="1:5">
      <c r="A1850" s="1">
        <v>40745</v>
      </c>
      <c r="C1850" s="2"/>
      <c r="D1850" s="2"/>
      <c r="E1850" s="2"/>
    </row>
    <row r="1851" spans="1:5">
      <c r="A1851" s="1">
        <v>40746</v>
      </c>
      <c r="C1851" s="2"/>
      <c r="D1851" s="2"/>
      <c r="E1851" s="2"/>
    </row>
    <row r="1852" spans="1:5">
      <c r="A1852" s="1">
        <v>40749</v>
      </c>
      <c r="C1852" s="2"/>
      <c r="D1852" s="2"/>
      <c r="E1852" s="2"/>
    </row>
    <row r="1853" spans="1:5">
      <c r="A1853" s="1">
        <v>40750</v>
      </c>
      <c r="C1853" s="2"/>
      <c r="D1853" s="2"/>
      <c r="E1853" s="2"/>
    </row>
    <row r="1854" spans="1:5">
      <c r="A1854" s="1">
        <v>40751</v>
      </c>
      <c r="C1854" s="2"/>
      <c r="D1854" s="2"/>
      <c r="E1854" s="2"/>
    </row>
    <row r="1855" spans="1:5">
      <c r="A1855" s="1">
        <v>40752</v>
      </c>
      <c r="C1855" s="2"/>
      <c r="D1855" s="2"/>
      <c r="E1855" s="2"/>
    </row>
    <row r="1856" spans="1:5">
      <c r="A1856" s="1">
        <v>40753</v>
      </c>
      <c r="C1856" s="2"/>
      <c r="D1856" s="2"/>
      <c r="E1856" s="2"/>
    </row>
    <row r="1857" spans="1:5">
      <c r="A1857" s="1">
        <v>40756</v>
      </c>
      <c r="C1857" s="2"/>
      <c r="D1857" s="2"/>
      <c r="E1857" s="2"/>
    </row>
    <row r="1858" spans="1:5">
      <c r="A1858" s="1">
        <v>40757</v>
      </c>
      <c r="C1858" s="2"/>
      <c r="D1858" s="2"/>
      <c r="E1858" s="2"/>
    </row>
    <row r="1859" spans="1:5">
      <c r="A1859" s="1">
        <v>40758</v>
      </c>
      <c r="C1859" s="2"/>
      <c r="D1859" s="2"/>
      <c r="E1859" s="2"/>
    </row>
    <row r="1860" spans="1:5">
      <c r="A1860" s="1">
        <v>40759</v>
      </c>
      <c r="C1860" s="2"/>
      <c r="D1860" s="2"/>
      <c r="E1860" s="2"/>
    </row>
    <row r="1861" spans="1:5">
      <c r="A1861" s="1">
        <v>40760</v>
      </c>
      <c r="C1861" s="2"/>
      <c r="D1861" s="2"/>
      <c r="E1861" s="2"/>
    </row>
    <row r="1862" spans="1:5">
      <c r="A1862" s="1">
        <v>40763</v>
      </c>
      <c r="C1862" s="2"/>
      <c r="D1862" s="2"/>
      <c r="E1862" s="2"/>
    </row>
    <row r="1863" spans="1:5">
      <c r="A1863" s="1">
        <v>40764</v>
      </c>
      <c r="C1863" s="2"/>
      <c r="D1863" s="2"/>
      <c r="E1863" s="2"/>
    </row>
    <row r="1864" spans="1:5">
      <c r="A1864" s="1">
        <v>40765</v>
      </c>
      <c r="C1864" s="2"/>
      <c r="D1864" s="2"/>
      <c r="E1864" s="2"/>
    </row>
    <row r="1865" spans="1:5">
      <c r="A1865" s="1">
        <v>40766</v>
      </c>
      <c r="C1865" s="2"/>
      <c r="D1865" s="2"/>
      <c r="E1865" s="2"/>
    </row>
    <row r="1866" spans="1:5">
      <c r="A1866" s="1">
        <v>40767</v>
      </c>
      <c r="C1866" s="2"/>
      <c r="D1866" s="2"/>
      <c r="E1866" s="2"/>
    </row>
    <row r="1867" spans="1:5">
      <c r="A1867" s="1">
        <v>40770</v>
      </c>
      <c r="C1867" s="2"/>
      <c r="D1867" s="2"/>
      <c r="E1867" s="2"/>
    </row>
    <row r="1868" spans="1:5">
      <c r="A1868" s="1">
        <v>40771</v>
      </c>
      <c r="C1868" s="2"/>
      <c r="D1868" s="2"/>
      <c r="E1868" s="2"/>
    </row>
    <row r="1869" spans="1:5">
      <c r="A1869" s="1">
        <v>40772</v>
      </c>
      <c r="C1869" s="2"/>
      <c r="D1869" s="2"/>
      <c r="E1869" s="2"/>
    </row>
    <row r="1870" spans="1:5">
      <c r="A1870" s="1">
        <v>40773</v>
      </c>
      <c r="C1870" s="2"/>
      <c r="D1870" s="2"/>
      <c r="E1870" s="2"/>
    </row>
    <row r="1871" spans="1:5">
      <c r="A1871" s="1">
        <v>40774</v>
      </c>
      <c r="C1871" s="2"/>
      <c r="D1871" s="2"/>
      <c r="E1871" s="2"/>
    </row>
    <row r="1872" spans="1:5">
      <c r="A1872" s="1">
        <v>40777</v>
      </c>
      <c r="C1872" s="2"/>
      <c r="D1872" s="2"/>
      <c r="E1872" s="2"/>
    </row>
    <row r="1873" spans="1:5">
      <c r="A1873" s="1">
        <v>40778</v>
      </c>
      <c r="C1873" s="2"/>
      <c r="D1873" s="2"/>
      <c r="E1873" s="2"/>
    </row>
    <row r="1874" spans="1:5">
      <c r="A1874" s="1">
        <v>40779</v>
      </c>
      <c r="C1874" s="2"/>
      <c r="D1874" s="2"/>
      <c r="E1874" s="2"/>
    </row>
    <row r="1875" spans="1:5">
      <c r="A1875" s="1">
        <v>40780</v>
      </c>
      <c r="C1875" s="2"/>
      <c r="D1875" s="2"/>
      <c r="E1875" s="2"/>
    </row>
    <row r="1876" spans="1:5">
      <c r="A1876" s="1">
        <v>40781</v>
      </c>
      <c r="C1876" s="2"/>
      <c r="D1876" s="2"/>
      <c r="E1876" s="2"/>
    </row>
    <row r="1877" spans="1:5">
      <c r="A1877" s="1">
        <v>40784</v>
      </c>
      <c r="C1877" s="2"/>
      <c r="D1877" s="2"/>
      <c r="E1877" s="2"/>
    </row>
    <row r="1878" spans="1:5">
      <c r="A1878" s="1">
        <v>40785</v>
      </c>
      <c r="C1878" s="2"/>
      <c r="D1878" s="2"/>
      <c r="E1878" s="2"/>
    </row>
    <row r="1879" spans="1:5">
      <c r="A1879" s="1">
        <v>40786</v>
      </c>
      <c r="C1879" s="2"/>
      <c r="D1879" s="2"/>
      <c r="E1879" s="2"/>
    </row>
    <row r="1880" spans="1:5">
      <c r="A1880" s="1">
        <v>40787</v>
      </c>
      <c r="C1880" s="2"/>
      <c r="D1880" s="2"/>
      <c r="E1880" s="2"/>
    </row>
    <row r="1881" spans="1:5">
      <c r="A1881" s="1">
        <v>40788</v>
      </c>
      <c r="C1881" s="2"/>
      <c r="D1881" s="2"/>
      <c r="E1881" s="2"/>
    </row>
    <row r="1882" spans="1:5">
      <c r="A1882" s="1">
        <v>40792</v>
      </c>
      <c r="C1882" s="2"/>
      <c r="D1882" s="2"/>
      <c r="E1882" s="2"/>
    </row>
    <row r="1883" spans="1:5">
      <c r="A1883" s="1">
        <v>40793</v>
      </c>
      <c r="C1883" s="2"/>
      <c r="D1883" s="2"/>
      <c r="E1883" s="2"/>
    </row>
    <row r="1884" spans="1:5">
      <c r="A1884" s="1">
        <v>40794</v>
      </c>
      <c r="C1884" s="2"/>
      <c r="D1884" s="2"/>
      <c r="E1884" s="2"/>
    </row>
    <row r="1885" spans="1:5">
      <c r="A1885" s="1">
        <v>40795</v>
      </c>
      <c r="C1885" s="2"/>
      <c r="D1885" s="2"/>
      <c r="E1885" s="2"/>
    </row>
    <row r="1886" spans="1:5">
      <c r="A1886" s="1">
        <v>40798</v>
      </c>
      <c r="C1886" s="2"/>
      <c r="D1886" s="2"/>
      <c r="E1886" s="2"/>
    </row>
    <row r="1887" spans="1:5">
      <c r="A1887" s="1">
        <v>40799</v>
      </c>
      <c r="C1887" s="2"/>
      <c r="D1887" s="2"/>
      <c r="E1887" s="2"/>
    </row>
    <row r="1888" spans="1:5">
      <c r="A1888" s="1">
        <v>40800</v>
      </c>
      <c r="C1888" s="2"/>
      <c r="D1888" s="2"/>
      <c r="E1888" s="2"/>
    </row>
    <row r="1889" spans="1:5">
      <c r="A1889" s="1">
        <v>40801</v>
      </c>
      <c r="C1889" s="2"/>
      <c r="D1889" s="2"/>
      <c r="E1889" s="2"/>
    </row>
    <row r="1890" spans="1:5">
      <c r="A1890" s="1">
        <v>40802</v>
      </c>
      <c r="C1890" s="2"/>
      <c r="D1890" s="2"/>
      <c r="E1890" s="2"/>
    </row>
    <row r="1891" spans="1:5">
      <c r="A1891" s="1">
        <v>40805</v>
      </c>
      <c r="C1891" s="2"/>
      <c r="D1891" s="2"/>
      <c r="E1891" s="2"/>
    </row>
    <row r="1892" spans="1:5">
      <c r="A1892" s="1">
        <v>40806</v>
      </c>
      <c r="C1892" s="2"/>
      <c r="D1892" s="2"/>
      <c r="E1892" s="2"/>
    </row>
    <row r="1893" spans="1:5">
      <c r="A1893" s="1">
        <v>40807</v>
      </c>
      <c r="C1893" s="2"/>
      <c r="D1893" s="2"/>
      <c r="E1893" s="2"/>
    </row>
    <row r="1894" spans="1:5">
      <c r="A1894" s="1">
        <v>40808</v>
      </c>
      <c r="C1894" s="2"/>
      <c r="D1894" s="2"/>
      <c r="E1894" s="2"/>
    </row>
    <row r="1895" spans="1:5">
      <c r="A1895" s="1">
        <v>40809</v>
      </c>
      <c r="C1895" s="2"/>
      <c r="D1895" s="2"/>
      <c r="E1895" s="2"/>
    </row>
    <row r="1896" spans="1:5">
      <c r="A1896" s="1">
        <v>40812</v>
      </c>
      <c r="C1896" s="2"/>
      <c r="D1896" s="2"/>
      <c r="E1896" s="2"/>
    </row>
    <row r="1897" spans="1:5">
      <c r="A1897" s="1">
        <v>40813</v>
      </c>
      <c r="C1897" s="2"/>
      <c r="D1897" s="2"/>
      <c r="E1897" s="2"/>
    </row>
    <row r="1898" spans="1:5">
      <c r="A1898" s="1">
        <v>40814</v>
      </c>
      <c r="C1898" s="2"/>
      <c r="D1898" s="2"/>
      <c r="E1898" s="2"/>
    </row>
    <row r="1899" spans="1:5">
      <c r="A1899" s="1">
        <v>40815</v>
      </c>
      <c r="C1899" s="2"/>
      <c r="D1899" s="2"/>
      <c r="E1899" s="2"/>
    </row>
    <row r="1900" spans="1:5">
      <c r="A1900" s="1">
        <v>40816</v>
      </c>
      <c r="C1900" s="2"/>
      <c r="D1900" s="2"/>
      <c r="E1900" s="2"/>
    </row>
    <row r="1901" spans="1:5">
      <c r="A1901" s="1">
        <v>40819</v>
      </c>
      <c r="C1901" s="2"/>
      <c r="D1901" s="2"/>
      <c r="E1901" s="2"/>
    </row>
    <row r="1902" spans="1:5">
      <c r="A1902" s="1">
        <v>40820</v>
      </c>
      <c r="C1902" s="2"/>
      <c r="D1902" s="2"/>
      <c r="E1902" s="2"/>
    </row>
    <row r="1903" spans="1:5">
      <c r="A1903" s="1">
        <v>40821</v>
      </c>
      <c r="C1903" s="2"/>
      <c r="D1903" s="2"/>
      <c r="E1903" s="2"/>
    </row>
    <row r="1904" spans="1:5">
      <c r="A1904" s="1">
        <v>40822</v>
      </c>
      <c r="C1904" s="2"/>
      <c r="D1904" s="2"/>
      <c r="E1904" s="2"/>
    </row>
    <row r="1905" spans="1:5">
      <c r="A1905" s="1">
        <v>40823</v>
      </c>
      <c r="C1905" s="2"/>
      <c r="D1905" s="2"/>
      <c r="E1905" s="2"/>
    </row>
    <row r="1906" spans="1:5">
      <c r="A1906" s="1">
        <v>40826</v>
      </c>
      <c r="C1906" s="2"/>
      <c r="D1906" s="2"/>
      <c r="E1906" s="2"/>
    </row>
    <row r="1907" spans="1:5">
      <c r="A1907" s="1">
        <v>40827</v>
      </c>
      <c r="C1907" s="2"/>
      <c r="D1907" s="2"/>
      <c r="E1907" s="2"/>
    </row>
    <row r="1908" spans="1:5">
      <c r="A1908" s="1">
        <v>40828</v>
      </c>
      <c r="C1908" s="2"/>
      <c r="D1908" s="2"/>
      <c r="E1908" s="2"/>
    </row>
    <row r="1909" spans="1:5">
      <c r="A1909" s="1">
        <v>40829</v>
      </c>
      <c r="C1909" s="2"/>
      <c r="D1909" s="2"/>
      <c r="E1909" s="2"/>
    </row>
    <row r="1910" spans="1:5">
      <c r="A1910" s="1">
        <v>40830</v>
      </c>
      <c r="C1910" s="2"/>
      <c r="D1910" s="2"/>
      <c r="E1910" s="2"/>
    </row>
    <row r="1911" spans="1:5">
      <c r="A1911" s="1">
        <v>40833</v>
      </c>
      <c r="C1911" s="2"/>
      <c r="D1911" s="2"/>
      <c r="E1911" s="2"/>
    </row>
    <row r="1912" spans="1:5">
      <c r="A1912" s="1">
        <v>40834</v>
      </c>
      <c r="C1912" s="2"/>
      <c r="D1912" s="2"/>
      <c r="E1912" s="2"/>
    </row>
    <row r="1913" spans="1:5">
      <c r="A1913" s="1">
        <v>40835</v>
      </c>
      <c r="C1913" s="2"/>
      <c r="D1913" s="2"/>
      <c r="E1913" s="2"/>
    </row>
    <row r="1914" spans="1:5">
      <c r="A1914" s="1">
        <v>40836</v>
      </c>
      <c r="C1914" s="2"/>
      <c r="D1914" s="2"/>
      <c r="E1914" s="2"/>
    </row>
    <row r="1915" spans="1:5">
      <c r="A1915" s="1">
        <v>40837</v>
      </c>
      <c r="C1915" s="2"/>
      <c r="D1915" s="2"/>
      <c r="E1915" s="2"/>
    </row>
    <row r="1916" spans="1:5">
      <c r="A1916" s="1">
        <v>40840</v>
      </c>
      <c r="C1916" s="2"/>
      <c r="D1916" s="2"/>
      <c r="E1916" s="2"/>
    </row>
    <row r="1917" spans="1:5">
      <c r="A1917" s="1">
        <v>40841</v>
      </c>
      <c r="C1917" s="2"/>
      <c r="D1917" s="2"/>
      <c r="E1917" s="2"/>
    </row>
    <row r="1918" spans="1:5">
      <c r="A1918" s="1">
        <v>40842</v>
      </c>
      <c r="C1918" s="2"/>
      <c r="D1918" s="2"/>
      <c r="E1918" s="2"/>
    </row>
    <row r="1919" spans="1:5">
      <c r="A1919" s="1">
        <v>40843</v>
      </c>
      <c r="C1919" s="2"/>
      <c r="D1919" s="2"/>
      <c r="E1919" s="2"/>
    </row>
    <row r="1920" spans="1:5">
      <c r="A1920" s="1">
        <v>40844</v>
      </c>
      <c r="C1920" s="2"/>
      <c r="D1920" s="2"/>
      <c r="E1920" s="2"/>
    </row>
    <row r="1921" spans="1:5">
      <c r="A1921" s="1">
        <v>40847</v>
      </c>
      <c r="C1921" s="2"/>
      <c r="D1921" s="2"/>
      <c r="E1921" s="2"/>
    </row>
    <row r="1922" spans="1:5">
      <c r="A1922" s="1">
        <v>40848</v>
      </c>
      <c r="C1922" s="2"/>
      <c r="D1922" s="2"/>
      <c r="E1922" s="2"/>
    </row>
    <row r="1923" spans="1:5">
      <c r="A1923" s="1">
        <v>40849</v>
      </c>
      <c r="C1923" s="2"/>
      <c r="D1923" s="2"/>
      <c r="E1923" s="2"/>
    </row>
    <row r="1924" spans="1:5">
      <c r="A1924" s="1">
        <v>40850</v>
      </c>
      <c r="C1924" s="2"/>
      <c r="D1924" s="2"/>
      <c r="E1924" s="2"/>
    </row>
    <row r="1925" spans="1:5">
      <c r="A1925" s="1">
        <v>40851</v>
      </c>
      <c r="C1925" s="2"/>
      <c r="D1925" s="2"/>
      <c r="E1925" s="2"/>
    </row>
    <row r="1926" spans="1:5">
      <c r="A1926" s="1">
        <v>40854</v>
      </c>
      <c r="C1926" s="2"/>
      <c r="D1926" s="2"/>
      <c r="E1926" s="2"/>
    </row>
    <row r="1927" spans="1:5">
      <c r="A1927" s="1">
        <v>40855</v>
      </c>
      <c r="C1927" s="2"/>
      <c r="D1927" s="2"/>
      <c r="E1927" s="2"/>
    </row>
    <row r="1928" spans="1:5">
      <c r="A1928" s="1">
        <v>40856</v>
      </c>
      <c r="C1928" s="2"/>
      <c r="D1928" s="2"/>
      <c r="E1928" s="2"/>
    </row>
    <row r="1929" spans="1:5">
      <c r="A1929" s="1">
        <v>40857</v>
      </c>
      <c r="C1929" s="2"/>
      <c r="D1929" s="2"/>
      <c r="E1929" s="2"/>
    </row>
    <row r="1930" spans="1:5">
      <c r="A1930" s="1">
        <v>40858</v>
      </c>
      <c r="C1930" s="2"/>
      <c r="D1930" s="2"/>
      <c r="E1930" s="2"/>
    </row>
    <row r="1931" spans="1:5">
      <c r="A1931" s="1">
        <v>40861</v>
      </c>
      <c r="C1931" s="2"/>
      <c r="D1931" s="2"/>
      <c r="E1931" s="2"/>
    </row>
    <row r="1932" spans="1:5">
      <c r="A1932" s="1">
        <v>40862</v>
      </c>
      <c r="C1932" s="2"/>
      <c r="D1932" s="2"/>
      <c r="E1932" s="2"/>
    </row>
    <row r="1933" spans="1:5">
      <c r="A1933" s="1">
        <v>40863</v>
      </c>
      <c r="C1933" s="2"/>
      <c r="D1933" s="2"/>
      <c r="E1933" s="2"/>
    </row>
    <row r="1934" spans="1:5">
      <c r="A1934" s="1">
        <v>40864</v>
      </c>
      <c r="C1934" s="2"/>
      <c r="D1934" s="2"/>
      <c r="E1934" s="2"/>
    </row>
    <row r="1935" spans="1:5">
      <c r="A1935" s="1">
        <v>40865</v>
      </c>
      <c r="C1935" s="2"/>
      <c r="D1935" s="2"/>
      <c r="E1935" s="2"/>
    </row>
    <row r="1936" spans="1:5">
      <c r="A1936" s="1">
        <v>40868</v>
      </c>
      <c r="C1936" s="2"/>
      <c r="D1936" s="2"/>
      <c r="E1936" s="2"/>
    </row>
    <row r="1937" spans="1:5">
      <c r="A1937" s="1">
        <v>40869</v>
      </c>
      <c r="C1937" s="2"/>
      <c r="D1937" s="2"/>
      <c r="E1937" s="2"/>
    </row>
    <row r="1938" spans="1:5">
      <c r="A1938" s="1">
        <v>40870</v>
      </c>
      <c r="C1938" s="2"/>
      <c r="D1938" s="2"/>
      <c r="E1938" s="2"/>
    </row>
    <row r="1939" spans="1:5">
      <c r="A1939" s="1">
        <v>40872</v>
      </c>
      <c r="C1939" s="2"/>
      <c r="D1939" s="2"/>
      <c r="E1939" s="2"/>
    </row>
    <row r="1940" spans="1:5">
      <c r="A1940" s="1">
        <v>40875</v>
      </c>
      <c r="C1940" s="2"/>
      <c r="D1940" s="2"/>
      <c r="E1940" s="2"/>
    </row>
    <row r="1941" spans="1:5">
      <c r="A1941" s="1">
        <v>40876</v>
      </c>
      <c r="C1941" s="2"/>
      <c r="D1941" s="2"/>
      <c r="E1941" s="2"/>
    </row>
    <row r="1942" spans="1:5">
      <c r="A1942" s="1">
        <v>40877</v>
      </c>
      <c r="C1942" s="2"/>
      <c r="D1942" s="2"/>
      <c r="E1942" s="2"/>
    </row>
    <row r="1943" spans="1:5">
      <c r="A1943" s="1">
        <v>40878</v>
      </c>
      <c r="C1943" s="2"/>
      <c r="D1943" s="2"/>
      <c r="E1943" s="2"/>
    </row>
    <row r="1944" spans="1:5">
      <c r="A1944" s="1">
        <v>40879</v>
      </c>
      <c r="C1944" s="2"/>
      <c r="D1944" s="2"/>
      <c r="E1944" s="2"/>
    </row>
    <row r="1945" spans="1:5">
      <c r="A1945" s="1">
        <v>40882</v>
      </c>
      <c r="C1945" s="2"/>
      <c r="D1945" s="2"/>
      <c r="E1945" s="2"/>
    </row>
    <row r="1946" spans="1:5">
      <c r="A1946" s="1">
        <v>40883</v>
      </c>
      <c r="C1946" s="2"/>
      <c r="D1946" s="2"/>
      <c r="E1946" s="2"/>
    </row>
    <row r="1947" spans="1:5">
      <c r="A1947" s="1">
        <v>40884</v>
      </c>
      <c r="C1947" s="2"/>
      <c r="D1947" s="2"/>
      <c r="E1947" s="2"/>
    </row>
    <row r="1948" spans="1:5">
      <c r="A1948" s="1">
        <v>40885</v>
      </c>
      <c r="C1948" s="2"/>
      <c r="D1948" s="2"/>
      <c r="E1948" s="2"/>
    </row>
    <row r="1949" spans="1:5">
      <c r="A1949" s="1">
        <v>40886</v>
      </c>
      <c r="C1949" s="2"/>
      <c r="D1949" s="2"/>
      <c r="E1949" s="2"/>
    </row>
    <row r="1950" spans="1:5">
      <c r="A1950" s="1">
        <v>40889</v>
      </c>
      <c r="C1950" s="2"/>
      <c r="D1950" s="2"/>
      <c r="E1950" s="2"/>
    </row>
    <row r="1951" spans="1:5">
      <c r="A1951" s="1">
        <v>40890</v>
      </c>
      <c r="C1951" s="2"/>
      <c r="D1951" s="2"/>
      <c r="E1951" s="2"/>
    </row>
    <row r="1952" spans="1:5">
      <c r="A1952" s="1">
        <v>40891</v>
      </c>
      <c r="C1952" s="2"/>
      <c r="D1952" s="2"/>
      <c r="E1952" s="2"/>
    </row>
    <row r="1953" spans="1:5">
      <c r="A1953" s="1">
        <v>40892</v>
      </c>
      <c r="C1953" s="2"/>
      <c r="D1953" s="2"/>
      <c r="E1953" s="2"/>
    </row>
    <row r="1954" spans="1:5">
      <c r="A1954" s="1">
        <v>40893</v>
      </c>
      <c r="C1954" s="2"/>
      <c r="D1954" s="2"/>
      <c r="E1954" s="2"/>
    </row>
    <row r="1955" spans="1:5">
      <c r="A1955" s="1">
        <v>40896</v>
      </c>
      <c r="C1955" s="2"/>
      <c r="D1955" s="2"/>
      <c r="E1955" s="2"/>
    </row>
    <row r="1956" spans="1:5">
      <c r="A1956" s="1">
        <v>40897</v>
      </c>
      <c r="C1956" s="2"/>
      <c r="D1956" s="2"/>
      <c r="E1956" s="2"/>
    </row>
    <row r="1957" spans="1:5">
      <c r="A1957" s="1">
        <v>40898</v>
      </c>
      <c r="C1957" s="2"/>
      <c r="D1957" s="2"/>
      <c r="E1957" s="2"/>
    </row>
    <row r="1958" spans="1:5">
      <c r="A1958" s="1">
        <v>40899</v>
      </c>
      <c r="C1958" s="2"/>
      <c r="D1958" s="2"/>
      <c r="E1958" s="2"/>
    </row>
    <row r="1959" spans="1:5">
      <c r="A1959" s="1">
        <v>40900</v>
      </c>
      <c r="C1959" s="2"/>
      <c r="D1959" s="2"/>
      <c r="E1959" s="2"/>
    </row>
    <row r="1960" spans="1:5">
      <c r="A1960" s="1">
        <v>40904</v>
      </c>
      <c r="C1960" s="2"/>
      <c r="D1960" s="2"/>
      <c r="E1960" s="2"/>
    </row>
    <row r="1961" spans="1:5">
      <c r="A1961" s="1">
        <v>40905</v>
      </c>
      <c r="C1961" s="2"/>
      <c r="D1961" s="2"/>
      <c r="E1961" s="2"/>
    </row>
    <row r="1962" spans="1:5">
      <c r="A1962" s="1">
        <v>40906</v>
      </c>
      <c r="C1962" s="2"/>
      <c r="D1962" s="2"/>
      <c r="E1962" s="2"/>
    </row>
    <row r="1963" spans="1:5">
      <c r="A1963" s="1">
        <v>40907</v>
      </c>
      <c r="C1963" s="2"/>
      <c r="D1963" s="2"/>
      <c r="E1963" s="2"/>
    </row>
    <row r="1964" spans="1:5">
      <c r="A1964" s="1">
        <v>40911</v>
      </c>
      <c r="C1964" s="2"/>
      <c r="D1964" s="2"/>
      <c r="E1964" s="2"/>
    </row>
    <row r="1965" spans="1:5">
      <c r="A1965" s="1">
        <v>40912</v>
      </c>
      <c r="C1965" s="2"/>
      <c r="D1965" s="2"/>
      <c r="E1965" s="2"/>
    </row>
    <row r="1966" spans="1:5">
      <c r="A1966" s="1">
        <v>40913</v>
      </c>
      <c r="C1966" s="2"/>
      <c r="D1966" s="2"/>
      <c r="E1966" s="2"/>
    </row>
    <row r="1967" spans="1:5">
      <c r="A1967" s="1">
        <v>40914</v>
      </c>
      <c r="C1967" s="2"/>
      <c r="D1967" s="2"/>
      <c r="E1967" s="2"/>
    </row>
    <row r="1968" spans="1:5">
      <c r="A1968" s="1">
        <v>40917</v>
      </c>
      <c r="C1968" s="2"/>
      <c r="D1968" s="2"/>
      <c r="E1968" s="2"/>
    </row>
    <row r="1969" spans="1:5">
      <c r="A1969" s="1">
        <v>40918</v>
      </c>
      <c r="C1969" s="2"/>
      <c r="D1969" s="2"/>
      <c r="E1969" s="2"/>
    </row>
    <row r="1970" spans="1:5">
      <c r="A1970" s="1">
        <v>40919</v>
      </c>
      <c r="C1970" s="2"/>
      <c r="D1970" s="2"/>
      <c r="E1970" s="2"/>
    </row>
    <row r="1971" spans="1:5">
      <c r="A1971" s="1">
        <v>40920</v>
      </c>
      <c r="C1971" s="2"/>
      <c r="D1971" s="2"/>
      <c r="E1971" s="2"/>
    </row>
    <row r="1972" spans="1:5">
      <c r="A1972" s="1">
        <v>40921</v>
      </c>
      <c r="C1972" s="2"/>
      <c r="D1972" s="2"/>
      <c r="E1972" s="2"/>
    </row>
    <row r="1973" spans="1:5">
      <c r="A1973" s="1">
        <v>40925</v>
      </c>
      <c r="C1973" s="2"/>
      <c r="D1973" s="2"/>
      <c r="E1973" s="2"/>
    </row>
    <row r="1974" spans="1:5">
      <c r="A1974" s="1">
        <v>40926</v>
      </c>
      <c r="C1974" s="2"/>
      <c r="D1974" s="2"/>
      <c r="E1974" s="2"/>
    </row>
    <row r="1975" spans="1:5">
      <c r="A1975" s="1">
        <v>40927</v>
      </c>
      <c r="C1975" s="2"/>
      <c r="D1975" s="2"/>
      <c r="E1975" s="2"/>
    </row>
    <row r="1976" spans="1:5">
      <c r="A1976" s="1">
        <v>40928</v>
      </c>
      <c r="C1976" s="2"/>
      <c r="D1976" s="2"/>
      <c r="E1976" s="2"/>
    </row>
    <row r="1977" spans="1:5">
      <c r="A1977" s="1">
        <v>40931</v>
      </c>
      <c r="C1977" s="2"/>
      <c r="D1977" s="2"/>
      <c r="E1977" s="2"/>
    </row>
    <row r="1978" spans="1:5">
      <c r="A1978" s="1">
        <v>40932</v>
      </c>
      <c r="C1978" s="2"/>
      <c r="D1978" s="2"/>
      <c r="E1978" s="2"/>
    </row>
    <row r="1979" spans="1:5">
      <c r="A1979" s="1">
        <v>40933</v>
      </c>
      <c r="C1979" s="2"/>
      <c r="D1979" s="2"/>
      <c r="E1979" s="2"/>
    </row>
    <row r="1980" spans="1:5">
      <c r="A1980" s="1">
        <v>40934</v>
      </c>
      <c r="C1980" s="2"/>
      <c r="D1980" s="2"/>
      <c r="E1980" s="2"/>
    </row>
    <row r="1981" spans="1:5">
      <c r="A1981" s="1">
        <v>40935</v>
      </c>
      <c r="C1981" s="2"/>
      <c r="D1981" s="2"/>
      <c r="E1981" s="2"/>
    </row>
    <row r="1982" spans="1:5">
      <c r="A1982" s="1">
        <v>40938</v>
      </c>
      <c r="C1982" s="2"/>
      <c r="D1982" s="2"/>
      <c r="E1982" s="2"/>
    </row>
    <row r="1983" spans="1:5">
      <c r="A1983" s="1">
        <v>40939</v>
      </c>
      <c r="C1983" s="2"/>
      <c r="D1983" s="2"/>
      <c r="E1983" s="2"/>
    </row>
    <row r="1984" spans="1:5">
      <c r="A1984" s="1">
        <v>40940</v>
      </c>
      <c r="C1984" s="2"/>
      <c r="D1984" s="2"/>
      <c r="E1984" s="2"/>
    </row>
    <row r="1985" spans="1:5">
      <c r="A1985" s="1">
        <v>40941</v>
      </c>
      <c r="C1985" s="2"/>
      <c r="D1985" s="2"/>
      <c r="E1985" s="2"/>
    </row>
    <row r="1986" spans="1:5">
      <c r="A1986" s="1">
        <v>40942</v>
      </c>
      <c r="C1986" s="2"/>
      <c r="D1986" s="2"/>
      <c r="E1986" s="2"/>
    </row>
    <row r="1987" spans="1:5">
      <c r="A1987" s="1">
        <v>40945</v>
      </c>
      <c r="C1987" s="2"/>
      <c r="D1987" s="2"/>
      <c r="E1987" s="2"/>
    </row>
    <row r="1988" spans="1:5">
      <c r="A1988" s="1">
        <v>40946</v>
      </c>
      <c r="C1988" s="2"/>
      <c r="D1988" s="2"/>
      <c r="E1988" s="2"/>
    </row>
    <row r="1989" spans="1:5">
      <c r="A1989" s="1">
        <v>40947</v>
      </c>
      <c r="C1989" s="2"/>
      <c r="D1989" s="2"/>
      <c r="E1989" s="2"/>
    </row>
    <row r="1990" spans="1:5">
      <c r="A1990" s="1">
        <v>40948</v>
      </c>
      <c r="C1990" s="2"/>
      <c r="D1990" s="2"/>
      <c r="E1990" s="2"/>
    </row>
    <row r="1991" spans="1:5">
      <c r="A1991" s="1">
        <v>40949</v>
      </c>
      <c r="C1991" s="2"/>
      <c r="D1991" s="2"/>
      <c r="E1991" s="2"/>
    </row>
    <row r="1992" spans="1:5">
      <c r="A1992" s="1">
        <v>40952</v>
      </c>
      <c r="C1992" s="2"/>
      <c r="D1992" s="2"/>
      <c r="E1992" s="2"/>
    </row>
    <row r="1993" spans="1:5">
      <c r="A1993" s="1">
        <v>40953</v>
      </c>
      <c r="C1993" s="2"/>
      <c r="D1993" s="2"/>
      <c r="E1993" s="2"/>
    </row>
    <row r="1994" spans="1:5">
      <c r="A1994" s="1">
        <v>40954</v>
      </c>
      <c r="C1994" s="2"/>
      <c r="D1994" s="2"/>
      <c r="E1994" s="2"/>
    </row>
    <row r="1995" spans="1:5">
      <c r="A1995" s="1">
        <v>40955</v>
      </c>
      <c r="C1995" s="2"/>
      <c r="D1995" s="2"/>
      <c r="E1995" s="2"/>
    </row>
    <row r="1996" spans="1:5">
      <c r="A1996" s="1">
        <v>40956</v>
      </c>
      <c r="C1996" s="2"/>
      <c r="D1996" s="2"/>
      <c r="E1996" s="2"/>
    </row>
    <row r="1997" spans="1:5">
      <c r="A1997" s="1">
        <v>40960</v>
      </c>
      <c r="C1997" s="2"/>
      <c r="D1997" s="2"/>
      <c r="E1997" s="2"/>
    </row>
    <row r="1998" spans="1:5">
      <c r="A1998" s="1">
        <v>40961</v>
      </c>
      <c r="C1998" s="2"/>
      <c r="D1998" s="2"/>
      <c r="E1998" s="2"/>
    </row>
    <row r="1999" spans="1:5">
      <c r="A1999" s="1">
        <v>40962</v>
      </c>
      <c r="C1999" s="2"/>
      <c r="D1999" s="2"/>
      <c r="E1999" s="2"/>
    </row>
    <row r="2000" spans="1:5">
      <c r="A2000" s="1">
        <v>40963</v>
      </c>
      <c r="C2000" s="2"/>
      <c r="D2000" s="2"/>
      <c r="E2000" s="2"/>
    </row>
    <row r="2001" spans="1:5">
      <c r="A2001" s="1">
        <v>40966</v>
      </c>
      <c r="C2001" s="2"/>
      <c r="D2001" s="2"/>
      <c r="E2001" s="2"/>
    </row>
    <row r="2002" spans="1:5">
      <c r="A2002" s="1">
        <v>40967</v>
      </c>
      <c r="C2002" s="2"/>
      <c r="D2002" s="2"/>
      <c r="E2002" s="2"/>
    </row>
    <row r="2003" spans="1:5">
      <c r="A2003" s="1">
        <v>40968</v>
      </c>
      <c r="C2003" s="2"/>
      <c r="D2003" s="2"/>
      <c r="E2003" s="2"/>
    </row>
    <row r="2004" spans="1:5">
      <c r="A2004" s="1">
        <v>40969</v>
      </c>
      <c r="C2004" s="2"/>
      <c r="D2004" s="2"/>
      <c r="E2004" s="2"/>
    </row>
    <row r="2005" spans="1:5">
      <c r="A2005" s="1">
        <v>40970</v>
      </c>
      <c r="C2005" s="2"/>
      <c r="D2005" s="2"/>
      <c r="E2005" s="2"/>
    </row>
    <row r="2006" spans="1:5">
      <c r="A2006" s="1">
        <v>40973</v>
      </c>
      <c r="C2006" s="2"/>
      <c r="D2006" s="2"/>
      <c r="E2006" s="2"/>
    </row>
    <row r="2007" spans="1:5">
      <c r="A2007" s="1">
        <v>40974</v>
      </c>
      <c r="C2007" s="2"/>
      <c r="D2007" s="2"/>
      <c r="E2007" s="2"/>
    </row>
    <row r="2008" spans="1:5">
      <c r="A2008" s="1">
        <v>40975</v>
      </c>
      <c r="C2008" s="2"/>
      <c r="D2008" s="2"/>
      <c r="E2008" s="2"/>
    </row>
    <row r="2009" spans="1:5">
      <c r="A2009" s="1">
        <v>40976</v>
      </c>
      <c r="C2009" s="2"/>
      <c r="D2009" s="2"/>
      <c r="E2009" s="2"/>
    </row>
    <row r="2010" spans="1:5">
      <c r="A2010" s="1">
        <v>40977</v>
      </c>
      <c r="C2010" s="2"/>
      <c r="D2010" s="2"/>
      <c r="E2010" s="2"/>
    </row>
    <row r="2011" spans="1:5">
      <c r="A2011" s="1">
        <v>40980</v>
      </c>
      <c r="C2011" s="2"/>
      <c r="D2011" s="2"/>
      <c r="E2011" s="2"/>
    </row>
    <row r="2012" spans="1:5">
      <c r="A2012" s="1">
        <v>40981</v>
      </c>
      <c r="C2012" s="2"/>
      <c r="D2012" s="2"/>
      <c r="E2012" s="2"/>
    </row>
    <row r="2013" spans="1:5">
      <c r="A2013" s="1">
        <v>40982</v>
      </c>
      <c r="C2013" s="2"/>
      <c r="D2013" s="2"/>
      <c r="E2013" s="2"/>
    </row>
    <row r="2014" spans="1:5">
      <c r="A2014" s="1">
        <v>40983</v>
      </c>
      <c r="C2014" s="2"/>
      <c r="D2014" s="2"/>
      <c r="E2014" s="2"/>
    </row>
    <row r="2015" spans="1:5">
      <c r="A2015" s="1">
        <v>40984</v>
      </c>
      <c r="C2015" s="2"/>
      <c r="D2015" s="2"/>
      <c r="E2015" s="2"/>
    </row>
    <row r="2016" spans="1:5">
      <c r="A2016" s="1">
        <v>40987</v>
      </c>
      <c r="C2016" s="2"/>
      <c r="D2016" s="2"/>
      <c r="E2016" s="2"/>
    </row>
    <row r="2017" spans="1:5">
      <c r="A2017" s="1">
        <v>40988</v>
      </c>
      <c r="C2017" s="2"/>
      <c r="D2017" s="2"/>
      <c r="E2017" s="2"/>
    </row>
    <row r="2018" spans="1:5">
      <c r="A2018" s="1">
        <v>40989</v>
      </c>
      <c r="C2018" s="2"/>
      <c r="D2018" s="2"/>
      <c r="E2018" s="2"/>
    </row>
    <row r="2019" spans="1:5">
      <c r="A2019" s="1">
        <v>40990</v>
      </c>
      <c r="C2019" s="2"/>
      <c r="D2019" s="2"/>
      <c r="E2019" s="2"/>
    </row>
    <row r="2020" spans="1:5">
      <c r="A2020" s="1">
        <v>40991</v>
      </c>
      <c r="C2020" s="2"/>
      <c r="D2020" s="2"/>
      <c r="E2020" s="2"/>
    </row>
    <row r="2021" spans="1:5">
      <c r="A2021" s="1">
        <v>40994</v>
      </c>
      <c r="C2021" s="2"/>
      <c r="D2021" s="2"/>
      <c r="E2021" s="2"/>
    </row>
    <row r="2022" spans="1:5">
      <c r="A2022" s="1">
        <v>40995</v>
      </c>
      <c r="C2022" s="2"/>
      <c r="D2022" s="2"/>
      <c r="E2022" s="2"/>
    </row>
    <row r="2023" spans="1:5">
      <c r="A2023" s="1">
        <v>40996</v>
      </c>
      <c r="C2023" s="2"/>
      <c r="D2023" s="2"/>
      <c r="E2023" s="2"/>
    </row>
    <row r="2024" spans="1:5">
      <c r="A2024" s="1">
        <v>40997</v>
      </c>
      <c r="C2024" s="2"/>
      <c r="D2024" s="2"/>
      <c r="E2024" s="2"/>
    </row>
    <row r="2025" spans="1:5">
      <c r="A2025" s="1">
        <v>40998</v>
      </c>
      <c r="C2025" s="2"/>
      <c r="D2025" s="2"/>
      <c r="E2025" s="2"/>
    </row>
    <row r="2026" spans="1:5">
      <c r="A2026" s="1">
        <v>41001</v>
      </c>
      <c r="C2026" s="2"/>
      <c r="D2026" s="2"/>
      <c r="E2026" s="2"/>
    </row>
    <row r="2027" spans="1:5">
      <c r="A2027" s="1">
        <v>41002</v>
      </c>
      <c r="C2027" s="2"/>
      <c r="D2027" s="2"/>
      <c r="E2027" s="2"/>
    </row>
    <row r="2028" spans="1:5">
      <c r="A2028" s="1">
        <v>41003</v>
      </c>
      <c r="C2028" s="2"/>
      <c r="D2028" s="2"/>
      <c r="E2028" s="2"/>
    </row>
    <row r="2029" spans="1:5">
      <c r="A2029" s="1">
        <v>41004</v>
      </c>
      <c r="C2029" s="2"/>
      <c r="D2029" s="2"/>
      <c r="E2029" s="2"/>
    </row>
    <row r="2030" spans="1:5">
      <c r="A2030" s="1">
        <v>41008</v>
      </c>
      <c r="C2030" s="2"/>
      <c r="D2030" s="2"/>
      <c r="E2030" s="2"/>
    </row>
    <row r="2031" spans="1:5">
      <c r="A2031" s="1">
        <v>41009</v>
      </c>
      <c r="C2031" s="2"/>
      <c r="D2031" s="2"/>
      <c r="E2031" s="2"/>
    </row>
    <row r="2032" spans="1:5">
      <c r="A2032" s="1">
        <v>41010</v>
      </c>
      <c r="C2032" s="2"/>
      <c r="D2032" s="2"/>
      <c r="E2032" s="2"/>
    </row>
    <row r="2033" spans="1:5">
      <c r="A2033" s="1">
        <v>41011</v>
      </c>
      <c r="C2033" s="2"/>
      <c r="D2033" s="2"/>
      <c r="E2033" s="2"/>
    </row>
    <row r="2034" spans="1:5">
      <c r="A2034" s="1">
        <v>41012</v>
      </c>
      <c r="C2034" s="2"/>
      <c r="D2034" s="2"/>
      <c r="E2034" s="2"/>
    </row>
    <row r="2035" spans="1:5">
      <c r="A2035" s="1">
        <v>41015</v>
      </c>
      <c r="C2035" s="2"/>
      <c r="D2035" s="2"/>
      <c r="E2035" s="2"/>
    </row>
    <row r="2036" spans="1:5">
      <c r="A2036" s="1">
        <v>41016</v>
      </c>
      <c r="C2036" s="2"/>
      <c r="D2036" s="2"/>
      <c r="E2036" s="2"/>
    </row>
    <row r="2037" spans="1:5">
      <c r="A2037" s="1">
        <v>41017</v>
      </c>
      <c r="C2037" s="2"/>
      <c r="D2037" s="2"/>
      <c r="E2037" s="2"/>
    </row>
    <row r="2038" spans="1:5">
      <c r="A2038" s="1">
        <v>41018</v>
      </c>
      <c r="C2038" s="2"/>
      <c r="D2038" s="2"/>
      <c r="E2038" s="2"/>
    </row>
    <row r="2039" spans="1:5">
      <c r="A2039" s="1">
        <v>41019</v>
      </c>
      <c r="C2039" s="2"/>
      <c r="D2039" s="2"/>
      <c r="E2039" s="2"/>
    </row>
    <row r="2040" spans="1:5">
      <c r="A2040" s="1">
        <v>41022</v>
      </c>
      <c r="C2040" s="2"/>
      <c r="D2040" s="2"/>
      <c r="E2040" s="2"/>
    </row>
    <row r="2041" spans="1:5">
      <c r="A2041" s="1">
        <v>41023</v>
      </c>
      <c r="C2041" s="2"/>
      <c r="D2041" s="2"/>
      <c r="E2041" s="2"/>
    </row>
    <row r="2042" spans="1:5">
      <c r="A2042" s="1">
        <v>41024</v>
      </c>
      <c r="C2042" s="2"/>
      <c r="D2042" s="2"/>
      <c r="E2042" s="2"/>
    </row>
    <row r="2043" spans="1:5">
      <c r="A2043" s="1">
        <v>41025</v>
      </c>
      <c r="C2043" s="2"/>
      <c r="D2043" s="2"/>
      <c r="E2043" s="2"/>
    </row>
    <row r="2044" spans="1:5">
      <c r="A2044" s="1">
        <v>41026</v>
      </c>
      <c r="C2044" s="2"/>
      <c r="D2044" s="2"/>
      <c r="E2044" s="2"/>
    </row>
    <row r="2045" spans="1:5">
      <c r="A2045" s="1">
        <v>41029</v>
      </c>
      <c r="C2045" s="2"/>
      <c r="D2045" s="2"/>
      <c r="E2045" s="2"/>
    </row>
    <row r="2046" spans="1:5">
      <c r="A2046" s="1">
        <v>41030</v>
      </c>
      <c r="C2046" s="2"/>
      <c r="D2046" s="2"/>
      <c r="E2046" s="2"/>
    </row>
    <row r="2047" spans="1:5">
      <c r="A2047" s="1">
        <v>41031</v>
      </c>
      <c r="C2047" s="2"/>
      <c r="D2047" s="2"/>
      <c r="E2047" s="2"/>
    </row>
    <row r="2048" spans="1:5">
      <c r="A2048" s="1">
        <v>41032</v>
      </c>
      <c r="C2048" s="2"/>
      <c r="D2048" s="2"/>
      <c r="E2048" s="2"/>
    </row>
    <row r="2049" spans="1:5">
      <c r="A2049" s="1">
        <v>41033</v>
      </c>
      <c r="C2049" s="2"/>
      <c r="D2049" s="2"/>
      <c r="E2049" s="2"/>
    </row>
    <row r="2050" spans="1:5">
      <c r="A2050" s="1">
        <v>41036</v>
      </c>
      <c r="C2050" s="2"/>
      <c r="D2050" s="2"/>
      <c r="E2050" s="2"/>
    </row>
    <row r="2051" spans="1:5">
      <c r="A2051" s="1">
        <v>41037</v>
      </c>
      <c r="C2051" s="2"/>
      <c r="D2051" s="2"/>
      <c r="E2051" s="2"/>
    </row>
    <row r="2052" spans="1:5">
      <c r="A2052" s="1">
        <v>41038</v>
      </c>
      <c r="C2052" s="2"/>
      <c r="D2052" s="2"/>
      <c r="E2052" s="2"/>
    </row>
    <row r="2053" spans="1:5">
      <c r="A2053" s="1">
        <v>41039</v>
      </c>
      <c r="C2053" s="2"/>
      <c r="D2053" s="2"/>
      <c r="E2053" s="2"/>
    </row>
    <row r="2054" spans="1:5">
      <c r="A2054" s="1">
        <v>41040</v>
      </c>
      <c r="C2054" s="2"/>
      <c r="D2054" s="2"/>
      <c r="E2054" s="2"/>
    </row>
    <row r="2055" spans="1:5">
      <c r="A2055" s="1">
        <v>41043</v>
      </c>
      <c r="C2055" s="2"/>
      <c r="D2055" s="2"/>
      <c r="E2055" s="2"/>
    </row>
    <row r="2056" spans="1:5">
      <c r="A2056" s="1">
        <v>41044</v>
      </c>
      <c r="C2056" s="2"/>
      <c r="D2056" s="2"/>
      <c r="E2056" s="2"/>
    </row>
    <row r="2057" spans="1:5">
      <c r="A2057" s="1">
        <v>41045</v>
      </c>
      <c r="C2057" s="2"/>
      <c r="D2057" s="2"/>
      <c r="E2057" s="2"/>
    </row>
    <row r="2058" spans="1:5">
      <c r="A2058" s="1">
        <v>41046</v>
      </c>
      <c r="C2058" s="2"/>
      <c r="D2058" s="2"/>
      <c r="E2058" s="2"/>
    </row>
    <row r="2059" spans="1:5">
      <c r="A2059" s="1">
        <v>41047</v>
      </c>
      <c r="C2059" s="2"/>
      <c r="D2059" s="2"/>
      <c r="E2059" s="2"/>
    </row>
    <row r="2060" spans="1:5">
      <c r="A2060" s="1">
        <v>41050</v>
      </c>
      <c r="C2060" s="2"/>
      <c r="D2060" s="2"/>
      <c r="E2060" s="2"/>
    </row>
    <row r="2061" spans="1:5">
      <c r="A2061" s="1">
        <v>41051</v>
      </c>
      <c r="C2061" s="2"/>
      <c r="D2061" s="2"/>
      <c r="E2061" s="2"/>
    </row>
    <row r="2062" spans="1:5">
      <c r="A2062" s="1">
        <v>41052</v>
      </c>
      <c r="C2062" s="2"/>
      <c r="D2062" s="2"/>
      <c r="E2062" s="2"/>
    </row>
    <row r="2063" spans="1:5">
      <c r="A2063" s="1">
        <v>41053</v>
      </c>
      <c r="C2063" s="2"/>
      <c r="D2063" s="2"/>
      <c r="E2063" s="2"/>
    </row>
    <row r="2064" spans="1:5">
      <c r="A2064" s="1">
        <v>41054</v>
      </c>
      <c r="C2064" s="2"/>
      <c r="D2064" s="2"/>
      <c r="E2064" s="2"/>
    </row>
    <row r="2065" spans="1:5">
      <c r="A2065" s="1">
        <v>41058</v>
      </c>
      <c r="C2065" s="2"/>
      <c r="D2065" s="2"/>
      <c r="E2065" s="2"/>
    </row>
    <row r="2066" spans="1:5">
      <c r="A2066" s="1">
        <v>41059</v>
      </c>
      <c r="C2066" s="2"/>
      <c r="D2066" s="2"/>
      <c r="E2066" s="2"/>
    </row>
    <row r="2067" spans="1:5">
      <c r="A2067" s="1">
        <v>41060</v>
      </c>
      <c r="C2067" s="2"/>
      <c r="D2067" s="2"/>
      <c r="E2067" s="2"/>
    </row>
    <row r="2068" spans="1:5">
      <c r="A2068" s="1">
        <v>41061</v>
      </c>
      <c r="C2068" s="2"/>
      <c r="D2068" s="2"/>
      <c r="E2068" s="2"/>
    </row>
    <row r="2069" spans="1:5">
      <c r="A2069" s="1">
        <v>41064</v>
      </c>
      <c r="C2069" s="2"/>
      <c r="D2069" s="2"/>
      <c r="E2069" s="2"/>
    </row>
    <row r="2070" spans="1:5">
      <c r="A2070" s="1">
        <v>41065</v>
      </c>
      <c r="C2070" s="2"/>
      <c r="D2070" s="2"/>
      <c r="E2070" s="2"/>
    </row>
    <row r="2071" spans="1:5">
      <c r="A2071" s="1">
        <v>41066</v>
      </c>
      <c r="C2071" s="2"/>
      <c r="D2071" s="2"/>
      <c r="E2071" s="2"/>
    </row>
    <row r="2072" spans="1:5">
      <c r="A2072" s="1">
        <v>41067</v>
      </c>
      <c r="C2072" s="2"/>
      <c r="D2072" s="2"/>
      <c r="E2072" s="2"/>
    </row>
    <row r="2073" spans="1:5">
      <c r="A2073" s="1">
        <v>41068</v>
      </c>
      <c r="C2073" s="2"/>
      <c r="D2073" s="2"/>
      <c r="E2073" s="2"/>
    </row>
    <row r="2074" spans="1:5">
      <c r="A2074" s="1">
        <v>41071</v>
      </c>
      <c r="C2074" s="2"/>
      <c r="D2074" s="2"/>
      <c r="E2074" s="2"/>
    </row>
    <row r="2075" spans="1:5">
      <c r="A2075" s="1">
        <v>41072</v>
      </c>
      <c r="C2075" s="2"/>
      <c r="D2075" s="2"/>
      <c r="E2075" s="2"/>
    </row>
    <row r="2076" spans="1:5">
      <c r="A2076" s="1">
        <v>41073</v>
      </c>
      <c r="C2076" s="2"/>
      <c r="D2076" s="2"/>
      <c r="E2076" s="2"/>
    </row>
    <row r="2077" spans="1:5">
      <c r="A2077" s="1">
        <v>41074</v>
      </c>
      <c r="C2077" s="2"/>
      <c r="D2077" s="2"/>
      <c r="E2077" s="2"/>
    </row>
    <row r="2078" spans="1:5">
      <c r="A2078" s="1">
        <v>41075</v>
      </c>
      <c r="C2078" s="2"/>
      <c r="D2078" s="2"/>
      <c r="E2078" s="2"/>
    </row>
    <row r="2079" spans="1:5">
      <c r="A2079" s="1">
        <v>41078</v>
      </c>
      <c r="C2079" s="2"/>
      <c r="D2079" s="2"/>
      <c r="E2079" s="2"/>
    </row>
    <row r="2080" spans="1:5">
      <c r="A2080" s="1">
        <v>41079</v>
      </c>
      <c r="C2080" s="2"/>
      <c r="D2080" s="2"/>
      <c r="E2080" s="2"/>
    </row>
    <row r="2081" spans="1:5">
      <c r="A2081" s="1">
        <v>41080</v>
      </c>
      <c r="C2081" s="2"/>
      <c r="D2081" s="2"/>
      <c r="E2081" s="2"/>
    </row>
    <row r="2082" spans="1:5">
      <c r="A2082" s="1">
        <v>41081</v>
      </c>
      <c r="C2082" s="2"/>
      <c r="D2082" s="2"/>
      <c r="E2082" s="2"/>
    </row>
    <row r="2083" spans="1:5">
      <c r="A2083" s="1">
        <v>41082</v>
      </c>
      <c r="C2083" s="2"/>
      <c r="D2083" s="2"/>
      <c r="E2083" s="2"/>
    </row>
    <row r="2084" spans="1:5">
      <c r="A2084" s="1">
        <v>41085</v>
      </c>
      <c r="C2084" s="2"/>
      <c r="D2084" s="2"/>
      <c r="E2084" s="2"/>
    </row>
    <row r="2085" spans="1:5">
      <c r="A2085" s="1">
        <v>41086</v>
      </c>
      <c r="C2085" s="2"/>
      <c r="D2085" s="2"/>
      <c r="E2085" s="2"/>
    </row>
    <row r="2086" spans="1:5">
      <c r="A2086" s="1">
        <v>41087</v>
      </c>
      <c r="C2086" s="2"/>
      <c r="D2086" s="2"/>
      <c r="E2086" s="2"/>
    </row>
    <row r="2087" spans="1:5">
      <c r="A2087" s="1">
        <v>41088</v>
      </c>
      <c r="C2087" s="2"/>
      <c r="D2087" s="2"/>
      <c r="E2087" s="2"/>
    </row>
    <row r="2088" spans="1:5">
      <c r="A2088" s="1">
        <v>41089</v>
      </c>
      <c r="C2088" s="2"/>
      <c r="D2088" s="2"/>
      <c r="E2088" s="2"/>
    </row>
    <row r="2089" spans="1:5">
      <c r="A2089" s="1">
        <v>41092</v>
      </c>
      <c r="C2089" s="2"/>
      <c r="D2089" s="2"/>
      <c r="E2089" s="2"/>
    </row>
    <row r="2090" spans="1:5">
      <c r="A2090" s="1">
        <v>41093</v>
      </c>
      <c r="C2090" s="2"/>
      <c r="D2090" s="2"/>
      <c r="E2090" s="2"/>
    </row>
    <row r="2091" spans="1:5">
      <c r="A2091" s="1">
        <v>41095</v>
      </c>
      <c r="C2091" s="2"/>
      <c r="D2091" s="2"/>
      <c r="E2091" s="2"/>
    </row>
    <row r="2092" spans="1:5">
      <c r="A2092" s="1">
        <v>41096</v>
      </c>
      <c r="C2092" s="2"/>
      <c r="D2092" s="2"/>
      <c r="E2092" s="2"/>
    </row>
    <row r="2093" spans="1:5">
      <c r="A2093" s="1">
        <v>41099</v>
      </c>
      <c r="C2093" s="2"/>
      <c r="D2093" s="2"/>
      <c r="E2093" s="2"/>
    </row>
    <row r="2094" spans="1:5">
      <c r="A2094" s="1">
        <v>41100</v>
      </c>
      <c r="C2094" s="2"/>
      <c r="D2094" s="2"/>
      <c r="E2094" s="2"/>
    </row>
    <row r="2095" spans="1:5">
      <c r="A2095" s="1">
        <v>41101</v>
      </c>
      <c r="C2095" s="2"/>
      <c r="D2095" s="2"/>
      <c r="E2095" s="2"/>
    </row>
    <row r="2096" spans="1:5">
      <c r="A2096" s="1">
        <v>41102</v>
      </c>
      <c r="C2096" s="2"/>
      <c r="D2096" s="2"/>
      <c r="E2096" s="2"/>
    </row>
    <row r="2097" spans="1:5">
      <c r="A2097" s="1">
        <v>41103</v>
      </c>
      <c r="C2097" s="2"/>
      <c r="D2097" s="2"/>
      <c r="E2097" s="2"/>
    </row>
    <row r="2098" spans="1:5">
      <c r="A2098" s="1">
        <v>41106</v>
      </c>
      <c r="C2098" s="2"/>
      <c r="D2098" s="2"/>
      <c r="E2098" s="2"/>
    </row>
    <row r="2099" spans="1:5">
      <c r="A2099" s="1">
        <v>41107</v>
      </c>
      <c r="C2099" s="2"/>
      <c r="D2099" s="2"/>
      <c r="E2099" s="2"/>
    </row>
    <row r="2100" spans="1:5">
      <c r="A2100" s="1">
        <v>41108</v>
      </c>
      <c r="C2100" s="2"/>
      <c r="D2100" s="2"/>
      <c r="E2100" s="2"/>
    </row>
    <row r="2101" spans="1:5">
      <c r="A2101" s="1">
        <v>41109</v>
      </c>
      <c r="C2101" s="2"/>
      <c r="D2101" s="2"/>
      <c r="E2101" s="2"/>
    </row>
    <row r="2102" spans="1:5">
      <c r="A2102" s="1">
        <v>41110</v>
      </c>
      <c r="C2102" s="2"/>
      <c r="D2102" s="2"/>
      <c r="E2102" s="2"/>
    </row>
    <row r="2103" spans="1:5">
      <c r="A2103" s="1">
        <v>41113</v>
      </c>
      <c r="C2103" s="2"/>
      <c r="D2103" s="2"/>
      <c r="E2103" s="2"/>
    </row>
    <row r="2104" spans="1:5">
      <c r="A2104" s="1">
        <v>41114</v>
      </c>
      <c r="C2104" s="2"/>
      <c r="D2104" s="2"/>
      <c r="E2104" s="2"/>
    </row>
    <row r="2105" spans="1:5">
      <c r="A2105" s="1">
        <v>41115</v>
      </c>
      <c r="C2105" s="2"/>
      <c r="D2105" s="2"/>
      <c r="E2105" s="2"/>
    </row>
    <row r="2106" spans="1:5">
      <c r="A2106" s="1">
        <v>41116</v>
      </c>
      <c r="C2106" s="2"/>
      <c r="D2106" s="2"/>
      <c r="E2106" s="2"/>
    </row>
    <row r="2107" spans="1:5">
      <c r="A2107" s="1">
        <v>41117</v>
      </c>
      <c r="C2107" s="2"/>
      <c r="D2107" s="2"/>
      <c r="E2107" s="2"/>
    </row>
    <row r="2108" spans="1:5">
      <c r="A2108" s="1">
        <v>41120</v>
      </c>
      <c r="C2108" s="2"/>
      <c r="D2108" s="2"/>
      <c r="E2108" s="2"/>
    </row>
    <row r="2109" spans="1:5">
      <c r="A2109" s="1">
        <v>41121</v>
      </c>
      <c r="C2109" s="2"/>
      <c r="D2109" s="2"/>
      <c r="E2109" s="2"/>
    </row>
    <row r="2110" spans="1:5">
      <c r="A2110" s="1">
        <v>41122</v>
      </c>
      <c r="C2110" s="2"/>
      <c r="D2110" s="2"/>
      <c r="E2110" s="2"/>
    </row>
    <row r="2111" spans="1:5">
      <c r="A2111" s="1">
        <v>41123</v>
      </c>
      <c r="C2111" s="2"/>
      <c r="D2111" s="2"/>
      <c r="E2111" s="2"/>
    </row>
    <row r="2112" spans="1:5">
      <c r="A2112" s="1">
        <v>41124</v>
      </c>
      <c r="C2112" s="2"/>
      <c r="D2112" s="2"/>
      <c r="E2112" s="2"/>
    </row>
    <row r="2113" spans="1:5">
      <c r="A2113" s="1">
        <v>41127</v>
      </c>
      <c r="C2113" s="2"/>
      <c r="D2113" s="2"/>
      <c r="E2113" s="2"/>
    </row>
    <row r="2114" spans="1:5">
      <c r="A2114" s="1">
        <v>41128</v>
      </c>
      <c r="C2114" s="2"/>
      <c r="D2114" s="2"/>
      <c r="E2114" s="2"/>
    </row>
    <row r="2115" spans="1:5">
      <c r="A2115" s="1">
        <v>41129</v>
      </c>
      <c r="C2115" s="2"/>
      <c r="D2115" s="2"/>
      <c r="E2115" s="2"/>
    </row>
    <row r="2116" spans="1:5">
      <c r="A2116" s="1">
        <v>41130</v>
      </c>
      <c r="C2116" s="2"/>
      <c r="D2116" s="2"/>
      <c r="E2116" s="2"/>
    </row>
    <row r="2117" spans="1:5">
      <c r="A2117" s="1">
        <v>41131</v>
      </c>
      <c r="C2117" s="2"/>
      <c r="D2117" s="2"/>
      <c r="E2117" s="2"/>
    </row>
    <row r="2118" spans="1:5">
      <c r="A2118" s="1">
        <v>41134</v>
      </c>
      <c r="C2118" s="2"/>
      <c r="D2118" s="2"/>
      <c r="E2118" s="2"/>
    </row>
    <row r="2119" spans="1:5">
      <c r="A2119" s="1">
        <v>41135</v>
      </c>
      <c r="C2119" s="2"/>
      <c r="D2119" s="2"/>
      <c r="E2119" s="2"/>
    </row>
    <row r="2120" spans="1:5">
      <c r="A2120" s="1">
        <v>41136</v>
      </c>
      <c r="C2120" s="2"/>
      <c r="D2120" s="2"/>
      <c r="E2120" s="2"/>
    </row>
    <row r="2121" spans="1:5">
      <c r="A2121" s="1">
        <v>41137</v>
      </c>
      <c r="C2121" s="2"/>
      <c r="D2121" s="2"/>
      <c r="E2121" s="2"/>
    </row>
    <row r="2122" spans="1:5">
      <c r="A2122" s="1">
        <v>41138</v>
      </c>
      <c r="C2122" s="2"/>
      <c r="D2122" s="2"/>
      <c r="E2122" s="2"/>
    </row>
    <row r="2123" spans="1:5">
      <c r="A2123" s="1">
        <v>41141</v>
      </c>
      <c r="C2123" s="2"/>
      <c r="D2123" s="2"/>
      <c r="E2123" s="2"/>
    </row>
    <row r="2124" spans="1:5">
      <c r="A2124" s="1">
        <v>41142</v>
      </c>
      <c r="C2124" s="2"/>
      <c r="D2124" s="2"/>
      <c r="E2124" s="2"/>
    </row>
    <row r="2125" spans="1:5">
      <c r="A2125" s="1">
        <v>41143</v>
      </c>
      <c r="C2125" s="2"/>
      <c r="D2125" s="2"/>
      <c r="E2125" s="2"/>
    </row>
    <row r="2126" spans="1:5">
      <c r="A2126" s="1">
        <v>41144</v>
      </c>
      <c r="C2126" s="2"/>
      <c r="D2126" s="2"/>
      <c r="E2126" s="2"/>
    </row>
    <row r="2127" spans="1:5">
      <c r="A2127" s="1">
        <v>41145</v>
      </c>
      <c r="C2127" s="2"/>
      <c r="D2127" s="2"/>
      <c r="E2127" s="2"/>
    </row>
    <row r="2128" spans="1:5">
      <c r="A2128" s="1">
        <v>41148</v>
      </c>
      <c r="C2128" s="2"/>
      <c r="D2128" s="2"/>
      <c r="E2128" s="2"/>
    </row>
    <row r="2129" spans="1:5">
      <c r="A2129" s="1">
        <v>41149</v>
      </c>
      <c r="C2129" s="2"/>
      <c r="D2129" s="2"/>
      <c r="E2129" s="2"/>
    </row>
    <row r="2130" spans="1:5">
      <c r="A2130" s="1">
        <v>41150</v>
      </c>
      <c r="C2130" s="2"/>
      <c r="D2130" s="2"/>
      <c r="E2130" s="2"/>
    </row>
    <row r="2131" spans="1:5">
      <c r="A2131" s="1">
        <v>41151</v>
      </c>
      <c r="C2131" s="2"/>
      <c r="D2131" s="2"/>
      <c r="E2131" s="2"/>
    </row>
    <row r="2132" spans="1:5">
      <c r="A2132" s="1">
        <v>41152</v>
      </c>
      <c r="C2132" s="2"/>
      <c r="D2132" s="2"/>
      <c r="E2132" s="2"/>
    </row>
    <row r="2133" spans="1:5">
      <c r="A2133" s="1">
        <v>41156</v>
      </c>
      <c r="C2133" s="2"/>
      <c r="D2133" s="2"/>
      <c r="E2133" s="2"/>
    </row>
    <row r="2134" spans="1:5">
      <c r="A2134" s="1">
        <v>41157</v>
      </c>
      <c r="C2134" s="2"/>
      <c r="D2134" s="2"/>
      <c r="E2134" s="2"/>
    </row>
    <row r="2135" spans="1:5">
      <c r="A2135" s="1">
        <v>41158</v>
      </c>
      <c r="C2135" s="2"/>
      <c r="D2135" s="2"/>
      <c r="E2135" s="2"/>
    </row>
    <row r="2136" spans="1:5">
      <c r="A2136" s="1">
        <v>41159</v>
      </c>
      <c r="C2136" s="2"/>
      <c r="D2136" s="2"/>
      <c r="E2136" s="2"/>
    </row>
    <row r="2137" spans="1:5">
      <c r="A2137" s="1">
        <v>41162</v>
      </c>
      <c r="C2137" s="2"/>
      <c r="D2137" s="2"/>
      <c r="E2137" s="2"/>
    </row>
    <row r="2138" spans="1:5">
      <c r="A2138" s="1">
        <v>41163</v>
      </c>
      <c r="C2138" s="2"/>
      <c r="D2138" s="2"/>
      <c r="E2138" s="2"/>
    </row>
    <row r="2139" spans="1:5">
      <c r="A2139" s="1">
        <v>41164</v>
      </c>
      <c r="C2139" s="2"/>
      <c r="D2139" s="2"/>
      <c r="E2139" s="2"/>
    </row>
    <row r="2140" spans="1:5">
      <c r="A2140" s="1">
        <v>41165</v>
      </c>
      <c r="C2140" s="2"/>
      <c r="D2140" s="2"/>
      <c r="E2140" s="2"/>
    </row>
    <row r="2141" spans="1:5">
      <c r="A2141" s="1">
        <v>41166</v>
      </c>
      <c r="C2141" s="2"/>
      <c r="D2141" s="2"/>
      <c r="E2141" s="2"/>
    </row>
    <row r="2142" spans="1:5">
      <c r="A2142" s="1">
        <v>41169</v>
      </c>
      <c r="C2142" s="2"/>
      <c r="D2142" s="2"/>
      <c r="E2142" s="2"/>
    </row>
    <row r="2143" spans="1:5">
      <c r="A2143" s="1">
        <v>41170</v>
      </c>
      <c r="C2143" s="2"/>
      <c r="D2143" s="2"/>
      <c r="E2143" s="2"/>
    </row>
    <row r="2144" spans="1:5">
      <c r="A2144" s="1">
        <v>41171</v>
      </c>
      <c r="C2144" s="2"/>
      <c r="D2144" s="2"/>
      <c r="E2144" s="2"/>
    </row>
    <row r="2145" spans="1:5">
      <c r="A2145" s="1">
        <v>41172</v>
      </c>
      <c r="C2145" s="2"/>
      <c r="D2145" s="2"/>
      <c r="E2145" s="2"/>
    </row>
    <row r="2146" spans="1:5">
      <c r="A2146" s="1">
        <v>41173</v>
      </c>
      <c r="C2146" s="2"/>
      <c r="D2146" s="2"/>
      <c r="E2146" s="2"/>
    </row>
    <row r="2147" spans="1:5">
      <c r="A2147" s="1">
        <v>41176</v>
      </c>
      <c r="C2147" s="2"/>
      <c r="D2147" s="2"/>
      <c r="E2147" s="2"/>
    </row>
    <row r="2148" spans="1:5">
      <c r="A2148" s="1">
        <v>41177</v>
      </c>
      <c r="C2148" s="2"/>
      <c r="D2148" s="2"/>
      <c r="E2148" s="2"/>
    </row>
    <row r="2149" spans="1:5">
      <c r="A2149" s="1">
        <v>41178</v>
      </c>
      <c r="C2149" s="2"/>
      <c r="D2149" s="2"/>
      <c r="E2149" s="2"/>
    </row>
    <row r="2150" spans="1:5">
      <c r="A2150" s="1">
        <v>41179</v>
      </c>
      <c r="C2150" s="2"/>
      <c r="D2150" s="2"/>
      <c r="E2150" s="2"/>
    </row>
    <row r="2151" spans="1:5">
      <c r="A2151" s="1">
        <v>41180</v>
      </c>
      <c r="C2151" s="2"/>
      <c r="D2151" s="2"/>
      <c r="E2151" s="2"/>
    </row>
    <row r="2152" spans="1:5">
      <c r="A2152" s="1">
        <v>41183</v>
      </c>
      <c r="C2152" s="2"/>
      <c r="D2152" s="2"/>
      <c r="E2152" s="2"/>
    </row>
    <row r="2153" spans="1:5">
      <c r="A2153" s="1">
        <v>41184</v>
      </c>
      <c r="C2153" s="2"/>
      <c r="D2153" s="2"/>
      <c r="E2153" s="2"/>
    </row>
    <row r="2154" spans="1:5">
      <c r="A2154" s="1">
        <v>41185</v>
      </c>
      <c r="C2154" s="2"/>
      <c r="D2154" s="2"/>
      <c r="E2154" s="2"/>
    </row>
    <row r="2155" spans="1:5">
      <c r="A2155" s="1">
        <v>41186</v>
      </c>
      <c r="C2155" s="2"/>
      <c r="D2155" s="2"/>
      <c r="E2155" s="2"/>
    </row>
    <row r="2156" spans="1:5">
      <c r="A2156" s="1">
        <v>41187</v>
      </c>
      <c r="C2156" s="2"/>
      <c r="D2156" s="2"/>
      <c r="E2156" s="2"/>
    </row>
    <row r="2157" spans="1:5">
      <c r="A2157" s="1">
        <v>41190</v>
      </c>
      <c r="C2157" s="2"/>
      <c r="D2157" s="2"/>
      <c r="E2157" s="2"/>
    </row>
    <row r="2158" spans="1:5">
      <c r="A2158" s="1">
        <v>41191</v>
      </c>
      <c r="C2158" s="2"/>
      <c r="D2158" s="2"/>
      <c r="E2158" s="2"/>
    </row>
    <row r="2159" spans="1:5">
      <c r="A2159" s="1">
        <v>41192</v>
      </c>
      <c r="C2159" s="2"/>
      <c r="D2159" s="2"/>
      <c r="E2159" s="2"/>
    </row>
    <row r="2160" spans="1:5">
      <c r="A2160" s="1">
        <v>41193</v>
      </c>
      <c r="C2160" s="2"/>
      <c r="D2160" s="2"/>
      <c r="E2160" s="2"/>
    </row>
    <row r="2161" spans="1:5">
      <c r="A2161" s="1">
        <v>41194</v>
      </c>
      <c r="C2161" s="2"/>
      <c r="D2161" s="2"/>
      <c r="E2161" s="2"/>
    </row>
    <row r="2162" spans="1:5">
      <c r="A2162" s="1">
        <v>41197</v>
      </c>
      <c r="C2162" s="2"/>
      <c r="D2162" s="2"/>
      <c r="E2162" s="2"/>
    </row>
    <row r="2163" spans="1:5">
      <c r="A2163" s="1">
        <v>41198</v>
      </c>
      <c r="C2163" s="2"/>
      <c r="D2163" s="2"/>
      <c r="E2163" s="2"/>
    </row>
    <row r="2164" spans="1:5">
      <c r="A2164" s="1">
        <v>41199</v>
      </c>
      <c r="C2164" s="2"/>
      <c r="D2164" s="2"/>
      <c r="E2164" s="2"/>
    </row>
    <row r="2165" spans="1:5">
      <c r="A2165" s="1">
        <v>41200</v>
      </c>
      <c r="C2165" s="2"/>
      <c r="D2165" s="2"/>
      <c r="E2165" s="2"/>
    </row>
    <row r="2166" spans="1:5">
      <c r="A2166" s="1">
        <v>41201</v>
      </c>
      <c r="C2166" s="2"/>
      <c r="D2166" s="2"/>
      <c r="E2166" s="2"/>
    </row>
    <row r="2167" spans="1:5">
      <c r="A2167" s="1">
        <v>41204</v>
      </c>
      <c r="C2167" s="2"/>
      <c r="D2167" s="2"/>
      <c r="E2167" s="2"/>
    </row>
    <row r="2168" spans="1:5">
      <c r="A2168" s="1">
        <v>41205</v>
      </c>
      <c r="C2168" s="2"/>
      <c r="D2168" s="2"/>
      <c r="E2168" s="2"/>
    </row>
    <row r="2169" spans="1:5">
      <c r="A2169" s="1">
        <v>41206</v>
      </c>
      <c r="C2169" s="2"/>
      <c r="D2169" s="2"/>
      <c r="E2169" s="2"/>
    </row>
    <row r="2170" spans="1:5">
      <c r="A2170" s="1">
        <v>41207</v>
      </c>
      <c r="C2170" s="2"/>
      <c r="D2170" s="2"/>
      <c r="E2170" s="2"/>
    </row>
    <row r="2171" spans="1:5">
      <c r="A2171" s="10">
        <v>41208</v>
      </c>
      <c r="C2171" s="2"/>
      <c r="D2171" s="2"/>
      <c r="E2171" s="2"/>
    </row>
    <row r="2172" spans="1:5">
      <c r="A2172" s="10">
        <v>41213</v>
      </c>
      <c r="C2172" s="2"/>
      <c r="D2172" s="2"/>
      <c r="E2172" s="2"/>
    </row>
    <row r="2173" spans="1:5">
      <c r="A2173" s="1">
        <v>41214</v>
      </c>
      <c r="C2173" s="2"/>
      <c r="D2173" s="2"/>
      <c r="E2173" s="2"/>
    </row>
    <row r="2174" spans="1:5">
      <c r="A2174" s="1">
        <v>41215</v>
      </c>
      <c r="C2174" s="2"/>
      <c r="D2174" s="2"/>
      <c r="E2174" s="2"/>
    </row>
    <row r="2175" spans="1:5">
      <c r="A2175" s="1">
        <v>41218</v>
      </c>
      <c r="C2175" s="2"/>
      <c r="D2175" s="2"/>
      <c r="E2175" s="2"/>
    </row>
    <row r="2176" spans="1:5">
      <c r="A2176" s="1">
        <v>41219</v>
      </c>
      <c r="C2176" s="2"/>
      <c r="D2176" s="2"/>
      <c r="E2176" s="2"/>
    </row>
    <row r="2177" spans="1:5">
      <c r="A2177" s="1">
        <v>41220</v>
      </c>
      <c r="C2177" s="2"/>
      <c r="D2177" s="2"/>
      <c r="E2177" s="2"/>
    </row>
    <row r="2178" spans="1:5">
      <c r="A2178" s="1">
        <v>41221</v>
      </c>
      <c r="C2178" s="2"/>
      <c r="D2178" s="2"/>
      <c r="E2178" s="2"/>
    </row>
    <row r="2179" spans="1:5">
      <c r="A2179" s="1">
        <v>41222</v>
      </c>
      <c r="C2179" s="2"/>
      <c r="D2179" s="2"/>
      <c r="E2179" s="2"/>
    </row>
    <row r="2180" spans="1:5">
      <c r="A2180" s="1">
        <v>41225</v>
      </c>
      <c r="C2180" s="2"/>
      <c r="D2180" s="2"/>
      <c r="E2180" s="2"/>
    </row>
    <row r="2181" spans="1:5">
      <c r="A2181" s="1">
        <v>41226</v>
      </c>
      <c r="C2181" s="2"/>
      <c r="D2181" s="2"/>
      <c r="E2181" s="2"/>
    </row>
    <row r="2182" spans="1:5">
      <c r="A2182" s="1">
        <v>41227</v>
      </c>
      <c r="C2182" s="2"/>
      <c r="D2182" s="2"/>
      <c r="E2182" s="2"/>
    </row>
    <row r="2183" spans="1:5">
      <c r="A2183" s="1">
        <v>41228</v>
      </c>
      <c r="C2183" s="2"/>
      <c r="D2183" s="2"/>
      <c r="E2183" s="2"/>
    </row>
    <row r="2184" spans="1:5">
      <c r="A2184" s="1">
        <v>41229</v>
      </c>
      <c r="C2184" s="2"/>
      <c r="D2184" s="2"/>
      <c r="E2184" s="2"/>
    </row>
    <row r="2185" spans="1:5">
      <c r="A2185" s="1">
        <v>41232</v>
      </c>
      <c r="C2185" s="2"/>
      <c r="D2185" s="2"/>
      <c r="E2185" s="2"/>
    </row>
    <row r="2186" spans="1:5">
      <c r="A2186" s="1">
        <v>41233</v>
      </c>
      <c r="C2186" s="2"/>
      <c r="D2186" s="2"/>
      <c r="E2186" s="2"/>
    </row>
    <row r="2187" spans="1:5">
      <c r="A2187" s="1">
        <v>41234</v>
      </c>
      <c r="C2187" s="2"/>
      <c r="D2187" s="2"/>
      <c r="E2187" s="2"/>
    </row>
    <row r="2188" spans="1:5">
      <c r="A2188" s="1">
        <v>41236</v>
      </c>
      <c r="C2188" s="2"/>
      <c r="D2188" s="2"/>
      <c r="E2188" s="2"/>
    </row>
    <row r="2189" spans="1:5">
      <c r="A2189" s="1">
        <v>41239</v>
      </c>
      <c r="C2189" s="2"/>
      <c r="D2189" s="2"/>
      <c r="E2189" s="2"/>
    </row>
    <row r="2190" spans="1:5">
      <c r="A2190" s="1">
        <v>41240</v>
      </c>
      <c r="C2190" s="2"/>
      <c r="D2190" s="2"/>
      <c r="E2190" s="2"/>
    </row>
    <row r="2191" spans="1:5">
      <c r="A2191" s="1">
        <v>41241</v>
      </c>
      <c r="C2191" s="2"/>
      <c r="D2191" s="2"/>
      <c r="E2191" s="2"/>
    </row>
    <row r="2192" spans="1:5">
      <c r="A2192" s="1">
        <v>41242</v>
      </c>
      <c r="C2192" s="2"/>
      <c r="D2192" s="2"/>
      <c r="E2192" s="2"/>
    </row>
    <row r="2193" spans="1:5">
      <c r="A2193" s="1">
        <v>41243</v>
      </c>
      <c r="C2193" s="2"/>
      <c r="D2193" s="2"/>
      <c r="E2193" s="2"/>
    </row>
    <row r="2194" spans="1:5">
      <c r="A2194" s="1">
        <v>41246</v>
      </c>
      <c r="C2194" s="2"/>
      <c r="D2194" s="2"/>
      <c r="E2194" s="2"/>
    </row>
    <row r="2195" spans="1:5">
      <c r="A2195" s="1">
        <v>41247</v>
      </c>
      <c r="C2195" s="2"/>
      <c r="D2195" s="2"/>
      <c r="E2195" s="2"/>
    </row>
    <row r="2196" spans="1:5">
      <c r="A2196" s="1">
        <v>41248</v>
      </c>
      <c r="C2196" s="2"/>
      <c r="D2196" s="2"/>
      <c r="E2196" s="2"/>
    </row>
    <row r="2197" spans="1:5">
      <c r="A2197" s="1">
        <v>41249</v>
      </c>
      <c r="C2197" s="2"/>
      <c r="D2197" s="2"/>
      <c r="E2197" s="2"/>
    </row>
    <row r="2198" spans="1:5">
      <c r="A2198" s="1">
        <v>41250</v>
      </c>
      <c r="C2198" s="2"/>
      <c r="D2198" s="2"/>
      <c r="E2198" s="2"/>
    </row>
    <row r="2199" spans="1:5">
      <c r="A2199" s="1">
        <v>41253</v>
      </c>
      <c r="C2199" s="2"/>
      <c r="D2199" s="2"/>
      <c r="E2199" s="2"/>
    </row>
    <row r="2200" spans="1:5">
      <c r="A2200" s="1">
        <v>41254</v>
      </c>
      <c r="C2200" s="2"/>
      <c r="D2200" s="2"/>
      <c r="E2200" s="2"/>
    </row>
    <row r="2201" spans="1:5">
      <c r="A2201" s="1">
        <v>41255</v>
      </c>
      <c r="C2201" s="2"/>
      <c r="D2201" s="2"/>
      <c r="E2201" s="2"/>
    </row>
    <row r="2202" spans="1:5">
      <c r="A2202" s="1">
        <v>41256</v>
      </c>
      <c r="C2202" s="2"/>
      <c r="D2202" s="2"/>
      <c r="E2202" s="2"/>
    </row>
    <row r="2203" spans="1:5">
      <c r="A2203" s="1">
        <v>41257</v>
      </c>
      <c r="C2203" s="2"/>
      <c r="D2203" s="2"/>
      <c r="E2203" s="2"/>
    </row>
    <row r="2204" spans="1:5">
      <c r="A2204" s="1">
        <v>41260</v>
      </c>
      <c r="C2204" s="2"/>
      <c r="D2204" s="2"/>
      <c r="E2204" s="2"/>
    </row>
    <row r="2205" spans="1:5">
      <c r="A2205" s="1">
        <v>41261</v>
      </c>
      <c r="C2205" s="2"/>
      <c r="D2205" s="2"/>
      <c r="E2205" s="2"/>
    </row>
    <row r="2206" spans="1:5">
      <c r="A2206" s="1">
        <v>41262</v>
      </c>
      <c r="C2206" s="2"/>
      <c r="D2206" s="2"/>
      <c r="E2206" s="2"/>
    </row>
    <row r="2207" spans="1:5">
      <c r="A2207" s="1">
        <v>41263</v>
      </c>
      <c r="C2207" s="2"/>
      <c r="D2207" s="2"/>
      <c r="E2207" s="2"/>
    </row>
    <row r="2208" spans="1:5">
      <c r="A2208" s="1">
        <v>41264</v>
      </c>
      <c r="C2208" s="2"/>
      <c r="D2208" s="2"/>
      <c r="E2208" s="2"/>
    </row>
    <row r="2209" spans="1:5">
      <c r="A2209" s="1">
        <v>41267</v>
      </c>
      <c r="C2209" s="2"/>
      <c r="D2209" s="2"/>
      <c r="E2209" s="2"/>
    </row>
    <row r="2210" spans="1:5">
      <c r="A2210" s="1">
        <v>41269</v>
      </c>
      <c r="C2210" s="2"/>
      <c r="D2210" s="2"/>
      <c r="E2210" s="2"/>
    </row>
    <row r="2211" spans="1:5">
      <c r="A2211" s="1">
        <v>41270</v>
      </c>
      <c r="C2211" s="2"/>
      <c r="D2211" s="2"/>
      <c r="E2211" s="2"/>
    </row>
    <row r="2212" spans="1:5">
      <c r="A2212" s="1">
        <v>41271</v>
      </c>
      <c r="C2212" s="2"/>
      <c r="D2212" s="2"/>
      <c r="E2212" s="2"/>
    </row>
    <row r="2213" spans="1:5">
      <c r="A2213" s="1">
        <v>41274</v>
      </c>
      <c r="C2213" s="2"/>
      <c r="D2213" s="2"/>
      <c r="E2213" s="2"/>
    </row>
    <row r="2214" spans="1:5">
      <c r="A2214" s="1">
        <v>41276</v>
      </c>
      <c r="C2214" s="2"/>
      <c r="D2214" s="2"/>
      <c r="E2214" s="2"/>
    </row>
    <row r="2215" spans="1:5">
      <c r="A2215" s="1">
        <v>41277</v>
      </c>
      <c r="C2215" s="2"/>
      <c r="D2215" s="2"/>
      <c r="E2215" s="2"/>
    </row>
    <row r="2216" spans="1:5">
      <c r="A2216" s="1">
        <v>41278</v>
      </c>
      <c r="C2216" s="2"/>
      <c r="D2216" s="2"/>
      <c r="E2216" s="2"/>
    </row>
    <row r="2217" spans="1:5">
      <c r="A2217" s="1">
        <v>41281</v>
      </c>
      <c r="C2217" s="2"/>
      <c r="D2217" s="2"/>
      <c r="E2217" s="2"/>
    </row>
    <row r="2218" spans="1:5">
      <c r="A2218" s="1">
        <v>41282</v>
      </c>
      <c r="C2218" s="2"/>
      <c r="D2218" s="2"/>
      <c r="E2218" s="2"/>
    </row>
    <row r="2219" spans="1:5">
      <c r="A2219" s="1">
        <v>41283</v>
      </c>
      <c r="C2219" s="2"/>
      <c r="D2219" s="2"/>
      <c r="E2219" s="2"/>
    </row>
    <row r="2220" spans="1:5">
      <c r="A2220" s="1">
        <v>41284</v>
      </c>
      <c r="C2220" s="2"/>
      <c r="D2220" s="2"/>
      <c r="E2220" s="2"/>
    </row>
    <row r="2221" spans="1:5">
      <c r="A2221" s="1">
        <v>41285</v>
      </c>
      <c r="C2221" s="2"/>
      <c r="D2221" s="2"/>
      <c r="E2221" s="2"/>
    </row>
    <row r="2222" spans="1:5">
      <c r="A2222" s="1">
        <v>41288</v>
      </c>
      <c r="C2222" s="2"/>
      <c r="D2222" s="2"/>
      <c r="E2222" s="2"/>
    </row>
    <row r="2223" spans="1:5">
      <c r="A2223" s="1">
        <v>41289</v>
      </c>
      <c r="C2223" s="2"/>
      <c r="D2223" s="2"/>
      <c r="E2223" s="2"/>
    </row>
    <row r="2224" spans="1:5">
      <c r="A2224" s="1">
        <v>41290</v>
      </c>
      <c r="C2224" s="2"/>
      <c r="D2224" s="2"/>
      <c r="E2224" s="2"/>
    </row>
    <row r="2225" spans="1:5">
      <c r="A2225" s="1">
        <v>41291</v>
      </c>
      <c r="C2225" s="2"/>
      <c r="D2225" s="2"/>
      <c r="E2225" s="2"/>
    </row>
    <row r="2226" spans="1:5">
      <c r="A2226" s="1">
        <v>41292</v>
      </c>
      <c r="C2226" s="2"/>
      <c r="D2226" s="2"/>
      <c r="E2226" s="2"/>
    </row>
    <row r="2227" spans="1:5">
      <c r="A2227" s="1">
        <v>41296</v>
      </c>
      <c r="C2227" s="2"/>
      <c r="D2227" s="2"/>
      <c r="E2227" s="2"/>
    </row>
    <row r="2228" spans="1:5">
      <c r="A2228" s="1">
        <v>41297</v>
      </c>
      <c r="C2228" s="2"/>
      <c r="D2228" s="2"/>
      <c r="E2228" s="2"/>
    </row>
    <row r="2229" spans="1:5">
      <c r="A2229" s="1">
        <v>41298</v>
      </c>
      <c r="C2229" s="2"/>
      <c r="D2229" s="2"/>
      <c r="E2229" s="2"/>
    </row>
    <row r="2230" spans="1:5">
      <c r="A2230" s="1">
        <v>41299</v>
      </c>
      <c r="C2230" s="2"/>
      <c r="D2230" s="2"/>
      <c r="E2230" s="2"/>
    </row>
    <row r="2231" spans="1:5">
      <c r="A2231" s="1">
        <v>41302</v>
      </c>
      <c r="C2231" s="2"/>
      <c r="D2231" s="2"/>
      <c r="E2231" s="2"/>
    </row>
    <row r="2232" spans="1:5">
      <c r="A2232" s="1">
        <v>41303</v>
      </c>
      <c r="C2232" s="2"/>
      <c r="D2232" s="2"/>
      <c r="E2232" s="2"/>
    </row>
    <row r="2233" spans="1:5">
      <c r="A2233" s="1">
        <v>41304</v>
      </c>
      <c r="C2233" s="2"/>
      <c r="D2233" s="2"/>
      <c r="E2233" s="2"/>
    </row>
    <row r="2234" spans="1:5">
      <c r="A2234" s="1">
        <v>41305</v>
      </c>
      <c r="C2234" s="2"/>
      <c r="D2234" s="2"/>
      <c r="E2234" s="2"/>
    </row>
    <row r="2235" spans="1:5">
      <c r="A2235" s="1">
        <v>41306</v>
      </c>
      <c r="C2235" s="2"/>
      <c r="D2235" s="2"/>
      <c r="E2235" s="2"/>
    </row>
    <row r="2236" spans="1:5">
      <c r="A2236" s="1">
        <v>41309</v>
      </c>
      <c r="C2236" s="2"/>
      <c r="D2236" s="2"/>
      <c r="E2236" s="2"/>
    </row>
    <row r="2237" spans="1:5">
      <c r="A2237" s="1">
        <v>41310</v>
      </c>
      <c r="C2237" s="2"/>
      <c r="D2237" s="2"/>
      <c r="E2237" s="2"/>
    </row>
    <row r="2238" spans="1:5">
      <c r="A2238" s="1">
        <v>41311</v>
      </c>
      <c r="C2238" s="2"/>
      <c r="D2238" s="2"/>
      <c r="E2238" s="2"/>
    </row>
    <row r="2239" spans="1:5">
      <c r="A2239" s="1">
        <v>41312</v>
      </c>
      <c r="C2239" s="2"/>
      <c r="D2239" s="2"/>
      <c r="E2239" s="2"/>
    </row>
    <row r="2240" spans="1:5">
      <c r="A2240" s="1">
        <v>41313</v>
      </c>
      <c r="C2240" s="2"/>
      <c r="D2240" s="2"/>
      <c r="E2240" s="2"/>
    </row>
    <row r="2241" spans="1:5">
      <c r="A2241" s="1">
        <v>41316</v>
      </c>
      <c r="C2241" s="2"/>
      <c r="D2241" s="2"/>
      <c r="E2241" s="2"/>
    </row>
    <row r="2242" spans="1:5">
      <c r="A2242" s="1">
        <v>41317</v>
      </c>
      <c r="C2242" s="2"/>
      <c r="D2242" s="2"/>
      <c r="E2242" s="2"/>
    </row>
    <row r="2243" spans="1:5">
      <c r="A2243" s="1">
        <v>41318</v>
      </c>
      <c r="C2243" s="2"/>
      <c r="D2243" s="2"/>
      <c r="E2243" s="2"/>
    </row>
    <row r="2244" spans="1:5">
      <c r="A2244" s="1">
        <v>41319</v>
      </c>
      <c r="C2244" s="2"/>
      <c r="D2244" s="2"/>
      <c r="E2244" s="2"/>
    </row>
    <row r="2245" spans="1:5">
      <c r="A2245" s="1">
        <v>41320</v>
      </c>
      <c r="C2245" s="2"/>
      <c r="D2245" s="2"/>
      <c r="E2245" s="2"/>
    </row>
    <row r="2246" spans="1:5">
      <c r="A2246" s="1">
        <v>41324</v>
      </c>
      <c r="C2246" s="2"/>
      <c r="D2246" s="2"/>
      <c r="E2246" s="2"/>
    </row>
    <row r="2247" spans="1:5">
      <c r="A2247" s="1">
        <v>41325</v>
      </c>
      <c r="C2247" s="2"/>
      <c r="D2247" s="2"/>
      <c r="E2247" s="2"/>
    </row>
    <row r="2248" spans="1:5">
      <c r="A2248" s="1">
        <v>41326</v>
      </c>
      <c r="C2248" s="2"/>
      <c r="D2248" s="2"/>
      <c r="E2248" s="2"/>
    </row>
    <row r="2249" spans="1:5">
      <c r="A2249" s="1">
        <v>41327</v>
      </c>
      <c r="C2249" s="2"/>
      <c r="D2249" s="2"/>
      <c r="E2249" s="2"/>
    </row>
    <row r="2250" spans="1:5">
      <c r="A2250" s="1">
        <v>41330</v>
      </c>
      <c r="C2250" s="2"/>
      <c r="D2250" s="2"/>
      <c r="E2250" s="2"/>
    </row>
    <row r="2251" spans="1:5">
      <c r="A2251" s="1">
        <v>41331</v>
      </c>
      <c r="C2251" s="2"/>
      <c r="D2251" s="2"/>
      <c r="E2251" s="2"/>
    </row>
    <row r="2252" spans="1:5">
      <c r="A2252" s="1">
        <v>41332</v>
      </c>
      <c r="C2252" s="2"/>
      <c r="D2252" s="2"/>
      <c r="E2252" s="2"/>
    </row>
    <row r="2253" spans="1:5">
      <c r="A2253" s="1">
        <v>41333</v>
      </c>
      <c r="C2253" s="2"/>
      <c r="D2253" s="2"/>
      <c r="E2253" s="2"/>
    </row>
    <row r="2254" spans="1:5">
      <c r="A2254" s="1">
        <v>41334</v>
      </c>
      <c r="C2254" s="2"/>
      <c r="D2254" s="2"/>
      <c r="E2254" s="2"/>
    </row>
    <row r="2255" spans="1:5">
      <c r="A2255" s="1">
        <v>41337</v>
      </c>
      <c r="C2255" s="2"/>
      <c r="D2255" s="2"/>
      <c r="E2255" s="2"/>
    </row>
    <row r="2256" spans="1:5">
      <c r="A2256" s="1">
        <v>41338</v>
      </c>
      <c r="C2256" s="2"/>
      <c r="D2256" s="2"/>
      <c r="E2256" s="2"/>
    </row>
    <row r="2257" spans="1:5">
      <c r="A2257" s="1">
        <v>41339</v>
      </c>
      <c r="C2257" s="2"/>
      <c r="D2257" s="2"/>
      <c r="E2257" s="2"/>
    </row>
    <row r="2258" spans="1:5">
      <c r="A2258" s="1">
        <v>41340</v>
      </c>
      <c r="C2258" s="2"/>
      <c r="D2258" s="2"/>
      <c r="E2258" s="2"/>
    </row>
    <row r="2259" spans="1:5">
      <c r="A2259" s="1">
        <v>41341</v>
      </c>
      <c r="C2259" s="2"/>
      <c r="D2259" s="2"/>
      <c r="E2259" s="2"/>
    </row>
    <row r="2260" spans="1:5">
      <c r="A2260" s="1">
        <v>41344</v>
      </c>
      <c r="C2260" s="2"/>
      <c r="D2260" s="2"/>
      <c r="E2260" s="2"/>
    </row>
    <row r="2261" spans="1:5">
      <c r="A2261" s="1">
        <v>41345</v>
      </c>
      <c r="C2261" s="2"/>
      <c r="D2261" s="2"/>
      <c r="E2261" s="2"/>
    </row>
    <row r="2262" spans="1:5">
      <c r="A2262" s="1">
        <v>41346</v>
      </c>
      <c r="C2262" s="2"/>
      <c r="D2262" s="2"/>
      <c r="E2262" s="2"/>
    </row>
    <row r="2263" spans="1:5">
      <c r="A2263" s="1">
        <v>41347</v>
      </c>
      <c r="C2263" s="2"/>
      <c r="D2263" s="2"/>
      <c r="E2263" s="2"/>
    </row>
    <row r="2264" spans="1:5">
      <c r="A2264" s="1">
        <v>41348</v>
      </c>
      <c r="C2264" s="2"/>
      <c r="D2264" s="2"/>
      <c r="E2264" s="2"/>
    </row>
    <row r="2265" spans="1:5">
      <c r="A2265" s="1">
        <v>41351</v>
      </c>
      <c r="C2265" s="2"/>
      <c r="D2265" s="2"/>
      <c r="E2265" s="2"/>
    </row>
    <row r="2266" spans="1:5">
      <c r="A2266" s="1">
        <v>41352</v>
      </c>
      <c r="C2266" s="2"/>
      <c r="D2266" s="2"/>
      <c r="E2266" s="2"/>
    </row>
    <row r="2267" spans="1:5">
      <c r="A2267" s="1">
        <v>41353</v>
      </c>
      <c r="C2267" s="2"/>
      <c r="D2267" s="2"/>
      <c r="E2267" s="2"/>
    </row>
    <row r="2268" spans="1:5">
      <c r="A2268" s="1">
        <v>41354</v>
      </c>
      <c r="C2268" s="2"/>
      <c r="D2268" s="2"/>
      <c r="E2268" s="2"/>
    </row>
    <row r="2269" spans="1:5">
      <c r="A2269" s="1">
        <v>41355</v>
      </c>
      <c r="C2269" s="2"/>
      <c r="D2269" s="2"/>
      <c r="E2269" s="2"/>
    </row>
    <row r="2270" spans="1:5">
      <c r="A2270" s="1">
        <v>41358</v>
      </c>
      <c r="C2270" s="2"/>
      <c r="D2270" s="2"/>
      <c r="E2270" s="2"/>
    </row>
    <row r="2271" spans="1:5">
      <c r="A2271" s="1">
        <v>41359</v>
      </c>
      <c r="C2271" s="2"/>
      <c r="D2271" s="2"/>
      <c r="E2271" s="2"/>
    </row>
    <row r="2272" spans="1:5">
      <c r="A2272" s="1">
        <v>41360</v>
      </c>
      <c r="C2272" s="2"/>
      <c r="D2272" s="2"/>
      <c r="E2272" s="2"/>
    </row>
    <row r="2273" spans="1:5">
      <c r="A2273" s="1">
        <v>41361</v>
      </c>
      <c r="C2273" s="2"/>
      <c r="D2273" s="2"/>
      <c r="E2273" s="2"/>
    </row>
    <row r="2274" spans="1:5">
      <c r="A2274" s="1">
        <v>41365</v>
      </c>
      <c r="C2274" s="2"/>
      <c r="D2274" s="2"/>
      <c r="E2274" s="2"/>
    </row>
    <row r="2275" spans="1:5">
      <c r="A2275" s="1">
        <v>41366</v>
      </c>
      <c r="C2275" s="2"/>
      <c r="D2275" s="2"/>
      <c r="E2275" s="2"/>
    </row>
    <row r="2276" spans="1:5">
      <c r="A2276" s="1">
        <v>41367</v>
      </c>
      <c r="C2276" s="2"/>
      <c r="D2276" s="2"/>
      <c r="E2276" s="2"/>
    </row>
    <row r="2277" spans="1:5">
      <c r="A2277" s="1">
        <v>41368</v>
      </c>
      <c r="C2277" s="2"/>
      <c r="D2277" s="2"/>
      <c r="E2277" s="2"/>
    </row>
    <row r="2278" spans="1:5">
      <c r="A2278" s="1">
        <v>41369</v>
      </c>
      <c r="C2278" s="2"/>
      <c r="D2278" s="2"/>
      <c r="E2278" s="2"/>
    </row>
    <row r="2279" spans="1:5">
      <c r="A2279" s="1">
        <v>41372</v>
      </c>
      <c r="C2279" s="2"/>
      <c r="D2279" s="2"/>
      <c r="E2279" s="2"/>
    </row>
    <row r="2280" spans="1:5">
      <c r="A2280" s="1">
        <v>41373</v>
      </c>
      <c r="C2280" s="2"/>
      <c r="D2280" s="2"/>
      <c r="E2280" s="2"/>
    </row>
    <row r="2281" spans="1:5">
      <c r="A2281" s="1">
        <v>41374</v>
      </c>
      <c r="C2281" s="2"/>
      <c r="D2281" s="2"/>
      <c r="E2281" s="2"/>
    </row>
    <row r="2282" spans="1:5">
      <c r="A2282" s="1">
        <v>41375</v>
      </c>
      <c r="C2282" s="2"/>
      <c r="D2282" s="2"/>
      <c r="E2282" s="2"/>
    </row>
    <row r="2283" spans="1:5">
      <c r="A2283" s="1">
        <v>41376</v>
      </c>
      <c r="C2283" s="2"/>
      <c r="D2283" s="2"/>
      <c r="E2283" s="2"/>
    </row>
    <row r="2284" spans="1:5">
      <c r="A2284" s="1">
        <v>41379</v>
      </c>
      <c r="C2284" s="2"/>
      <c r="D2284" s="2"/>
      <c r="E2284" s="2"/>
    </row>
    <row r="2285" spans="1:5">
      <c r="A2285" s="1">
        <v>41380</v>
      </c>
      <c r="C2285" s="2"/>
      <c r="D2285" s="2"/>
      <c r="E2285" s="2"/>
    </row>
    <row r="2286" spans="1:5">
      <c r="A2286" s="1">
        <v>41381</v>
      </c>
      <c r="C2286" s="2"/>
      <c r="D2286" s="2"/>
      <c r="E2286" s="2"/>
    </row>
    <row r="2287" spans="1:5">
      <c r="A2287" s="1">
        <v>41382</v>
      </c>
      <c r="C2287" s="2"/>
      <c r="D2287" s="2"/>
      <c r="E2287" s="2"/>
    </row>
    <row r="2288" spans="1:5">
      <c r="A2288" s="1">
        <v>41383</v>
      </c>
      <c r="C2288" s="2"/>
      <c r="D2288" s="2"/>
      <c r="E2288" s="2"/>
    </row>
    <row r="2289" spans="1:5">
      <c r="A2289" s="1">
        <v>41386</v>
      </c>
      <c r="C2289" s="2"/>
      <c r="D2289" s="2"/>
      <c r="E2289" s="2"/>
    </row>
    <row r="2290" spans="1:5">
      <c r="A2290" s="1">
        <v>41387</v>
      </c>
      <c r="C2290" s="2"/>
      <c r="D2290" s="2"/>
      <c r="E2290" s="2"/>
    </row>
    <row r="2291" spans="1:5">
      <c r="A2291" s="1">
        <v>41388</v>
      </c>
      <c r="C2291" s="2"/>
      <c r="D2291" s="2"/>
      <c r="E2291" s="2"/>
    </row>
    <row r="2292" spans="1:5">
      <c r="A2292" s="1">
        <v>41389</v>
      </c>
      <c r="C2292" s="2"/>
      <c r="D2292" s="2"/>
      <c r="E2292" s="2"/>
    </row>
    <row r="2293" spans="1:5">
      <c r="A2293" s="1">
        <v>41390</v>
      </c>
      <c r="C2293" s="2"/>
      <c r="D2293" s="2"/>
      <c r="E2293" s="2"/>
    </row>
    <row r="2294" spans="1:5">
      <c r="A2294" s="1">
        <v>41393</v>
      </c>
      <c r="C2294" s="2"/>
      <c r="D2294" s="2"/>
      <c r="E2294" s="2"/>
    </row>
    <row r="2295" spans="1:5">
      <c r="A2295" s="1">
        <v>41394</v>
      </c>
      <c r="C2295" s="2"/>
      <c r="D2295" s="2"/>
      <c r="E2295" s="2"/>
    </row>
    <row r="2296" spans="1:5">
      <c r="A2296" s="1">
        <v>41395</v>
      </c>
      <c r="C2296" s="2"/>
      <c r="D2296" s="2"/>
      <c r="E2296" s="2"/>
    </row>
    <row r="2297" spans="1:5">
      <c r="A2297" s="1">
        <v>41396</v>
      </c>
      <c r="C2297" s="2"/>
      <c r="D2297" s="2"/>
      <c r="E2297" s="2"/>
    </row>
    <row r="2298" spans="1:5">
      <c r="A2298" s="1">
        <v>41397</v>
      </c>
      <c r="C2298" s="2"/>
      <c r="D2298" s="2"/>
      <c r="E2298" s="2"/>
    </row>
    <row r="2299" spans="1:5">
      <c r="A2299" s="1">
        <v>41400</v>
      </c>
      <c r="C2299" s="2"/>
      <c r="D2299" s="2"/>
      <c r="E2299" s="2"/>
    </row>
    <row r="2300" spans="1:5">
      <c r="A2300" s="1">
        <v>41401</v>
      </c>
      <c r="C2300" s="2"/>
      <c r="D2300" s="2"/>
      <c r="E2300" s="2"/>
    </row>
    <row r="2301" spans="1:5">
      <c r="A2301" s="1">
        <v>41402</v>
      </c>
      <c r="C2301" s="2"/>
      <c r="D2301" s="2"/>
      <c r="E2301" s="2"/>
    </row>
    <row r="2302" spans="1:5">
      <c r="A2302" s="1">
        <v>41403</v>
      </c>
      <c r="C2302" s="2"/>
      <c r="D2302" s="2"/>
      <c r="E2302" s="2"/>
    </row>
    <row r="2303" spans="1:5">
      <c r="A2303" s="1">
        <v>41404</v>
      </c>
      <c r="C2303" s="2"/>
      <c r="D2303" s="2"/>
      <c r="E2303" s="2"/>
    </row>
    <row r="2304" spans="1:5">
      <c r="A2304" s="1">
        <v>41407</v>
      </c>
      <c r="C2304" s="2"/>
      <c r="D2304" s="2"/>
      <c r="E2304" s="2"/>
    </row>
    <row r="2305" spans="1:5">
      <c r="A2305" s="1">
        <v>41408</v>
      </c>
      <c r="C2305" s="2"/>
      <c r="D2305" s="2"/>
      <c r="E2305" s="2"/>
    </row>
    <row r="2306" spans="1:5">
      <c r="A2306" s="1">
        <v>41409</v>
      </c>
      <c r="C2306" s="2"/>
      <c r="D2306" s="2"/>
      <c r="E2306" s="2"/>
    </row>
    <row r="2307" spans="1:5">
      <c r="A2307" s="1">
        <v>41410</v>
      </c>
      <c r="C2307" s="2"/>
      <c r="D2307" s="2"/>
      <c r="E2307" s="2"/>
    </row>
    <row r="2308" spans="1:5">
      <c r="A2308" s="1">
        <v>41411</v>
      </c>
      <c r="C2308" s="2"/>
      <c r="D2308" s="2"/>
      <c r="E2308" s="2"/>
    </row>
    <row r="2309" spans="1:5">
      <c r="A2309" s="1">
        <v>41414</v>
      </c>
      <c r="C2309" s="2"/>
      <c r="D2309" s="2"/>
      <c r="E2309" s="2"/>
    </row>
    <row r="2310" spans="1:5">
      <c r="A2310" s="1">
        <v>41415</v>
      </c>
      <c r="C2310" s="2"/>
      <c r="D2310" s="2"/>
      <c r="E2310" s="2"/>
    </row>
    <row r="2311" spans="1:5">
      <c r="A2311" s="1">
        <v>41416</v>
      </c>
      <c r="C2311" s="2"/>
      <c r="D2311" s="2"/>
      <c r="E2311" s="2"/>
    </row>
    <row r="2312" spans="1:5">
      <c r="A2312" s="1">
        <v>41417</v>
      </c>
      <c r="C2312" s="2"/>
      <c r="D2312" s="2"/>
      <c r="E2312" s="2"/>
    </row>
    <row r="2313" spans="1:5">
      <c r="A2313" s="1">
        <v>41418</v>
      </c>
      <c r="C2313" s="2"/>
      <c r="D2313" s="2"/>
      <c r="E2313" s="2"/>
    </row>
    <row r="2314" spans="1:5">
      <c r="A2314" s="1">
        <v>41422</v>
      </c>
      <c r="C2314" s="2"/>
      <c r="D2314" s="2"/>
      <c r="E2314" s="2"/>
    </row>
    <row r="2315" spans="1:5">
      <c r="A2315" s="1">
        <v>41423</v>
      </c>
      <c r="C2315" s="2"/>
      <c r="D2315" s="2"/>
      <c r="E2315" s="2"/>
    </row>
    <row r="2316" spans="1:5">
      <c r="A2316" s="1">
        <v>41424</v>
      </c>
      <c r="C2316" s="2"/>
      <c r="D2316" s="2"/>
      <c r="E2316" s="2"/>
    </row>
    <row r="2317" spans="1:5">
      <c r="A2317" s="1">
        <v>41425</v>
      </c>
      <c r="C2317" s="2"/>
      <c r="D2317" s="2"/>
      <c r="E2317" s="2"/>
    </row>
    <row r="2318" spans="1:5">
      <c r="A2318" s="1">
        <v>41428</v>
      </c>
      <c r="C2318" s="2"/>
      <c r="D2318" s="2"/>
      <c r="E2318" s="2"/>
    </row>
    <row r="2319" spans="1:5">
      <c r="A2319" s="1">
        <v>41429</v>
      </c>
      <c r="C2319" s="2"/>
      <c r="D2319" s="2"/>
      <c r="E2319" s="2"/>
    </row>
    <row r="2320" spans="1:5">
      <c r="A2320" s="1">
        <v>41430</v>
      </c>
      <c r="C2320" s="2"/>
      <c r="D2320" s="2"/>
      <c r="E2320" s="2"/>
    </row>
    <row r="2321" spans="1:5">
      <c r="A2321" s="1">
        <v>41431</v>
      </c>
      <c r="C2321" s="2"/>
      <c r="D2321" s="2"/>
      <c r="E2321" s="2"/>
    </row>
    <row r="2322" spans="1:5">
      <c r="A2322" s="1">
        <v>41432</v>
      </c>
      <c r="C2322" s="2"/>
      <c r="D2322" s="2"/>
      <c r="E2322" s="2"/>
    </row>
    <row r="2323" spans="1:5">
      <c r="A2323" s="1">
        <v>41435</v>
      </c>
      <c r="C2323" s="2"/>
      <c r="D2323" s="2"/>
      <c r="E2323" s="2"/>
    </row>
    <row r="2324" spans="1:5">
      <c r="A2324" s="1">
        <v>41436</v>
      </c>
      <c r="C2324" s="2"/>
      <c r="D2324" s="2"/>
      <c r="E2324" s="2"/>
    </row>
    <row r="2325" spans="1:5">
      <c r="A2325" s="1">
        <v>41437</v>
      </c>
      <c r="C2325" s="2"/>
      <c r="D2325" s="2"/>
      <c r="E2325" s="2"/>
    </row>
    <row r="2326" spans="1:5">
      <c r="A2326" s="1">
        <v>41438</v>
      </c>
      <c r="C2326" s="2"/>
      <c r="D2326" s="2"/>
      <c r="E2326" s="2"/>
    </row>
    <row r="2327" spans="1:5">
      <c r="A2327" s="1">
        <v>41439</v>
      </c>
      <c r="C2327" s="2"/>
      <c r="D2327" s="2"/>
      <c r="E2327" s="2"/>
    </row>
    <row r="2328" spans="1:5">
      <c r="A2328" s="1">
        <v>41442</v>
      </c>
      <c r="C2328" s="2"/>
      <c r="D2328" s="2"/>
      <c r="E2328" s="2"/>
    </row>
    <row r="2329" spans="1:5">
      <c r="A2329" s="1">
        <v>41443</v>
      </c>
      <c r="C2329" s="2"/>
      <c r="D2329" s="2"/>
      <c r="E2329" s="2"/>
    </row>
    <row r="2330" spans="1:5">
      <c r="A2330" s="1">
        <v>41444</v>
      </c>
      <c r="C2330" s="2"/>
      <c r="D2330" s="2"/>
      <c r="E2330" s="2"/>
    </row>
    <row r="2331" spans="1:5">
      <c r="A2331" s="1">
        <v>41445</v>
      </c>
      <c r="C2331" s="2"/>
      <c r="D2331" s="2"/>
      <c r="E2331" s="2"/>
    </row>
    <row r="2332" spans="1:5">
      <c r="A2332" s="1">
        <v>41446</v>
      </c>
      <c r="C2332" s="2"/>
      <c r="D2332" s="2"/>
      <c r="E2332" s="2"/>
    </row>
    <row r="2333" spans="1:5">
      <c r="A2333" s="1">
        <v>41449</v>
      </c>
      <c r="C2333" s="2"/>
      <c r="D2333" s="2"/>
      <c r="E2333" s="2"/>
    </row>
    <row r="2334" spans="1:5">
      <c r="A2334" s="1">
        <v>41450</v>
      </c>
      <c r="C2334" s="2"/>
      <c r="D2334" s="2"/>
      <c r="E2334" s="2"/>
    </row>
    <row r="2335" spans="1:5">
      <c r="A2335" s="1">
        <v>41451</v>
      </c>
      <c r="C2335" s="2"/>
      <c r="D2335" s="2"/>
      <c r="E2335" s="2"/>
    </row>
    <row r="2336" spans="1:5">
      <c r="A2336" s="1">
        <v>41452</v>
      </c>
      <c r="C2336" s="2"/>
      <c r="D2336" s="2"/>
      <c r="E2336" s="2"/>
    </row>
    <row r="2337" spans="1:5">
      <c r="A2337" s="1">
        <v>41453</v>
      </c>
      <c r="C2337" s="2"/>
      <c r="D2337" s="2"/>
      <c r="E2337" s="2"/>
    </row>
    <row r="2338" spans="1:5">
      <c r="A2338" s="1">
        <v>41456</v>
      </c>
      <c r="C2338" s="2"/>
      <c r="D2338" s="2"/>
      <c r="E2338" s="2"/>
    </row>
    <row r="2339" spans="1:5">
      <c r="A2339" s="1">
        <v>41457</v>
      </c>
      <c r="C2339" s="2"/>
      <c r="D2339" s="2"/>
      <c r="E2339" s="2"/>
    </row>
    <row r="2340" spans="1:5">
      <c r="A2340" s="1">
        <v>41458</v>
      </c>
      <c r="C2340" s="2"/>
      <c r="D2340" s="2"/>
      <c r="E2340" s="2"/>
    </row>
    <row r="2341" spans="1:5">
      <c r="A2341" s="1">
        <v>41460</v>
      </c>
      <c r="C2341" s="2"/>
      <c r="D2341" s="2"/>
      <c r="E2341" s="2"/>
    </row>
    <row r="2342" spans="1:5">
      <c r="A2342" s="1">
        <v>41463</v>
      </c>
      <c r="C2342" s="2"/>
      <c r="D2342" s="2"/>
      <c r="E2342" s="2"/>
    </row>
    <row r="2343" spans="1:5">
      <c r="A2343" s="1">
        <v>41464</v>
      </c>
      <c r="C2343" s="2"/>
      <c r="D2343" s="2"/>
      <c r="E2343" s="2"/>
    </row>
    <row r="2344" spans="1:5">
      <c r="A2344" s="1">
        <v>41465</v>
      </c>
      <c r="C2344" s="2"/>
      <c r="D2344" s="2"/>
      <c r="E2344" s="2"/>
    </row>
    <row r="2345" spans="1:5">
      <c r="A2345" s="1">
        <v>41466</v>
      </c>
      <c r="C2345" s="2"/>
      <c r="D2345" s="2"/>
      <c r="E2345" s="2"/>
    </row>
    <row r="2346" spans="1:5">
      <c r="A2346" s="1">
        <v>41467</v>
      </c>
      <c r="C2346" s="2"/>
      <c r="D2346" s="2"/>
      <c r="E2346" s="2"/>
    </row>
    <row r="2347" spans="1:5">
      <c r="A2347" s="1">
        <v>41470</v>
      </c>
      <c r="C2347" s="2"/>
      <c r="D2347" s="2"/>
      <c r="E2347" s="2"/>
    </row>
    <row r="2348" spans="1:5">
      <c r="A2348" s="1">
        <v>41471</v>
      </c>
      <c r="C2348" s="2"/>
      <c r="D2348" s="2"/>
      <c r="E2348" s="2"/>
    </row>
    <row r="2349" spans="1:5">
      <c r="A2349" s="1">
        <v>41472</v>
      </c>
      <c r="C2349" s="2"/>
      <c r="D2349" s="2"/>
      <c r="E2349" s="2"/>
    </row>
    <row r="2350" spans="1:5">
      <c r="A2350" s="1">
        <v>41473</v>
      </c>
      <c r="C2350" s="2"/>
      <c r="D2350" s="2"/>
      <c r="E2350" s="2"/>
    </row>
    <row r="2351" spans="1:5">
      <c r="A2351" s="1">
        <v>41474</v>
      </c>
      <c r="C2351" s="2"/>
      <c r="D2351" s="2"/>
      <c r="E2351" s="2"/>
    </row>
    <row r="2352" spans="1:5">
      <c r="A2352" s="1">
        <v>41477</v>
      </c>
      <c r="C2352" s="2"/>
      <c r="D2352" s="2"/>
      <c r="E2352" s="2"/>
    </row>
    <row r="2353" spans="1:5">
      <c r="A2353" s="1">
        <v>41478</v>
      </c>
      <c r="C2353" s="2"/>
      <c r="D2353" s="2"/>
      <c r="E2353" s="2"/>
    </row>
    <row r="2354" spans="1:5">
      <c r="A2354" s="1">
        <v>41479</v>
      </c>
      <c r="C2354" s="2"/>
      <c r="D2354" s="2"/>
      <c r="E2354" s="2"/>
    </row>
    <row r="2355" spans="1:5">
      <c r="A2355" s="1">
        <v>41480</v>
      </c>
      <c r="C2355" s="2"/>
      <c r="D2355" s="2"/>
      <c r="E2355" s="2"/>
    </row>
    <row r="2356" spans="1:5">
      <c r="A2356" s="1">
        <v>41481</v>
      </c>
      <c r="C2356" s="2"/>
      <c r="D2356" s="2"/>
      <c r="E2356" s="2"/>
    </row>
    <row r="2357" spans="1:5">
      <c r="A2357" s="1">
        <v>41484</v>
      </c>
      <c r="C2357" s="2"/>
      <c r="D2357" s="2"/>
      <c r="E2357" s="2"/>
    </row>
    <row r="2358" spans="1:5">
      <c r="A2358" s="1">
        <v>41485</v>
      </c>
      <c r="C2358" s="2"/>
      <c r="D2358" s="2"/>
      <c r="E2358" s="2"/>
    </row>
    <row r="2359" spans="1:5">
      <c r="A2359" s="1">
        <v>41486</v>
      </c>
      <c r="C2359" s="2"/>
      <c r="D2359" s="2"/>
      <c r="E2359" s="2"/>
    </row>
    <row r="2360" spans="1:5">
      <c r="A2360" s="1">
        <v>41487</v>
      </c>
      <c r="C2360" s="2"/>
      <c r="D2360" s="2"/>
      <c r="E2360" s="2"/>
    </row>
    <row r="2361" spans="1:5">
      <c r="A2361" s="1">
        <v>41488</v>
      </c>
      <c r="C2361" s="2"/>
      <c r="D2361" s="2"/>
      <c r="E2361" s="2"/>
    </row>
    <row r="2362" spans="1:5">
      <c r="A2362" s="1">
        <v>41491</v>
      </c>
      <c r="C2362" s="2"/>
      <c r="D2362" s="2"/>
      <c r="E2362" s="2"/>
    </row>
    <row r="2363" spans="1:5">
      <c r="A2363" s="1">
        <v>41492</v>
      </c>
      <c r="C2363" s="2"/>
      <c r="D2363" s="2"/>
      <c r="E2363" s="2"/>
    </row>
    <row r="2364" spans="1:5">
      <c r="A2364" s="1">
        <v>41493</v>
      </c>
      <c r="C2364" s="2"/>
      <c r="D2364" s="2"/>
      <c r="E2364" s="2"/>
    </row>
    <row r="2365" spans="1:5">
      <c r="A2365" s="1">
        <v>41494</v>
      </c>
      <c r="C2365" s="2"/>
      <c r="D2365" s="2"/>
      <c r="E2365" s="2"/>
    </row>
    <row r="2366" spans="1:5">
      <c r="A2366" s="1">
        <v>41495</v>
      </c>
      <c r="C2366" s="2"/>
      <c r="D2366" s="2"/>
      <c r="E2366" s="2"/>
    </row>
    <row r="2367" spans="1:5">
      <c r="A2367" s="1">
        <v>41498</v>
      </c>
      <c r="C2367" s="2"/>
      <c r="D2367" s="2"/>
      <c r="E2367" s="2"/>
    </row>
    <row r="2368" spans="1:5">
      <c r="A2368" s="1">
        <v>41499</v>
      </c>
      <c r="C2368" s="2"/>
      <c r="D2368" s="2"/>
      <c r="E2368" s="2"/>
    </row>
    <row r="2369" spans="1:5">
      <c r="A2369" s="1">
        <v>41500</v>
      </c>
      <c r="C2369" s="2"/>
      <c r="D2369" s="2"/>
      <c r="E2369" s="2"/>
    </row>
    <row r="2370" spans="1:5">
      <c r="A2370" s="1">
        <v>41501</v>
      </c>
      <c r="C2370" s="2"/>
      <c r="D2370" s="2"/>
      <c r="E2370" s="2"/>
    </row>
    <row r="2371" spans="1:5">
      <c r="A2371" s="1">
        <v>41502</v>
      </c>
      <c r="C2371" s="2"/>
      <c r="D2371" s="2"/>
      <c r="E2371" s="2"/>
    </row>
    <row r="2372" spans="1:5">
      <c r="A2372" s="1">
        <v>41505</v>
      </c>
      <c r="C2372" s="2"/>
      <c r="D2372" s="2"/>
      <c r="E2372" s="2"/>
    </row>
    <row r="2373" spans="1:5">
      <c r="A2373" s="1">
        <v>41506</v>
      </c>
      <c r="C2373" s="2"/>
      <c r="D2373" s="2"/>
      <c r="E2373" s="2"/>
    </row>
    <row r="2374" spans="1:5">
      <c r="A2374" s="1">
        <v>41507</v>
      </c>
      <c r="C2374" s="2"/>
      <c r="D2374" s="2"/>
      <c r="E2374" s="2"/>
    </row>
    <row r="2375" spans="1:5">
      <c r="A2375" s="1">
        <v>41508</v>
      </c>
      <c r="C2375" s="2"/>
      <c r="D2375" s="2"/>
      <c r="E2375" s="2"/>
    </row>
    <row r="2376" spans="1:5">
      <c r="A2376" s="1">
        <v>41509</v>
      </c>
      <c r="C2376" s="2"/>
      <c r="D2376" s="2"/>
      <c r="E2376" s="2"/>
    </row>
    <row r="2377" spans="1:5">
      <c r="A2377" s="1">
        <v>41512</v>
      </c>
      <c r="C2377" s="2"/>
      <c r="D2377" s="2"/>
      <c r="E2377" s="2"/>
    </row>
    <row r="2378" spans="1:5">
      <c r="A2378" s="1">
        <v>41513</v>
      </c>
      <c r="C2378" s="2"/>
      <c r="D2378" s="2"/>
      <c r="E2378" s="2"/>
    </row>
    <row r="2379" spans="1:5">
      <c r="A2379" s="1">
        <v>41514</v>
      </c>
      <c r="C2379" s="2"/>
      <c r="D2379" s="2"/>
      <c r="E2379" s="2"/>
    </row>
    <row r="2380" spans="1:5">
      <c r="A2380" s="1">
        <v>41515</v>
      </c>
      <c r="C2380" s="2"/>
      <c r="D2380" s="2"/>
      <c r="E2380" s="2"/>
    </row>
    <row r="2381" spans="1:5">
      <c r="A2381" s="1">
        <v>41516</v>
      </c>
      <c r="C2381" s="2"/>
      <c r="D2381" s="2"/>
      <c r="E2381" s="2"/>
    </row>
    <row r="2382" spans="1:5">
      <c r="A2382" s="1">
        <v>41520</v>
      </c>
      <c r="C2382" s="2"/>
      <c r="D2382" s="2"/>
      <c r="E2382" s="2"/>
    </row>
    <row r="2383" spans="1:5">
      <c r="A2383" s="1">
        <v>41521</v>
      </c>
      <c r="C2383" s="2"/>
      <c r="D2383" s="2"/>
      <c r="E2383" s="2"/>
    </row>
    <row r="2384" spans="1:5">
      <c r="A2384" s="1">
        <v>41522</v>
      </c>
      <c r="C2384" s="2"/>
      <c r="D2384" s="2"/>
      <c r="E2384" s="2"/>
    </row>
    <row r="2385" spans="1:5">
      <c r="A2385" s="1">
        <v>41523</v>
      </c>
      <c r="C2385" s="2"/>
      <c r="D2385" s="2"/>
      <c r="E2385" s="2"/>
    </row>
    <row r="2386" spans="1:5">
      <c r="A2386" s="1">
        <v>41526</v>
      </c>
      <c r="C2386" s="2"/>
      <c r="D2386" s="2"/>
      <c r="E2386" s="2"/>
    </row>
    <row r="2387" spans="1:5">
      <c r="A2387" s="1">
        <v>41527</v>
      </c>
      <c r="C2387" s="2"/>
      <c r="D2387" s="2"/>
      <c r="E2387" s="2"/>
    </row>
    <row r="2388" spans="1:5">
      <c r="A2388" s="1">
        <v>41528</v>
      </c>
      <c r="C2388" s="2"/>
      <c r="D2388" s="2"/>
      <c r="E2388" s="2"/>
    </row>
    <row r="2389" spans="1:5">
      <c r="A2389" s="1">
        <v>41529</v>
      </c>
      <c r="C2389" s="2"/>
      <c r="D2389" s="2"/>
      <c r="E2389" s="2"/>
    </row>
    <row r="2390" spans="1:5">
      <c r="A2390" s="1">
        <v>41530</v>
      </c>
      <c r="C2390" s="2"/>
      <c r="D2390" s="2"/>
      <c r="E2390" s="2"/>
    </row>
    <row r="2391" spans="1:5">
      <c r="A2391" s="1">
        <v>41533</v>
      </c>
      <c r="C2391" s="2"/>
      <c r="D2391" s="2"/>
      <c r="E2391" s="2"/>
    </row>
    <row r="2392" spans="1:5">
      <c r="A2392" s="1">
        <v>41534</v>
      </c>
      <c r="C2392" s="2"/>
      <c r="D2392" s="2"/>
      <c r="E2392" s="2"/>
    </row>
    <row r="2393" spans="1:5">
      <c r="A2393" s="1">
        <v>41535</v>
      </c>
      <c r="C2393" s="2"/>
      <c r="D2393" s="2"/>
      <c r="E2393" s="2"/>
    </row>
    <row r="2394" spans="1:5">
      <c r="A2394" s="1">
        <v>41536</v>
      </c>
      <c r="C2394" s="2"/>
      <c r="D2394" s="2"/>
      <c r="E2394" s="2"/>
    </row>
    <row r="2395" spans="1:5">
      <c r="A2395" s="1">
        <v>41537</v>
      </c>
      <c r="C2395" s="2"/>
      <c r="D2395" s="2"/>
      <c r="E2395" s="2"/>
    </row>
    <row r="2396" spans="1:5">
      <c r="A2396" s="1">
        <v>41540</v>
      </c>
      <c r="C2396" s="2"/>
      <c r="D2396" s="2"/>
      <c r="E2396" s="2"/>
    </row>
    <row r="2397" spans="1:5">
      <c r="A2397" s="1">
        <v>41541</v>
      </c>
      <c r="C2397" s="2"/>
      <c r="D2397" s="2"/>
      <c r="E2397" s="2"/>
    </row>
    <row r="2398" spans="1:5">
      <c r="A2398" s="1">
        <v>41542</v>
      </c>
      <c r="C2398" s="2"/>
      <c r="D2398" s="2"/>
      <c r="E2398" s="2"/>
    </row>
    <row r="2399" spans="1:5">
      <c r="A2399" s="1">
        <v>41543</v>
      </c>
      <c r="C2399" s="2"/>
      <c r="D2399" s="2"/>
      <c r="E2399" s="2"/>
    </row>
    <row r="2400" spans="1:5">
      <c r="A2400" s="1">
        <v>41544</v>
      </c>
      <c r="C2400" s="2"/>
      <c r="D2400" s="2"/>
      <c r="E2400" s="2"/>
    </row>
    <row r="2401" spans="1:5">
      <c r="A2401" s="1">
        <v>41547</v>
      </c>
      <c r="C2401" s="2"/>
      <c r="D2401" s="2"/>
      <c r="E2401" s="2"/>
    </row>
    <row r="2402" spans="1:5">
      <c r="A2402" s="1">
        <v>41548</v>
      </c>
      <c r="C2402" s="2"/>
      <c r="D2402" s="2"/>
      <c r="E2402" s="2"/>
    </row>
    <row r="2403" spans="1:5">
      <c r="A2403" s="1">
        <v>41549</v>
      </c>
      <c r="C2403" s="2"/>
      <c r="D2403" s="2"/>
      <c r="E2403" s="2"/>
    </row>
    <row r="2404" spans="1:5">
      <c r="A2404" s="1">
        <v>41550</v>
      </c>
      <c r="C2404" s="2"/>
      <c r="D2404" s="2"/>
      <c r="E2404" s="2"/>
    </row>
    <row r="2405" spans="1:5">
      <c r="A2405" s="1">
        <v>41551</v>
      </c>
      <c r="C2405" s="2"/>
      <c r="D2405" s="2"/>
      <c r="E2405" s="2"/>
    </row>
    <row r="2406" spans="1:5">
      <c r="A2406" s="1">
        <v>41554</v>
      </c>
      <c r="C2406" s="2"/>
      <c r="D2406" s="2"/>
      <c r="E2406" s="2"/>
    </row>
    <row r="2407" spans="1:5">
      <c r="A2407" s="1">
        <v>41555</v>
      </c>
      <c r="C2407" s="2"/>
      <c r="D2407" s="2"/>
      <c r="E2407" s="2"/>
    </row>
    <row r="2408" spans="1:5">
      <c r="A2408" s="1">
        <v>41556</v>
      </c>
      <c r="C2408" s="2"/>
      <c r="D2408" s="2"/>
      <c r="E2408" s="2"/>
    </row>
    <row r="2409" spans="1:5">
      <c r="A2409" s="1">
        <v>41557</v>
      </c>
      <c r="C2409" s="2"/>
      <c r="D2409" s="2"/>
      <c r="E2409" s="2"/>
    </row>
    <row r="2410" spans="1:5">
      <c r="A2410" s="1">
        <v>41558</v>
      </c>
      <c r="C2410" s="2"/>
      <c r="D2410" s="2"/>
      <c r="E2410" s="2"/>
    </row>
    <row r="2411" spans="1:5">
      <c r="A2411" s="1">
        <v>41561</v>
      </c>
      <c r="C2411" s="2"/>
      <c r="D2411" s="2"/>
      <c r="E2411" s="2"/>
    </row>
    <row r="2412" spans="1:5">
      <c r="A2412" s="1">
        <v>41562</v>
      </c>
      <c r="C2412" s="2"/>
      <c r="D2412" s="2"/>
      <c r="E2412" s="2"/>
    </row>
    <row r="2413" spans="1:5">
      <c r="A2413" s="1">
        <v>41563</v>
      </c>
      <c r="C2413" s="2"/>
      <c r="D2413" s="2"/>
      <c r="E2413" s="2"/>
    </row>
    <row r="2414" spans="1:5">
      <c r="A2414" s="1">
        <v>41564</v>
      </c>
      <c r="C2414" s="2"/>
      <c r="D2414" s="2"/>
      <c r="E2414" s="2"/>
    </row>
    <row r="2415" spans="1:5">
      <c r="A2415" s="1">
        <v>41565</v>
      </c>
      <c r="C2415" s="2"/>
      <c r="D2415" s="2"/>
      <c r="E2415" s="2"/>
    </row>
    <row r="2416" spans="1:5">
      <c r="A2416" s="1">
        <v>41568</v>
      </c>
      <c r="C2416" s="2"/>
      <c r="D2416" s="2"/>
      <c r="E2416" s="2"/>
    </row>
    <row r="2417" spans="1:5">
      <c r="A2417" s="1">
        <v>41569</v>
      </c>
      <c r="C2417" s="2"/>
      <c r="D2417" s="2"/>
      <c r="E2417" s="2"/>
    </row>
    <row r="2418" spans="1:5">
      <c r="A2418" s="1">
        <v>41570</v>
      </c>
      <c r="C2418" s="2"/>
      <c r="D2418" s="2"/>
      <c r="E2418" s="2"/>
    </row>
    <row r="2419" spans="1:5">
      <c r="A2419" s="1">
        <v>41571</v>
      </c>
      <c r="C2419" s="2"/>
      <c r="D2419" s="2"/>
      <c r="E2419" s="2"/>
    </row>
    <row r="2420" spans="1:5">
      <c r="A2420" s="1">
        <v>41572</v>
      </c>
      <c r="C2420" s="2"/>
      <c r="D2420" s="2"/>
      <c r="E2420" s="2"/>
    </row>
    <row r="2421" spans="1:5">
      <c r="A2421" s="1">
        <v>41575</v>
      </c>
      <c r="C2421" s="2"/>
      <c r="D2421" s="2"/>
      <c r="E2421" s="2"/>
    </row>
    <row r="2422" spans="1:5">
      <c r="A2422" s="1">
        <v>41576</v>
      </c>
      <c r="C2422" s="2"/>
      <c r="D2422" s="2"/>
      <c r="E2422" s="2"/>
    </row>
    <row r="2423" spans="1:5">
      <c r="A2423" s="1">
        <v>41577</v>
      </c>
      <c r="C2423" s="2"/>
      <c r="D2423" s="2"/>
      <c r="E2423" s="2"/>
    </row>
    <row r="2424" spans="1:5">
      <c r="A2424" s="1">
        <v>41578</v>
      </c>
      <c r="C2424" s="2"/>
      <c r="D2424" s="2"/>
      <c r="E2424" s="2"/>
    </row>
    <row r="2425" spans="1:5">
      <c r="A2425" s="1">
        <v>41579</v>
      </c>
      <c r="C2425" s="2"/>
      <c r="D2425" s="2"/>
      <c r="E2425" s="2"/>
    </row>
    <row r="2426" spans="1:5">
      <c r="A2426" s="1">
        <v>41582</v>
      </c>
      <c r="C2426" s="2"/>
      <c r="D2426" s="2"/>
      <c r="E2426" s="2"/>
    </row>
    <row r="2427" spans="1:5">
      <c r="A2427" s="1">
        <v>41583</v>
      </c>
      <c r="C2427" s="2"/>
      <c r="D2427" s="2"/>
      <c r="E2427" s="2"/>
    </row>
    <row r="2428" spans="1:5">
      <c r="A2428" s="1">
        <v>41584</v>
      </c>
      <c r="C2428" s="2"/>
      <c r="D2428" s="2"/>
      <c r="E2428" s="2"/>
    </row>
    <row r="2429" spans="1:5">
      <c r="A2429" s="1">
        <v>41585</v>
      </c>
      <c r="C2429" s="2"/>
      <c r="D2429" s="2"/>
      <c r="E2429" s="2"/>
    </row>
    <row r="2430" spans="1:5">
      <c r="A2430" s="1">
        <v>41586</v>
      </c>
      <c r="C2430" s="2"/>
      <c r="D2430" s="2"/>
      <c r="E2430" s="2"/>
    </row>
    <row r="2431" spans="1:5">
      <c r="A2431" s="1">
        <v>41589</v>
      </c>
      <c r="C2431" s="2"/>
      <c r="D2431" s="2"/>
      <c r="E2431" s="2"/>
    </row>
    <row r="2432" spans="1:5">
      <c r="A2432" s="1">
        <v>41590</v>
      </c>
      <c r="C2432" s="2"/>
      <c r="D2432" s="2"/>
      <c r="E2432" s="2"/>
    </row>
    <row r="2433" spans="1:5">
      <c r="A2433" s="1">
        <v>41591</v>
      </c>
      <c r="C2433" s="2"/>
      <c r="D2433" s="2"/>
      <c r="E2433" s="2"/>
    </row>
    <row r="2434" spans="1:5">
      <c r="A2434" s="1">
        <v>41592</v>
      </c>
      <c r="C2434" s="2"/>
      <c r="D2434" s="2"/>
      <c r="E2434" s="2"/>
    </row>
    <row r="2435" spans="1:5">
      <c r="A2435" s="1">
        <v>41593</v>
      </c>
      <c r="C2435" s="2"/>
      <c r="D2435" s="2"/>
      <c r="E2435" s="2"/>
    </row>
    <row r="2436" spans="1:5">
      <c r="A2436" s="1">
        <v>41596</v>
      </c>
      <c r="C2436" s="2"/>
      <c r="D2436" s="2"/>
      <c r="E2436" s="2"/>
    </row>
    <row r="2437" spans="1:5">
      <c r="A2437" s="1">
        <v>41597</v>
      </c>
      <c r="C2437" s="2"/>
      <c r="D2437" s="2"/>
      <c r="E2437" s="2"/>
    </row>
    <row r="2438" spans="1:5">
      <c r="A2438" s="1">
        <v>41598</v>
      </c>
      <c r="C2438" s="2"/>
      <c r="D2438" s="2"/>
      <c r="E2438" s="2"/>
    </row>
    <row r="2439" spans="1:5">
      <c r="A2439" s="1">
        <v>41599</v>
      </c>
      <c r="C2439" s="2"/>
      <c r="D2439" s="2"/>
      <c r="E2439" s="2"/>
    </row>
    <row r="2440" spans="1:5">
      <c r="A2440" s="1">
        <v>41600</v>
      </c>
      <c r="C2440" s="2"/>
      <c r="D2440" s="2"/>
      <c r="E2440" s="2"/>
    </row>
    <row r="2441" spans="1:5">
      <c r="A2441" s="1">
        <v>41603</v>
      </c>
      <c r="C2441" s="2"/>
      <c r="D2441" s="2"/>
      <c r="E2441" s="2"/>
    </row>
    <row r="2442" spans="1:5">
      <c r="A2442" s="1">
        <v>41604</v>
      </c>
      <c r="C2442" s="2"/>
      <c r="D2442" s="2"/>
      <c r="E2442" s="2"/>
    </row>
    <row r="2443" spans="1:5">
      <c r="A2443" s="1">
        <v>41605</v>
      </c>
      <c r="C2443" s="2"/>
      <c r="D2443" s="2"/>
      <c r="E2443" s="2"/>
    </row>
    <row r="2444" spans="1:5">
      <c r="A2444" s="1">
        <v>41607</v>
      </c>
      <c r="C2444" s="2"/>
      <c r="D2444" s="2"/>
      <c r="E2444" s="2"/>
    </row>
    <row r="2445" spans="1:5">
      <c r="A2445" s="1">
        <v>41610</v>
      </c>
      <c r="C2445" s="2"/>
      <c r="D2445" s="2"/>
      <c r="E2445" s="2"/>
    </row>
    <row r="2446" spans="1:5">
      <c r="A2446" s="1">
        <v>41611</v>
      </c>
      <c r="C2446" s="2"/>
      <c r="D2446" s="2"/>
      <c r="E2446" s="2"/>
    </row>
    <row r="2447" spans="1:5">
      <c r="A2447" s="1">
        <v>41612</v>
      </c>
      <c r="C2447" s="2"/>
      <c r="D2447" s="2"/>
      <c r="E2447" s="2"/>
    </row>
    <row r="2448" spans="1:5">
      <c r="A2448" s="1">
        <v>41613</v>
      </c>
      <c r="C2448" s="2"/>
      <c r="D2448" s="2"/>
      <c r="E2448" s="2"/>
    </row>
    <row r="2449" spans="1:5">
      <c r="A2449" s="1">
        <v>41614</v>
      </c>
      <c r="C2449" s="2"/>
      <c r="D2449" s="2"/>
      <c r="E2449" s="2"/>
    </row>
    <row r="2450" spans="1:5">
      <c r="A2450" s="1">
        <v>41617</v>
      </c>
      <c r="C2450" s="2"/>
      <c r="D2450" s="2"/>
      <c r="E2450" s="2"/>
    </row>
    <row r="2451" spans="1:5">
      <c r="A2451" s="1">
        <v>41618</v>
      </c>
      <c r="C2451" s="2"/>
      <c r="D2451" s="2"/>
      <c r="E2451" s="2"/>
    </row>
    <row r="2452" spans="1:5">
      <c r="A2452" s="1">
        <v>41619</v>
      </c>
      <c r="C2452" s="2"/>
      <c r="D2452" s="2"/>
      <c r="E2452" s="2"/>
    </row>
    <row r="2453" spans="1:5">
      <c r="A2453" s="1">
        <v>41620</v>
      </c>
      <c r="C2453" s="2"/>
      <c r="D2453" s="2"/>
      <c r="E2453" s="2"/>
    </row>
    <row r="2454" spans="1:5">
      <c r="A2454" s="1">
        <v>41621</v>
      </c>
      <c r="C2454" s="2"/>
      <c r="D2454" s="2"/>
      <c r="E2454" s="2"/>
    </row>
    <row r="2455" spans="1:5">
      <c r="A2455" s="1">
        <v>41624</v>
      </c>
      <c r="C2455" s="2"/>
      <c r="D2455" s="2"/>
      <c r="E2455" s="2"/>
    </row>
    <row r="2456" spans="1:5">
      <c r="A2456" s="1">
        <v>41625</v>
      </c>
      <c r="C2456" s="2"/>
      <c r="D2456" s="2"/>
      <c r="E2456" s="2"/>
    </row>
    <row r="2457" spans="1:5">
      <c r="A2457" s="1">
        <v>41626</v>
      </c>
      <c r="C2457" s="2"/>
      <c r="D2457" s="2"/>
      <c r="E2457" s="2"/>
    </row>
    <row r="2458" spans="1:5">
      <c r="A2458" s="1">
        <v>41627</v>
      </c>
      <c r="C2458" s="2"/>
      <c r="D2458" s="2"/>
      <c r="E2458" s="2"/>
    </row>
    <row r="2459" spans="1:5">
      <c r="A2459" s="1">
        <v>41628</v>
      </c>
      <c r="C2459" s="2"/>
      <c r="D2459" s="2"/>
      <c r="E2459" s="2"/>
    </row>
    <row r="2460" spans="1:5">
      <c r="A2460" s="1">
        <v>41631</v>
      </c>
      <c r="C2460" s="2"/>
      <c r="D2460" s="2"/>
      <c r="E2460" s="2"/>
    </row>
    <row r="2461" spans="1:5">
      <c r="A2461" s="1">
        <v>41632</v>
      </c>
      <c r="C2461" s="2"/>
      <c r="D2461" s="2"/>
      <c r="E2461" s="2"/>
    </row>
    <row r="2462" spans="1:5">
      <c r="A2462" s="1">
        <v>41634</v>
      </c>
      <c r="C2462" s="2"/>
      <c r="D2462" s="2"/>
      <c r="E2462" s="2"/>
    </row>
    <row r="2463" spans="1:5">
      <c r="A2463" s="1">
        <v>41635</v>
      </c>
      <c r="C2463" s="2"/>
      <c r="D2463" s="2"/>
      <c r="E2463" s="2"/>
    </row>
    <row r="2464" spans="1:5">
      <c r="A2464" s="1">
        <v>41638</v>
      </c>
      <c r="C2464" s="2"/>
      <c r="D2464" s="2"/>
      <c r="E2464" s="2"/>
    </row>
    <row r="2465" spans="1:5">
      <c r="A2465" s="1">
        <v>41639</v>
      </c>
      <c r="C2465" s="2"/>
      <c r="D2465" s="2"/>
      <c r="E2465" s="2"/>
    </row>
    <row r="2466" spans="1:5">
      <c r="A2466" s="1">
        <v>41641</v>
      </c>
      <c r="C2466" s="2"/>
      <c r="D2466" s="2"/>
      <c r="E2466" s="2"/>
    </row>
    <row r="2467" spans="1:5">
      <c r="A2467" s="1">
        <v>41642</v>
      </c>
      <c r="C2467" s="2"/>
      <c r="D2467" s="2"/>
      <c r="E2467" s="2"/>
    </row>
    <row r="2468" spans="1:5">
      <c r="A2468" s="1">
        <v>41645</v>
      </c>
      <c r="C2468" s="2"/>
      <c r="D2468" s="2"/>
      <c r="E2468" s="2"/>
    </row>
    <row r="2469" spans="1:5">
      <c r="A2469" s="1">
        <v>41646</v>
      </c>
      <c r="C2469" s="2"/>
      <c r="D2469" s="2"/>
      <c r="E2469" s="2"/>
    </row>
    <row r="2470" spans="1:5">
      <c r="A2470" s="1">
        <v>41647</v>
      </c>
      <c r="C2470" s="2"/>
      <c r="D2470" s="2"/>
      <c r="E2470" s="2"/>
    </row>
    <row r="2471" spans="1:5">
      <c r="A2471" s="1">
        <v>41648</v>
      </c>
      <c r="C2471" s="2"/>
      <c r="D2471" s="2"/>
      <c r="E2471" s="2"/>
    </row>
    <row r="2472" spans="1:5">
      <c r="A2472" s="1">
        <v>41649</v>
      </c>
      <c r="C2472" s="2"/>
      <c r="D2472" s="2"/>
      <c r="E2472" s="2"/>
    </row>
    <row r="2473" spans="1:5">
      <c r="A2473" s="1">
        <v>41652</v>
      </c>
      <c r="C2473" s="2"/>
      <c r="D2473" s="2"/>
      <c r="E2473" s="2"/>
    </row>
    <row r="2474" spans="1:5">
      <c r="A2474" s="1">
        <v>41653</v>
      </c>
      <c r="C2474" s="2"/>
      <c r="D2474" s="2"/>
      <c r="E2474" s="2"/>
    </row>
    <row r="2475" spans="1:5">
      <c r="A2475" s="1">
        <v>41654</v>
      </c>
      <c r="C2475" s="2"/>
      <c r="D2475" s="2"/>
      <c r="E2475" s="2"/>
    </row>
    <row r="2476" spans="1:5">
      <c r="A2476" s="1">
        <v>41655</v>
      </c>
      <c r="C2476" s="2"/>
      <c r="D2476" s="2"/>
      <c r="E2476" s="2"/>
    </row>
    <row r="2477" spans="1:5">
      <c r="A2477" s="1">
        <v>41656</v>
      </c>
      <c r="C2477" s="2"/>
      <c r="D2477" s="2"/>
      <c r="E2477" s="2"/>
    </row>
    <row r="2478" spans="1:5">
      <c r="A2478" s="1">
        <v>41660</v>
      </c>
      <c r="C2478" s="2"/>
      <c r="D2478" s="2"/>
      <c r="E2478" s="2"/>
    </row>
    <row r="2479" spans="1:5">
      <c r="A2479" s="1">
        <v>41661</v>
      </c>
      <c r="C2479" s="2"/>
      <c r="D2479" s="2"/>
      <c r="E2479" s="2"/>
    </row>
    <row r="2480" spans="1:5">
      <c r="A2480" s="1">
        <v>41662</v>
      </c>
      <c r="C2480" s="2"/>
      <c r="D2480" s="2"/>
      <c r="E2480" s="2"/>
    </row>
    <row r="2481" spans="1:5">
      <c r="A2481" s="1">
        <v>41663</v>
      </c>
      <c r="C2481" s="2"/>
      <c r="D2481" s="2"/>
      <c r="E2481" s="2"/>
    </row>
    <row r="2482" spans="1:5">
      <c r="A2482" s="1">
        <v>41666</v>
      </c>
      <c r="C2482" s="2"/>
      <c r="D2482" s="2"/>
      <c r="E2482" s="2"/>
    </row>
    <row r="2483" spans="1:5">
      <c r="A2483" s="1">
        <v>41667</v>
      </c>
      <c r="C2483" s="2"/>
      <c r="D2483" s="2"/>
      <c r="E2483" s="2"/>
    </row>
    <row r="2484" spans="1:5">
      <c r="A2484" s="1">
        <v>41668</v>
      </c>
      <c r="C2484" s="2"/>
      <c r="D2484" s="2"/>
      <c r="E2484" s="2"/>
    </row>
    <row r="2485" spans="1:5">
      <c r="A2485" s="1">
        <v>41669</v>
      </c>
      <c r="C2485" s="2"/>
      <c r="D2485" s="2"/>
      <c r="E2485" s="2"/>
    </row>
    <row r="2486" spans="1:5">
      <c r="A2486" s="1">
        <v>41670</v>
      </c>
      <c r="C2486" s="2"/>
      <c r="D2486" s="2"/>
      <c r="E2486" s="2"/>
    </row>
    <row r="2487" spans="1:5">
      <c r="A2487" s="1">
        <v>41673</v>
      </c>
      <c r="C2487" s="2"/>
      <c r="D2487" s="2"/>
      <c r="E2487" s="2"/>
    </row>
    <row r="2488" spans="1:5">
      <c r="A2488" s="1">
        <v>41674</v>
      </c>
      <c r="C2488" s="2"/>
      <c r="D2488" s="2"/>
      <c r="E2488" s="2"/>
    </row>
    <row r="2489" spans="1:5">
      <c r="A2489" s="1">
        <v>41675</v>
      </c>
      <c r="C2489" s="2"/>
      <c r="D2489" s="2"/>
      <c r="E2489" s="2"/>
    </row>
    <row r="2490" spans="1:5">
      <c r="A2490" s="1">
        <v>41676</v>
      </c>
      <c r="C2490" s="2"/>
      <c r="D2490" s="2"/>
      <c r="E2490" s="2"/>
    </row>
    <row r="2491" spans="1:5">
      <c r="A2491" s="1">
        <v>41677</v>
      </c>
      <c r="C2491" s="2"/>
      <c r="D2491" s="2"/>
      <c r="E2491" s="2"/>
    </row>
    <row r="2492" spans="1:5">
      <c r="A2492" s="1">
        <v>41680</v>
      </c>
      <c r="C2492" s="2"/>
      <c r="D2492" s="2"/>
      <c r="E2492" s="2"/>
    </row>
    <row r="2493" spans="1:5">
      <c r="A2493" s="1">
        <v>41681</v>
      </c>
      <c r="C2493" s="2"/>
      <c r="D2493" s="2"/>
      <c r="E2493" s="2"/>
    </row>
    <row r="2494" spans="1:5">
      <c r="A2494" s="1">
        <v>41682</v>
      </c>
      <c r="C2494" s="2"/>
      <c r="D2494" s="2"/>
      <c r="E2494" s="2"/>
    </row>
    <row r="2495" spans="1:5">
      <c r="A2495" s="1">
        <v>41683</v>
      </c>
      <c r="C2495" s="2"/>
      <c r="D2495" s="2"/>
      <c r="E2495" s="2"/>
    </row>
    <row r="2496" spans="1:5">
      <c r="A2496" s="1">
        <v>41684</v>
      </c>
      <c r="C2496" s="2"/>
      <c r="D2496" s="2"/>
      <c r="E2496" s="2"/>
    </row>
    <row r="2497" spans="1:5">
      <c r="A2497" s="1">
        <v>41688</v>
      </c>
      <c r="C2497" s="2"/>
      <c r="D2497" s="2"/>
      <c r="E2497" s="2"/>
    </row>
    <row r="2498" spans="1:5">
      <c r="A2498" s="1">
        <v>41689</v>
      </c>
      <c r="C2498" s="2"/>
      <c r="D2498" s="2"/>
      <c r="E2498" s="2"/>
    </row>
    <row r="2499" spans="1:5">
      <c r="A2499" s="1">
        <v>41690</v>
      </c>
      <c r="C2499" s="2"/>
      <c r="D2499" s="2"/>
      <c r="E2499" s="2"/>
    </row>
    <row r="2500" spans="1:5">
      <c r="A2500" s="1">
        <v>41691</v>
      </c>
      <c r="C2500" s="2"/>
      <c r="D2500" s="2"/>
      <c r="E2500" s="2"/>
    </row>
    <row r="2501" spans="1:5">
      <c r="A2501" s="1">
        <v>41694</v>
      </c>
      <c r="C2501" s="2"/>
      <c r="D2501" s="2"/>
      <c r="E2501" s="2"/>
    </row>
    <row r="2502" spans="1:5">
      <c r="A2502" s="1">
        <v>41695</v>
      </c>
      <c r="C2502" s="2"/>
      <c r="D2502" s="2"/>
      <c r="E2502" s="2"/>
    </row>
    <row r="2503" spans="1:5">
      <c r="A2503" s="1">
        <v>41696</v>
      </c>
      <c r="C2503" s="2"/>
      <c r="D2503" s="2"/>
      <c r="E2503" s="2"/>
    </row>
    <row r="2504" spans="1:5">
      <c r="A2504" s="1">
        <v>41697</v>
      </c>
      <c r="C2504" s="2"/>
      <c r="D2504" s="2"/>
      <c r="E2504" s="2"/>
    </row>
    <row r="2505" spans="1:5">
      <c r="A2505" s="1">
        <v>41698</v>
      </c>
      <c r="C2505" s="2"/>
      <c r="D2505" s="2"/>
      <c r="E2505" s="2"/>
    </row>
    <row r="2506" spans="1:5">
      <c r="A2506" s="1">
        <v>41701</v>
      </c>
      <c r="C2506" s="2"/>
      <c r="D2506" s="2"/>
      <c r="E2506" s="2"/>
    </row>
    <row r="2507" spans="1:5">
      <c r="A2507" s="1">
        <v>41702</v>
      </c>
      <c r="C2507" s="2"/>
      <c r="D2507" s="2"/>
      <c r="E2507" s="2"/>
    </row>
    <row r="2508" spans="1:5">
      <c r="A2508" s="1">
        <v>41703</v>
      </c>
      <c r="C2508" s="2"/>
      <c r="D2508" s="2"/>
      <c r="E2508" s="2"/>
    </row>
    <row r="2509" spans="1:5">
      <c r="A2509" s="1">
        <v>41704</v>
      </c>
      <c r="C2509" s="2"/>
      <c r="D2509" s="2"/>
      <c r="E2509" s="2"/>
    </row>
    <row r="2510" spans="1:5">
      <c r="A2510" s="1">
        <v>41705</v>
      </c>
      <c r="C2510" s="2"/>
      <c r="D2510" s="2"/>
      <c r="E2510" s="2"/>
    </row>
    <row r="2511" spans="1:5">
      <c r="A2511" s="1">
        <v>41708</v>
      </c>
      <c r="C2511" s="2"/>
      <c r="D2511" s="2"/>
      <c r="E2511" s="2"/>
    </row>
    <row r="2512" spans="1:5">
      <c r="A2512" s="1">
        <v>41709</v>
      </c>
      <c r="C2512" s="2"/>
      <c r="D2512" s="2"/>
      <c r="E2512" s="2"/>
    </row>
    <row r="2513" spans="1:5">
      <c r="A2513" s="1">
        <v>41710</v>
      </c>
      <c r="C2513" s="2"/>
      <c r="D2513" s="2"/>
      <c r="E2513" s="2"/>
    </row>
    <row r="2514" spans="1:5">
      <c r="A2514" s="1">
        <v>41711</v>
      </c>
      <c r="C2514" s="2"/>
      <c r="D2514" s="2"/>
      <c r="E2514" s="2"/>
    </row>
    <row r="2515" spans="1:5">
      <c r="A2515" s="1">
        <v>41712</v>
      </c>
      <c r="C2515" s="2"/>
      <c r="D2515" s="2"/>
      <c r="E2515" s="2"/>
    </row>
    <row r="2516" spans="1:5">
      <c r="A2516" s="1">
        <v>41715</v>
      </c>
      <c r="C2516" s="2"/>
      <c r="D2516" s="2"/>
      <c r="E2516" s="2"/>
    </row>
    <row r="2517" spans="1:5">
      <c r="A2517" s="1">
        <v>41716</v>
      </c>
      <c r="C2517" s="2"/>
      <c r="D2517" s="2"/>
      <c r="E2517" s="2"/>
    </row>
    <row r="2518" spans="1:5">
      <c r="A2518" s="1">
        <v>41717</v>
      </c>
      <c r="C2518" s="2"/>
      <c r="D2518" s="2"/>
      <c r="E2518" s="2"/>
    </row>
    <row r="2519" spans="1:5">
      <c r="A2519" s="1">
        <v>41718</v>
      </c>
      <c r="C2519" s="2"/>
      <c r="D2519" s="2"/>
      <c r="E2519" s="2"/>
    </row>
    <row r="2520" spans="1:5">
      <c r="A2520" s="1">
        <v>41719</v>
      </c>
      <c r="C2520" s="2"/>
      <c r="D2520" s="2"/>
      <c r="E2520" s="2"/>
    </row>
    <row r="2521" spans="1:5">
      <c r="A2521" s="1">
        <v>41722</v>
      </c>
      <c r="C2521" s="2"/>
      <c r="D2521" s="2"/>
      <c r="E2521" s="2"/>
    </row>
    <row r="2522" spans="1:5">
      <c r="A2522" s="1">
        <v>41723</v>
      </c>
      <c r="C2522" s="2"/>
      <c r="D2522" s="2"/>
      <c r="E2522" s="2"/>
    </row>
    <row r="2523" spans="1:5">
      <c r="A2523" s="1">
        <v>41724</v>
      </c>
      <c r="C2523" s="2"/>
      <c r="D2523" s="2"/>
      <c r="E2523" s="2"/>
    </row>
    <row r="2524" spans="1:5">
      <c r="A2524" s="1">
        <v>41725</v>
      </c>
      <c r="C2524" s="2"/>
      <c r="D2524" s="2"/>
      <c r="E2524" s="2"/>
    </row>
    <row r="2525" spans="1:5">
      <c r="A2525" s="1">
        <v>41726</v>
      </c>
      <c r="C2525" s="2"/>
      <c r="D2525" s="2"/>
      <c r="E2525" s="2"/>
    </row>
    <row r="2526" spans="1:5">
      <c r="A2526" s="1">
        <v>41729</v>
      </c>
      <c r="C2526" s="2"/>
      <c r="D2526" s="2"/>
      <c r="E2526" s="2"/>
    </row>
    <row r="2527" spans="1:5">
      <c r="A2527" s="1">
        <v>41730</v>
      </c>
      <c r="C2527" s="2"/>
      <c r="D2527" s="2"/>
      <c r="E2527" s="2"/>
    </row>
    <row r="2528" spans="1:5">
      <c r="A2528" s="1">
        <v>41731</v>
      </c>
      <c r="C2528" s="2"/>
      <c r="D2528" s="2"/>
      <c r="E2528" s="2"/>
    </row>
    <row r="2529" spans="1:5">
      <c r="A2529" s="1">
        <v>41732</v>
      </c>
      <c r="C2529" s="2"/>
      <c r="D2529" s="2"/>
      <c r="E2529" s="2"/>
    </row>
    <row r="2530" spans="1:5">
      <c r="A2530" s="1">
        <v>41733</v>
      </c>
      <c r="C2530" s="2"/>
      <c r="D2530" s="2"/>
      <c r="E2530" s="2"/>
    </row>
    <row r="2531" spans="1:5">
      <c r="A2531" s="1">
        <v>41736</v>
      </c>
      <c r="C2531" s="2"/>
      <c r="D2531" s="2"/>
      <c r="E2531" s="2"/>
    </row>
    <row r="2532" spans="1:5">
      <c r="A2532" s="1">
        <v>41737</v>
      </c>
      <c r="C2532" s="2"/>
      <c r="D2532" s="2"/>
      <c r="E2532" s="2"/>
    </row>
    <row r="2533" spans="1:5">
      <c r="A2533" s="1">
        <v>41738</v>
      </c>
      <c r="C2533" s="2"/>
      <c r="D2533" s="2"/>
      <c r="E2533" s="2"/>
    </row>
    <row r="2534" spans="1:5">
      <c r="A2534" s="1">
        <v>41739</v>
      </c>
      <c r="C2534" s="2"/>
      <c r="D2534" s="2"/>
      <c r="E2534" s="2"/>
    </row>
    <row r="2535" spans="1:5">
      <c r="A2535" s="1">
        <v>41740</v>
      </c>
      <c r="C2535" s="2"/>
      <c r="D2535" s="2"/>
      <c r="E2535" s="2"/>
    </row>
    <row r="2536" spans="1:5">
      <c r="A2536" s="1">
        <v>41743</v>
      </c>
      <c r="C2536" s="2"/>
      <c r="D2536" s="2"/>
      <c r="E2536" s="2"/>
    </row>
    <row r="2537" spans="1:5">
      <c r="A2537" s="1">
        <v>41744</v>
      </c>
      <c r="C2537" s="2"/>
      <c r="D2537" s="2"/>
      <c r="E2537" s="2"/>
    </row>
    <row r="2538" spans="1:5">
      <c r="A2538" s="1">
        <v>41745</v>
      </c>
      <c r="C2538" s="2"/>
      <c r="D2538" s="2"/>
      <c r="E2538" s="2"/>
    </row>
    <row r="2539" spans="1:5">
      <c r="A2539" s="1">
        <v>41746</v>
      </c>
      <c r="C2539" s="2"/>
      <c r="D2539" s="2"/>
      <c r="E2539" s="2"/>
    </row>
    <row r="2540" spans="1:5">
      <c r="A2540" s="1">
        <v>41750</v>
      </c>
      <c r="C2540" s="2"/>
      <c r="D2540" s="2"/>
      <c r="E2540" s="2"/>
    </row>
    <row r="2541" spans="1:5">
      <c r="A2541" s="1">
        <v>41751</v>
      </c>
      <c r="C2541" s="2"/>
      <c r="D2541" s="2"/>
      <c r="E2541" s="2"/>
    </row>
    <row r="2542" spans="1:5">
      <c r="A2542" s="1">
        <v>41752</v>
      </c>
      <c r="C2542" s="2"/>
      <c r="D2542" s="2"/>
      <c r="E2542" s="2"/>
    </row>
    <row r="2543" spans="1:5">
      <c r="A2543" s="1">
        <v>41753</v>
      </c>
      <c r="C2543" s="2"/>
      <c r="D2543" s="2"/>
      <c r="E2543" s="2"/>
    </row>
    <row r="2544" spans="1:5">
      <c r="A2544" s="1">
        <v>41754</v>
      </c>
      <c r="C2544" s="2"/>
      <c r="D2544" s="2"/>
      <c r="E2544" s="2"/>
    </row>
    <row r="2545" spans="1:5">
      <c r="A2545" s="1">
        <v>41757</v>
      </c>
      <c r="C2545" s="2"/>
      <c r="D2545" s="2"/>
      <c r="E2545" s="2"/>
    </row>
    <row r="2546" spans="1:5">
      <c r="A2546" s="1">
        <v>41758</v>
      </c>
      <c r="C2546" s="2"/>
      <c r="D2546" s="2"/>
      <c r="E2546" s="2"/>
    </row>
    <row r="2547" spans="1:5">
      <c r="A2547" s="1">
        <v>41759</v>
      </c>
      <c r="C2547" s="2"/>
      <c r="D2547" s="2"/>
      <c r="E2547" s="2"/>
    </row>
    <row r="2548" spans="1:5">
      <c r="A2548" s="1">
        <v>41760</v>
      </c>
      <c r="C2548" s="2"/>
      <c r="D2548" s="2"/>
      <c r="E2548" s="2"/>
    </row>
    <row r="2549" spans="1:5">
      <c r="A2549" s="1">
        <v>41761</v>
      </c>
      <c r="C2549" s="2"/>
      <c r="D2549" s="2"/>
      <c r="E2549" s="2"/>
    </row>
    <row r="2550" spans="1:5">
      <c r="A2550" s="1">
        <v>41764</v>
      </c>
      <c r="C2550" s="2"/>
      <c r="D2550" s="2"/>
      <c r="E2550" s="2"/>
    </row>
    <row r="2551" spans="1:5">
      <c r="A2551" s="1">
        <v>41765</v>
      </c>
      <c r="C2551" s="2"/>
      <c r="D2551" s="2"/>
      <c r="E2551" s="2"/>
    </row>
    <row r="2552" spans="1:5">
      <c r="A2552" s="1">
        <v>41766</v>
      </c>
      <c r="C2552" s="2"/>
      <c r="D2552" s="2"/>
      <c r="E2552" s="2"/>
    </row>
    <row r="2553" spans="1:5">
      <c r="A2553" s="1">
        <v>41767</v>
      </c>
      <c r="C2553" s="2"/>
      <c r="D2553" s="2"/>
      <c r="E2553" s="2"/>
    </row>
    <row r="2554" spans="1:5">
      <c r="A2554" s="1">
        <v>41768</v>
      </c>
      <c r="C2554" s="2"/>
      <c r="D2554" s="2"/>
      <c r="E2554" s="2"/>
    </row>
    <row r="2555" spans="1:5">
      <c r="A2555" s="1">
        <v>41771</v>
      </c>
      <c r="C2555" s="2"/>
      <c r="D2555" s="2"/>
      <c r="E2555" s="2"/>
    </row>
    <row r="2556" spans="1:5">
      <c r="A2556" s="1">
        <v>41772</v>
      </c>
      <c r="C2556" s="2"/>
      <c r="D2556" s="2"/>
      <c r="E2556" s="2"/>
    </row>
    <row r="2557" spans="1:5">
      <c r="A2557" s="1">
        <v>41773</v>
      </c>
      <c r="C2557" s="2"/>
      <c r="D2557" s="2"/>
      <c r="E2557" s="2"/>
    </row>
    <row r="2558" spans="1:5">
      <c r="A2558" s="1">
        <v>41774</v>
      </c>
      <c r="C2558" s="2"/>
      <c r="D2558" s="2"/>
      <c r="E2558" s="2"/>
    </row>
    <row r="2559" spans="1:5">
      <c r="A2559" s="1">
        <v>41775</v>
      </c>
      <c r="C2559" s="2"/>
      <c r="D2559" s="2"/>
      <c r="E2559" s="2"/>
    </row>
    <row r="2560" spans="1:5">
      <c r="A2560" s="1">
        <v>41778</v>
      </c>
      <c r="C2560" s="2"/>
      <c r="D2560" s="2"/>
      <c r="E2560" s="2"/>
    </row>
    <row r="2561" spans="1:5">
      <c r="A2561" s="1">
        <v>41779</v>
      </c>
      <c r="C2561" s="2"/>
      <c r="D2561" s="2"/>
      <c r="E2561" s="2"/>
    </row>
    <row r="2562" spans="1:5">
      <c r="A2562" s="1">
        <v>41780</v>
      </c>
      <c r="C2562" s="2"/>
      <c r="D2562" s="2"/>
      <c r="E2562" s="2"/>
    </row>
    <row r="2563" spans="1:5">
      <c r="A2563" s="1">
        <v>41781</v>
      </c>
      <c r="C2563" s="2"/>
      <c r="D2563" s="2"/>
      <c r="E2563" s="2"/>
    </row>
    <row r="2564" spans="1:5">
      <c r="A2564" s="1">
        <v>41782</v>
      </c>
      <c r="C2564" s="2"/>
      <c r="D2564" s="2"/>
      <c r="E2564" s="2"/>
    </row>
    <row r="2565" spans="1:5">
      <c r="A2565" s="1">
        <v>41786</v>
      </c>
      <c r="C2565" s="2"/>
      <c r="D2565" s="2"/>
      <c r="E2565" s="2"/>
    </row>
    <row r="2566" spans="1:5">
      <c r="A2566" s="1">
        <v>41787</v>
      </c>
      <c r="C2566" s="2"/>
      <c r="D2566" s="2"/>
      <c r="E2566" s="2"/>
    </row>
    <row r="2567" spans="1:5">
      <c r="A2567" s="1">
        <v>41788</v>
      </c>
      <c r="C2567" s="2"/>
      <c r="D2567" s="2"/>
      <c r="E2567" s="2"/>
    </row>
    <row r="2568" spans="1:5">
      <c r="A2568" s="1">
        <v>41789</v>
      </c>
      <c r="C2568" s="2"/>
      <c r="D2568" s="2"/>
      <c r="E2568" s="2"/>
    </row>
    <row r="2569" spans="1:5">
      <c r="A2569" s="1">
        <v>41792</v>
      </c>
      <c r="C2569" s="2"/>
      <c r="D2569" s="2"/>
      <c r="E2569" s="2"/>
    </row>
    <row r="2570" spans="1:5">
      <c r="A2570" s="1">
        <v>41793</v>
      </c>
      <c r="C2570" s="2"/>
      <c r="D2570" s="2"/>
      <c r="E2570" s="2"/>
    </row>
    <row r="2571" spans="1:5">
      <c r="A2571" s="1">
        <v>41794</v>
      </c>
      <c r="C2571" s="2"/>
      <c r="D2571" s="2"/>
      <c r="E2571" s="2"/>
    </row>
    <row r="2572" spans="1:5">
      <c r="A2572" s="1">
        <v>41795</v>
      </c>
      <c r="C2572" s="2"/>
      <c r="D2572" s="2"/>
      <c r="E2572" s="2"/>
    </row>
    <row r="2573" spans="1:5">
      <c r="A2573" s="1">
        <v>41796</v>
      </c>
      <c r="C2573" s="2"/>
      <c r="D2573" s="2"/>
      <c r="E2573" s="2"/>
    </row>
    <row r="2574" spans="1:5">
      <c r="A2574" s="1">
        <v>41799</v>
      </c>
      <c r="C2574" s="2"/>
      <c r="D2574" s="2"/>
      <c r="E2574" s="2"/>
    </row>
    <row r="2575" spans="1:5">
      <c r="A2575" s="1">
        <v>41800</v>
      </c>
      <c r="C2575" s="2"/>
      <c r="D2575" s="2"/>
      <c r="E2575" s="2"/>
    </row>
    <row r="2576" spans="1:5">
      <c r="A2576" s="1">
        <v>41801</v>
      </c>
      <c r="C2576" s="2"/>
      <c r="D2576" s="2"/>
      <c r="E2576" s="2"/>
    </row>
    <row r="2577" spans="1:5">
      <c r="A2577" s="1">
        <v>41802</v>
      </c>
      <c r="C2577" s="2"/>
      <c r="D2577" s="2"/>
      <c r="E2577" s="2"/>
    </row>
    <row r="2578" spans="1:5">
      <c r="A2578" s="1">
        <v>41803</v>
      </c>
      <c r="C2578" s="2"/>
      <c r="D2578" s="2"/>
      <c r="E2578" s="2"/>
    </row>
    <row r="2579" spans="1:5">
      <c r="A2579" s="1">
        <v>41806</v>
      </c>
      <c r="C2579" s="2"/>
      <c r="D2579" s="2"/>
      <c r="E2579" s="2"/>
    </row>
    <row r="2580" spans="1:5">
      <c r="A2580" s="1">
        <v>41807</v>
      </c>
      <c r="C2580" s="2"/>
      <c r="D2580" s="2"/>
      <c r="E2580" s="2"/>
    </row>
    <row r="2581" spans="1:5">
      <c r="A2581" s="1">
        <v>41808</v>
      </c>
      <c r="C2581" s="2"/>
      <c r="D2581" s="2"/>
      <c r="E2581" s="2"/>
    </row>
    <row r="2582" spans="1:5">
      <c r="A2582" s="1">
        <v>41809</v>
      </c>
      <c r="C2582" s="2"/>
      <c r="D2582" s="2"/>
      <c r="E2582" s="2"/>
    </row>
    <row r="2583" spans="1:5">
      <c r="A2583" s="1">
        <v>41810</v>
      </c>
      <c r="C2583" s="2"/>
      <c r="D2583" s="2"/>
      <c r="E2583" s="2"/>
    </row>
    <row r="2584" spans="1:5">
      <c r="A2584" s="1">
        <v>41813</v>
      </c>
      <c r="C2584" s="2"/>
      <c r="D2584" s="2"/>
      <c r="E2584" s="2"/>
    </row>
    <row r="2585" spans="1:5">
      <c r="A2585" s="1">
        <v>41814</v>
      </c>
      <c r="C2585" s="2"/>
      <c r="D2585" s="2"/>
      <c r="E2585" s="2"/>
    </row>
    <row r="2586" spans="1:5">
      <c r="A2586" s="1">
        <v>41815</v>
      </c>
      <c r="C2586" s="2"/>
      <c r="D2586" s="2"/>
      <c r="E2586" s="2"/>
    </row>
    <row r="2587" spans="1:5">
      <c r="A2587" s="1">
        <v>41816</v>
      </c>
      <c r="C2587" s="2"/>
      <c r="D2587" s="2"/>
      <c r="E2587" s="2"/>
    </row>
    <row r="2588" spans="1:5">
      <c r="A2588" s="1">
        <v>41817</v>
      </c>
      <c r="C2588" s="2"/>
      <c r="D2588" s="2"/>
      <c r="E2588" s="2"/>
    </row>
    <row r="2589" spans="1:5">
      <c r="A2589" s="1">
        <v>41820</v>
      </c>
      <c r="C2589" s="2"/>
      <c r="D2589" s="2"/>
      <c r="E2589" s="2"/>
    </row>
    <row r="2590" spans="1:5">
      <c r="A2590" s="1">
        <v>41821</v>
      </c>
      <c r="C2590" s="2"/>
      <c r="D2590" s="2"/>
      <c r="E2590" s="2"/>
    </row>
    <row r="2591" spans="1:5">
      <c r="A2591" s="1">
        <v>41822</v>
      </c>
      <c r="C2591" s="2"/>
      <c r="D2591" s="2"/>
      <c r="E2591" s="2"/>
    </row>
    <row r="2592" spans="1:5">
      <c r="A2592" s="1">
        <v>41823</v>
      </c>
      <c r="C2592" s="2"/>
      <c r="D2592" s="2"/>
      <c r="E2592" s="2"/>
    </row>
    <row r="2593" spans="1:5">
      <c r="A2593" s="1">
        <v>41827</v>
      </c>
      <c r="C2593" s="2"/>
      <c r="D2593" s="2"/>
      <c r="E2593" s="2"/>
    </row>
    <row r="2594" spans="1:5">
      <c r="A2594" s="1">
        <v>41828</v>
      </c>
      <c r="C2594" s="2"/>
      <c r="D2594" s="2"/>
      <c r="E2594" s="2"/>
    </row>
    <row r="2595" spans="1:5">
      <c r="A2595" s="1">
        <v>41829</v>
      </c>
      <c r="C2595" s="2"/>
      <c r="D2595" s="2"/>
      <c r="E2595" s="2"/>
    </row>
    <row r="2596" spans="1:5">
      <c r="A2596" s="1">
        <v>41830</v>
      </c>
      <c r="C2596" s="2"/>
      <c r="D2596" s="2"/>
      <c r="E2596" s="2"/>
    </row>
    <row r="2597" spans="1:5">
      <c r="A2597" s="1">
        <v>41831</v>
      </c>
      <c r="C2597" s="2"/>
      <c r="D2597" s="2"/>
      <c r="E2597" s="2"/>
    </row>
    <row r="2598" spans="1:5">
      <c r="A2598" s="1">
        <v>41834</v>
      </c>
      <c r="C2598" s="2"/>
      <c r="D2598" s="2"/>
      <c r="E2598" s="2"/>
    </row>
    <row r="2599" spans="1:5">
      <c r="A2599" s="1">
        <v>41835</v>
      </c>
      <c r="C2599" s="2"/>
      <c r="D2599" s="2"/>
      <c r="E2599" s="2"/>
    </row>
    <row r="2600" spans="1:5">
      <c r="A2600" s="1">
        <v>41836</v>
      </c>
      <c r="C2600" s="2"/>
      <c r="D2600" s="2"/>
      <c r="E2600" s="2"/>
    </row>
    <row r="2601" spans="1:5">
      <c r="A2601" s="1">
        <v>41837</v>
      </c>
      <c r="C2601" s="2"/>
      <c r="D2601" s="2"/>
      <c r="E2601" s="2"/>
    </row>
    <row r="2602" spans="1:5">
      <c r="A2602" s="1">
        <v>41838</v>
      </c>
      <c r="C2602" s="2"/>
      <c r="D2602" s="2"/>
      <c r="E2602" s="2"/>
    </row>
    <row r="2603" spans="1:5">
      <c r="A2603" s="1">
        <v>41841</v>
      </c>
      <c r="C2603" s="2"/>
      <c r="D2603" s="2"/>
      <c r="E2603" s="2"/>
    </row>
    <row r="2604" spans="1:5">
      <c r="A2604" s="1">
        <v>41842</v>
      </c>
      <c r="C2604" s="2"/>
      <c r="D2604" s="2"/>
      <c r="E2604" s="2"/>
    </row>
    <row r="2605" spans="1:5">
      <c r="A2605" s="1">
        <v>41843</v>
      </c>
      <c r="C2605" s="2"/>
      <c r="D2605" s="2"/>
      <c r="E2605" s="2"/>
    </row>
    <row r="2606" spans="1:5">
      <c r="A2606" s="1">
        <v>41844</v>
      </c>
      <c r="C2606" s="2"/>
      <c r="D2606" s="2"/>
      <c r="E2606" s="2"/>
    </row>
    <row r="2607" spans="1:5">
      <c r="A2607" s="1">
        <v>41845</v>
      </c>
      <c r="C2607" s="2"/>
      <c r="D2607" s="2"/>
      <c r="E2607" s="2"/>
    </row>
    <row r="2608" spans="1:5">
      <c r="A2608" s="1">
        <v>41848</v>
      </c>
      <c r="C2608" s="2"/>
      <c r="D2608" s="2"/>
      <c r="E2608" s="2"/>
    </row>
    <row r="2609" spans="1:5">
      <c r="A2609" s="1">
        <v>41849</v>
      </c>
      <c r="C2609" s="2"/>
      <c r="D2609" s="2"/>
      <c r="E2609" s="2"/>
    </row>
    <row r="2610" spans="1:5">
      <c r="A2610" s="1">
        <v>41850</v>
      </c>
      <c r="C2610" s="2"/>
      <c r="D2610" s="2"/>
      <c r="E2610" s="2"/>
    </row>
    <row r="2611" spans="1:5">
      <c r="A2611" s="1">
        <v>41851</v>
      </c>
      <c r="C2611" s="2"/>
      <c r="D2611" s="2"/>
      <c r="E2611" s="2"/>
    </row>
    <row r="2612" spans="1:5">
      <c r="A2612" s="1">
        <v>41852</v>
      </c>
      <c r="C2612" s="2"/>
      <c r="D2612" s="2"/>
      <c r="E2612" s="2"/>
    </row>
    <row r="2613" spans="1:5">
      <c r="A2613" s="1">
        <v>41855</v>
      </c>
      <c r="C2613" s="2"/>
      <c r="D2613" s="2"/>
      <c r="E2613" s="2"/>
    </row>
    <row r="2614" spans="1:5">
      <c r="A2614" s="1">
        <v>41856</v>
      </c>
      <c r="C2614" s="2"/>
      <c r="D2614" s="2"/>
      <c r="E2614" s="2"/>
    </row>
    <row r="2615" spans="1:5">
      <c r="A2615" s="1">
        <v>41857</v>
      </c>
      <c r="C2615" s="2"/>
      <c r="D2615" s="2"/>
      <c r="E2615" s="2"/>
    </row>
    <row r="2616" spans="1:5">
      <c r="A2616" s="1">
        <v>41858</v>
      </c>
      <c r="C2616" s="2"/>
      <c r="D2616" s="2"/>
      <c r="E2616" s="2"/>
    </row>
    <row r="2617" spans="1:5">
      <c r="A2617" s="1">
        <v>41859</v>
      </c>
      <c r="C2617" s="2"/>
      <c r="D2617" s="2"/>
      <c r="E2617" s="2"/>
    </row>
    <row r="2618" spans="1:5">
      <c r="A2618" s="1">
        <v>41862</v>
      </c>
      <c r="C2618" s="2"/>
      <c r="D2618" s="2"/>
      <c r="E2618" s="2"/>
    </row>
    <row r="2619" spans="1:5">
      <c r="A2619" s="1">
        <v>41863</v>
      </c>
      <c r="C2619" s="2"/>
      <c r="D2619" s="2"/>
      <c r="E2619" s="2"/>
    </row>
    <row r="2620" spans="1:5">
      <c r="A2620" s="1">
        <v>41864</v>
      </c>
      <c r="C2620" s="2"/>
      <c r="D2620" s="2"/>
      <c r="E2620" s="2"/>
    </row>
    <row r="2621" spans="1:5">
      <c r="A2621" s="1">
        <v>41865</v>
      </c>
      <c r="C2621" s="2"/>
      <c r="D2621" s="2"/>
      <c r="E2621" s="2"/>
    </row>
    <row r="2622" spans="1:5">
      <c r="A2622" s="1">
        <v>41866</v>
      </c>
      <c r="C2622" s="2"/>
      <c r="D2622" s="2"/>
      <c r="E2622" s="2"/>
    </row>
    <row r="2623" spans="1:5">
      <c r="A2623" s="1">
        <v>41869</v>
      </c>
      <c r="C2623" s="2"/>
      <c r="D2623" s="2"/>
      <c r="E2623" s="2"/>
    </row>
    <row r="2624" spans="1:5">
      <c r="A2624" s="1">
        <v>41870</v>
      </c>
      <c r="C2624" s="2"/>
      <c r="D2624" s="2"/>
      <c r="E2624" s="2"/>
    </row>
    <row r="2625" spans="1:5">
      <c r="A2625" s="1">
        <v>41871</v>
      </c>
      <c r="C2625" s="2"/>
      <c r="D2625" s="2"/>
      <c r="E2625" s="2"/>
    </row>
    <row r="2626" spans="1:5">
      <c r="A2626" s="1">
        <v>41872</v>
      </c>
      <c r="C2626" s="2"/>
      <c r="D2626" s="2"/>
      <c r="E2626" s="2"/>
    </row>
    <row r="2627" spans="1:5">
      <c r="A2627" s="1">
        <v>41873</v>
      </c>
      <c r="C2627" s="2"/>
      <c r="D2627" s="2"/>
      <c r="E2627" s="2"/>
    </row>
    <row r="2628" spans="1:5">
      <c r="A2628" s="1">
        <v>41876</v>
      </c>
      <c r="C2628" s="2"/>
      <c r="D2628" s="2"/>
      <c r="E2628" s="2"/>
    </row>
    <row r="2629" spans="1:5">
      <c r="A2629" s="1">
        <v>41877</v>
      </c>
      <c r="C2629" s="2"/>
      <c r="D2629" s="2"/>
      <c r="E2629" s="2"/>
    </row>
    <row r="2630" spans="1:5">
      <c r="A2630" s="1">
        <v>41878</v>
      </c>
      <c r="C2630" s="2"/>
      <c r="D2630" s="2"/>
      <c r="E2630" s="2"/>
    </row>
    <row r="2631" spans="1:5">
      <c r="A2631" s="1">
        <v>41879</v>
      </c>
      <c r="C2631" s="2"/>
      <c r="D2631" s="2"/>
      <c r="E2631" s="2"/>
    </row>
    <row r="2632" spans="1:5">
      <c r="A2632" s="1">
        <v>41880</v>
      </c>
      <c r="C2632" s="2"/>
      <c r="D2632" s="2"/>
      <c r="E2632" s="2"/>
    </row>
    <row r="2633" spans="1:5">
      <c r="A2633" s="1">
        <v>41884</v>
      </c>
      <c r="C2633" s="2"/>
      <c r="D2633" s="2"/>
      <c r="E2633" s="2"/>
    </row>
    <row r="2634" spans="1:5">
      <c r="A2634" s="1">
        <v>41885</v>
      </c>
      <c r="C2634" s="2"/>
      <c r="D2634" s="2"/>
      <c r="E2634" s="2"/>
    </row>
    <row r="2635" spans="1:5">
      <c r="A2635" s="1">
        <v>41886</v>
      </c>
      <c r="C2635" s="2"/>
      <c r="D2635" s="2"/>
      <c r="E2635" s="2"/>
    </row>
    <row r="2636" spans="1:5">
      <c r="A2636" s="1">
        <v>41887</v>
      </c>
      <c r="C2636" s="2"/>
      <c r="D2636" s="2"/>
      <c r="E2636" s="2"/>
    </row>
    <row r="2637" spans="1:5">
      <c r="A2637" s="1">
        <v>41890</v>
      </c>
      <c r="C2637" s="2"/>
      <c r="D2637" s="2"/>
      <c r="E2637" s="2"/>
    </row>
    <row r="2638" spans="1:5">
      <c r="A2638" s="1">
        <v>41891</v>
      </c>
      <c r="C2638" s="2"/>
      <c r="D2638" s="2"/>
      <c r="E2638" s="2"/>
    </row>
    <row r="2639" spans="1:5">
      <c r="A2639" s="1">
        <v>41892</v>
      </c>
      <c r="C2639" s="2"/>
      <c r="D2639" s="2"/>
      <c r="E2639" s="2"/>
    </row>
    <row r="2640" spans="1:5">
      <c r="A2640" s="1">
        <v>41893</v>
      </c>
      <c r="C2640" s="2"/>
      <c r="D2640" s="2"/>
      <c r="E2640" s="2"/>
    </row>
    <row r="2641" spans="1:7">
      <c r="A2641" s="1">
        <v>41894</v>
      </c>
      <c r="C2641" s="2"/>
      <c r="D2641" s="2"/>
      <c r="E2641" s="2"/>
    </row>
    <row r="2642" spans="1:7">
      <c r="A2642" s="1">
        <v>41897</v>
      </c>
      <c r="C2642" s="2"/>
      <c r="D2642" s="2"/>
      <c r="E2642" s="2"/>
    </row>
    <row r="2643" spans="1:7">
      <c r="A2643" s="1">
        <v>41898</v>
      </c>
      <c r="C2643" s="2"/>
      <c r="D2643" s="2"/>
      <c r="E2643" s="2"/>
    </row>
    <row r="2644" spans="1:7">
      <c r="A2644" s="1">
        <v>41899</v>
      </c>
      <c r="B2644">
        <f>IF(A2644&gt;=$B$3,VLOOKUP(A2644,SPBTFDUE!$B$4:$F$5000,5,0),B2645*(C2644/C2645+$B$1))</f>
        <v>3.4728351412089009</v>
      </c>
      <c r="C2644" s="2">
        <f>VLOOKUP(A2644,'BTC-USD'!$A$1:$G$3203,6,0)</f>
        <v>457.33401500000002</v>
      </c>
      <c r="D2644" s="20">
        <f>D2</f>
        <v>1</v>
      </c>
      <c r="E2644" s="2"/>
      <c r="G2644" s="1"/>
    </row>
    <row r="2645" spans="1:7">
      <c r="A2645" s="1">
        <v>41900</v>
      </c>
      <c r="B2645">
        <f>IF(A2645&gt;=$B$3,VLOOKUP(A2645,SPBTFDUE!$B$4:$F$5000,5,0),B2646*(C2645/C2646+$B$1))</f>
        <v>3.2227216965065946</v>
      </c>
      <c r="C2645" s="2">
        <f>VLOOKUP(A2645,'BTC-USD'!$A$1:$G$3203,6,0)</f>
        <v>424.44000199999999</v>
      </c>
      <c r="D2645" s="2">
        <f>D2644*(1-D$1+IF(AND(WEEKDAY($A2645)&lt;&gt;1,WEEKDAY($A2645)&lt;&gt;7),-VLOOKUP($A2645,ETF_OP_Fee!$U$5:$V$14,2,1),0))^($A2645-$A2644)*(1+2*(B2645/B2644-1))</f>
        <v>0.85585807019307092</v>
      </c>
      <c r="E2645" s="2"/>
      <c r="G2645" s="1"/>
    </row>
    <row r="2646" spans="1:7">
      <c r="A2646" s="1">
        <v>41901</v>
      </c>
      <c r="B2646">
        <f>IF(A2646&gt;=$B$3,VLOOKUP(A2646,SPBTFDUE!$B$4:$F$5000,5,0),B2647*(C2646/C2647+$B$1))</f>
        <v>2.9973327587627154</v>
      </c>
      <c r="C2646" s="2">
        <f>VLOOKUP(A2646,'BTC-USD'!$A$1:$G$3203,6,0)</f>
        <v>394.79599000000002</v>
      </c>
      <c r="D2646" s="2">
        <f>D2645*(1-D$1+IF(AND(WEEKDAY($A2646)&lt;&gt;1,WEEKDAY($A2646)&lt;&gt;7),-VLOOKUP($A2646,ETF_OP_Fee!$U$5:$V$14,2,1),0))^($A2646-$A2645)*(1+2*(B2646/B2645-1))</f>
        <v>0.73605727573789737</v>
      </c>
      <c r="E2646" s="2"/>
      <c r="G2646" s="1"/>
    </row>
    <row r="2647" spans="1:7">
      <c r="A2647" s="1">
        <v>41904</v>
      </c>
      <c r="B2647">
        <f>IF(A2647&gt;=$B$3,VLOOKUP(A2647,SPBTFDUE!$B$4:$F$5000,5,0),B2648*(C2647/C2648+$B$1))</f>
        <v>3.052839631178859</v>
      </c>
      <c r="C2647" s="2">
        <f>VLOOKUP(A2647,'BTC-USD'!$A$1:$G$3203,6,0)</f>
        <v>402.15200800000002</v>
      </c>
      <c r="D2647" s="2">
        <f>D2646*(1-D$1+IF(AND(WEEKDAY($A2647)&lt;&gt;1,WEEKDAY($A2647)&lt;&gt;7),-VLOOKUP($A2647,ETF_OP_Fee!$U$5:$V$14,2,1),0))^($A2647-$A2646)*(1+2*(B2647/B2646-1))</f>
        <v>0.763046124976274</v>
      </c>
      <c r="E2647" s="2"/>
      <c r="G2647" s="1"/>
    </row>
    <row r="2648" spans="1:7">
      <c r="A2648" s="1">
        <v>41905</v>
      </c>
      <c r="B2648">
        <f>IF(A2648&gt;=$B$3,VLOOKUP(A2648,SPBTFDUE!$B$4:$F$5000,5,0),B2649*(C2648/C2649+$B$1))</f>
        <v>3.3078089612707124</v>
      </c>
      <c r="C2648" s="2">
        <f>VLOOKUP(A2648,'BTC-USD'!$A$1:$G$3203,6,0)</f>
        <v>435.79098499999998</v>
      </c>
      <c r="D2648" s="2">
        <f>D2647*(1-D$1+IF(AND(WEEKDAY($A2648)&lt;&gt;1,WEEKDAY($A2648)&lt;&gt;7),-VLOOKUP($A2648,ETF_OP_Fee!$U$5:$V$14,2,1),0))^($A2648-$A2647)*(1+2*(B2648/B2647-1))</f>
        <v>0.89039730366056669</v>
      </c>
      <c r="E2648" s="2"/>
      <c r="G2648" s="1"/>
    </row>
    <row r="2649" spans="1:7">
      <c r="A2649" s="1">
        <v>41906</v>
      </c>
      <c r="B2649">
        <f>IF(A2649&gt;=$B$3,VLOOKUP(A2649,SPBTFDUE!$B$4:$F$5000,5,0),B2650*(C2649/C2650+$B$1))</f>
        <v>3.2119349217741862</v>
      </c>
      <c r="C2649" s="2">
        <f>VLOOKUP(A2649,'BTC-USD'!$A$1:$G$3203,6,0)</f>
        <v>423.20498700000002</v>
      </c>
      <c r="D2649" s="2">
        <f>D2648*(1-D$1+IF(AND(WEEKDAY($A2649)&lt;&gt;1,WEEKDAY($A2649)&lt;&gt;7),-VLOOKUP($A2649,ETF_OP_Fee!$U$5:$V$14,2,1),0))^($A2649-$A2648)*(1+2*(B2649/B2648-1))</f>
        <v>0.8386825166375349</v>
      </c>
      <c r="E2649" s="2"/>
      <c r="G2649" s="1"/>
    </row>
    <row r="2650" spans="1:7">
      <c r="A2650" s="1">
        <v>41907</v>
      </c>
      <c r="B2650">
        <f>IF(A2650&gt;=$B$3,VLOOKUP(A2650,SPBTFDUE!$B$4:$F$5000,5,0),B2651*(C2650/C2651+$B$1))</f>
        <v>3.1233281401757624</v>
      </c>
      <c r="C2650" s="2">
        <f>VLOOKUP(A2650,'BTC-USD'!$A$1:$G$3203,6,0)</f>
        <v>411.574005</v>
      </c>
      <c r="D2650" s="2">
        <f>D2649*(1-D$1+IF(AND(WEEKDAY($A2650)&lt;&gt;1,WEEKDAY($A2650)&lt;&gt;7),-VLOOKUP($A2650,ETF_OP_Fee!$U$5:$V$14,2,1),0))^($A2650-$A2649)*(1+2*(B2650/B2649-1))</f>
        <v>0.79231506243867045</v>
      </c>
      <c r="E2650" s="2"/>
      <c r="G2650" s="1"/>
    </row>
    <row r="2651" spans="1:7">
      <c r="A2651" s="1">
        <v>41908</v>
      </c>
      <c r="B2651">
        <f>IF(A2651&gt;=$B$3,VLOOKUP(A2651,SPBTFDUE!$B$4:$F$5000,5,0),B2652*(C2651/C2652+$B$1))</f>
        <v>3.0687456490990201</v>
      </c>
      <c r="C2651" s="2">
        <f>VLOOKUP(A2651,'BTC-USD'!$A$1:$G$3203,6,0)</f>
        <v>404.42498799999998</v>
      </c>
      <c r="D2651" s="2">
        <f>D2650*(1-D$1+IF(AND(WEEKDAY($A2651)&lt;&gt;1,WEEKDAY($A2651)&lt;&gt;7),-VLOOKUP($A2651,ETF_OP_Fee!$U$5:$V$14,2,1),0))^($A2651-$A2650)*(1+2*(B2651/B2650-1))</f>
        <v>0.7645313417074312</v>
      </c>
      <c r="E2651" s="2"/>
      <c r="G2651" s="1"/>
    </row>
    <row r="2652" spans="1:7">
      <c r="A2652" s="1">
        <v>41911</v>
      </c>
      <c r="B2652">
        <f>IF(A2652&gt;=$B$3,VLOOKUP(A2652,SPBTFDUE!$B$4:$F$5000,5,0),B2653*(C2652/C2653+$B$1))</f>
        <v>2.8487249077589119</v>
      </c>
      <c r="C2652" s="2">
        <f>VLOOKUP(A2652,'BTC-USD'!$A$1:$G$3203,6,0)</f>
        <v>375.46701000000002</v>
      </c>
      <c r="D2652" s="2">
        <f>D2651*(1-D$1+IF(AND(WEEKDAY($A2652)&lt;&gt;1,WEEKDAY($A2652)&lt;&gt;7),-VLOOKUP($A2652,ETF_OP_Fee!$U$5:$V$14,2,1),0))^($A2652-$A2651)*(1+2*(B2652/B2651-1))</f>
        <v>0.65466757187766078</v>
      </c>
      <c r="E2652" s="2"/>
      <c r="G2652" s="1"/>
    </row>
    <row r="2653" spans="1:7">
      <c r="A2653" s="1">
        <v>41912</v>
      </c>
      <c r="B2653">
        <f>IF(A2653&gt;=$B$3,VLOOKUP(A2653,SPBTFDUE!$B$4:$F$5000,5,0),B2654*(C2653/C2654+$B$1))</f>
        <v>2.9354710353417355</v>
      </c>
      <c r="C2653" s="2">
        <f>VLOOKUP(A2653,'BTC-USD'!$A$1:$G$3203,6,0)</f>
        <v>386.94400000000002</v>
      </c>
      <c r="D2653" s="2">
        <f>D2652*(1-D$1+IF(AND(WEEKDAY($A2653)&lt;&gt;1,WEEKDAY($A2653)&lt;&gt;7),-VLOOKUP($A2653,ETF_OP_Fee!$U$5:$V$14,2,1),0))^($A2653-$A2652)*(1+2*(B2653/B2652-1))</f>
        <v>0.69445518127969186</v>
      </c>
      <c r="E2653" s="2"/>
      <c r="G2653" s="1"/>
    </row>
    <row r="2654" spans="1:7">
      <c r="A2654" s="1">
        <v>41913</v>
      </c>
      <c r="B2654">
        <f>IF(A2654&gt;=$B$3,VLOOKUP(A2654,SPBTFDUE!$B$4:$F$5000,5,0),B2655*(C2654/C2655+$B$1))</f>
        <v>2.909900036371075</v>
      </c>
      <c r="C2654" s="2">
        <f>VLOOKUP(A2654,'BTC-USD'!$A$1:$G$3203,6,0)</f>
        <v>383.61498999999998</v>
      </c>
      <c r="D2654" s="2">
        <f>D2653*(1-D$1+IF(AND(WEEKDAY($A2654)&lt;&gt;1,WEEKDAY($A2654)&lt;&gt;7),-VLOOKUP($A2654,ETF_OP_Fee!$U$5:$V$14,2,1),0))^($A2654-$A2653)*(1+2*(B2654/B2653-1))</f>
        <v>0.68227500877645819</v>
      </c>
      <c r="E2654" s="2"/>
      <c r="G2654" s="1"/>
    </row>
    <row r="2655" spans="1:7">
      <c r="A2655" s="1">
        <v>41914</v>
      </c>
      <c r="B2655">
        <f>IF(A2655&gt;=$B$3,VLOOKUP(A2655,SPBTFDUE!$B$4:$F$5000,5,0),B2656*(C2655/C2656+$B$1))</f>
        <v>2.8447925575736943</v>
      </c>
      <c r="C2655" s="2">
        <f>VLOOKUP(A2655,'BTC-USD'!$A$1:$G$3203,6,0)</f>
        <v>375.07199100000003</v>
      </c>
      <c r="D2655" s="2">
        <f>D2654*(1-D$1+IF(AND(WEEKDAY($A2655)&lt;&gt;1,WEEKDAY($A2655)&lt;&gt;7),-VLOOKUP($A2655,ETF_OP_Fee!$U$5:$V$14,2,1),0))^($A2655-$A2654)*(1+2*(B2655/B2654-1))</f>
        <v>0.65166624812941332</v>
      </c>
      <c r="E2655" s="2"/>
      <c r="G2655" s="1"/>
    </row>
    <row r="2656" spans="1:7">
      <c r="A2656" s="1">
        <v>41915</v>
      </c>
      <c r="B2656">
        <f>IF(A2656&gt;=$B$3,VLOOKUP(A2656,SPBTFDUE!$B$4:$F$5000,5,0),B2657*(C2656/C2657+$B$1))</f>
        <v>2.7264889056149477</v>
      </c>
      <c r="C2656" s="2">
        <f>VLOOKUP(A2656,'BTC-USD'!$A$1:$G$3203,6,0)</f>
        <v>359.51199300000002</v>
      </c>
      <c r="D2656" s="2">
        <f>D2655*(1-D$1+IF(AND(WEEKDAY($A2656)&lt;&gt;1,WEEKDAY($A2656)&lt;&gt;7),-VLOOKUP($A2656,ETF_OP_Fee!$U$5:$V$14,2,1),0))^($A2656-$A2655)*(1+2*(B2656/B2655-1))</f>
        <v>0.59739460832821445</v>
      </c>
      <c r="E2656" s="2"/>
      <c r="G2656" s="1"/>
    </row>
    <row r="2657" spans="1:7">
      <c r="A2657" s="1">
        <v>41918</v>
      </c>
      <c r="B2657">
        <f>IF(A2657&gt;=$B$3,VLOOKUP(A2657,SPBTFDUE!$B$4:$F$5000,5,0),B2658*(C2657/C2658+$B$1))</f>
        <v>2.5030214133695745</v>
      </c>
      <c r="C2657" s="2">
        <f>VLOOKUP(A2657,'BTC-USD'!$A$1:$G$3203,6,0)</f>
        <v>330.07900999999998</v>
      </c>
      <c r="D2657" s="2">
        <f>D2656*(1-D$1+IF(AND(WEEKDAY($A2657)&lt;&gt;1,WEEKDAY($A2657)&lt;&gt;7),-VLOOKUP($A2657,ETF_OP_Fee!$U$5:$V$14,2,1),0))^($A2657-$A2656)*(1+2*(B2657/B2656-1))</f>
        <v>0.49928917347876239</v>
      </c>
      <c r="E2657" s="2"/>
      <c r="G2657" s="1"/>
    </row>
    <row r="2658" spans="1:7">
      <c r="A2658" s="1">
        <v>41919</v>
      </c>
      <c r="B2658">
        <f>IF(A2658&gt;=$B$3,VLOOKUP(A2658,SPBTFDUE!$B$4:$F$5000,5,0),B2659*(C2658/C2659+$B$1))</f>
        <v>2.5490544721912514</v>
      </c>
      <c r="C2658" s="2">
        <f>VLOOKUP(A2658,'BTC-USD'!$A$1:$G$3203,6,0)</f>
        <v>336.18701199999998</v>
      </c>
      <c r="D2658" s="2">
        <f>D2657*(1-D$1+IF(AND(WEEKDAY($A2658)&lt;&gt;1,WEEKDAY($A2658)&lt;&gt;7),-VLOOKUP($A2658,ETF_OP_Fee!$U$5:$V$14,2,1),0))^($A2658-$A2657)*(1+2*(B2658/B2657-1))</f>
        <v>0.51759233165551588</v>
      </c>
      <c r="E2658" s="2"/>
      <c r="G2658" s="1"/>
    </row>
    <row r="2659" spans="1:7">
      <c r="A2659" s="1">
        <v>41920</v>
      </c>
      <c r="B2659">
        <f>IF(A2659&gt;=$B$3,VLOOKUP(A2659,SPBTFDUE!$B$4:$F$5000,5,0),B2660*(C2659/C2660+$B$1))</f>
        <v>2.6757720076645186</v>
      </c>
      <c r="C2659" s="2">
        <f>VLOOKUP(A2659,'BTC-USD'!$A$1:$G$3203,6,0)</f>
        <v>352.94000199999999</v>
      </c>
      <c r="D2659" s="2">
        <f>D2658*(1-D$1+IF(AND(WEEKDAY($A2659)&lt;&gt;1,WEEKDAY($A2659)&lt;&gt;7),-VLOOKUP($A2659,ETF_OP_Fee!$U$5:$V$14,2,1),0))^($A2659-$A2658)*(1+2*(B2659/B2658-1))</f>
        <v>0.56898518233897943</v>
      </c>
      <c r="E2659" s="2"/>
      <c r="G2659" s="1"/>
    </row>
    <row r="2660" spans="1:7">
      <c r="A2660" s="1">
        <v>41921</v>
      </c>
      <c r="B2660">
        <f>IF(A2660&gt;=$B$3,VLOOKUP(A2660,SPBTFDUE!$B$4:$F$5000,5,0),B2661*(C2660/C2661+$B$1))</f>
        <v>2.7670869231308886</v>
      </c>
      <c r="C2660" s="2">
        <f>VLOOKUP(A2660,'BTC-USD'!$A$1:$G$3203,6,0)</f>
        <v>365.02600100000001</v>
      </c>
      <c r="D2660" s="2">
        <f>D2659*(1-D$1+IF(AND(WEEKDAY($A2660)&lt;&gt;1,WEEKDAY($A2660)&lt;&gt;7),-VLOOKUP($A2660,ETF_OP_Fee!$U$5:$V$14,2,1),0))^($A2660-$A2659)*(1+2*(B2660/B2659-1))</f>
        <v>0.60774776656485729</v>
      </c>
      <c r="E2660" s="2"/>
      <c r="G2660" s="1"/>
    </row>
    <row r="2661" spans="1:7">
      <c r="A2661" s="1">
        <v>41922</v>
      </c>
      <c r="B2661">
        <f>IF(A2661&gt;=$B$3,VLOOKUP(A2661,SPBTFDUE!$B$4:$F$5000,5,0),B2662*(C2661/C2662+$B$1))</f>
        <v>2.740530602969848</v>
      </c>
      <c r="C2661" s="2">
        <f>VLOOKUP(A2661,'BTC-USD'!$A$1:$G$3203,6,0)</f>
        <v>361.56201199999998</v>
      </c>
      <c r="D2661" s="2">
        <f>D2660*(1-D$1+IF(AND(WEEKDAY($A2661)&lt;&gt;1,WEEKDAY($A2661)&lt;&gt;7),-VLOOKUP($A2661,ETF_OP_Fee!$U$5:$V$14,2,1),0))^($A2661-$A2660)*(1+2*(B2661/B2660-1))</f>
        <v>0.59601135814314776</v>
      </c>
      <c r="E2661" s="2"/>
      <c r="G2661" s="1"/>
    </row>
    <row r="2662" spans="1:7">
      <c r="A2662" s="1">
        <v>41925</v>
      </c>
      <c r="B2662">
        <f>IF(A2662&gt;=$B$3,VLOOKUP(A2662,SPBTFDUE!$B$4:$F$5000,5,0),B2663*(C2662/C2663+$B$1))</f>
        <v>2.9588698108016231</v>
      </c>
      <c r="C2662" s="2">
        <f>VLOOKUP(A2662,'BTC-USD'!$A$1:$G$3203,6,0)</f>
        <v>390.41400099999998</v>
      </c>
      <c r="D2662" s="2">
        <f>D2661*(1-D$1+IF(AND(WEEKDAY($A2662)&lt;&gt;1,WEEKDAY($A2662)&lt;&gt;7),-VLOOKUP($A2662,ETF_OP_Fee!$U$5:$V$14,2,1),0))^($A2662-$A2661)*(1+2*(B2662/B2661-1))</f>
        <v>0.69073328181662552</v>
      </c>
      <c r="E2662" s="2"/>
      <c r="G2662" s="1"/>
    </row>
    <row r="2663" spans="1:7">
      <c r="A2663" s="1">
        <v>41926</v>
      </c>
      <c r="B2663">
        <f>IF(A2663&gt;=$B$3,VLOOKUP(A2663,SPBTFDUE!$B$4:$F$5000,5,0),B2664*(C2663/C2664+$B$1))</f>
        <v>3.0377718806035219</v>
      </c>
      <c r="C2663" s="2">
        <f>VLOOKUP(A2663,'BTC-USD'!$A$1:$G$3203,6,0)</f>
        <v>400.86999500000002</v>
      </c>
      <c r="D2663" s="2">
        <f>D2662*(1-D$1+IF(AND(WEEKDAY($A2663)&lt;&gt;1,WEEKDAY($A2663)&lt;&gt;7),-VLOOKUP($A2663,ETF_OP_Fee!$U$5:$V$14,2,1),0))^($A2663-$A2662)*(1+2*(B2663/B2662-1))</f>
        <v>0.72748515423813409</v>
      </c>
      <c r="E2663" s="2"/>
      <c r="G2663" s="1"/>
    </row>
    <row r="2664" spans="1:7">
      <c r="A2664" s="1">
        <v>41927</v>
      </c>
      <c r="B2664">
        <f>IF(A2664&gt;=$B$3,VLOOKUP(A2664,SPBTFDUE!$B$4:$F$5000,5,0),B2665*(C2664/C2665+$B$1))</f>
        <v>2.9912464247080961</v>
      </c>
      <c r="C2664" s="2">
        <f>VLOOKUP(A2664,'BTC-USD'!$A$1:$G$3203,6,0)</f>
        <v>394.77301</v>
      </c>
      <c r="D2664" s="2">
        <f>D2663*(1-D$1+IF(AND(WEEKDAY($A2664)&lt;&gt;1,WEEKDAY($A2664)&lt;&gt;7),-VLOOKUP($A2664,ETF_OP_Fee!$U$5:$V$14,2,1),0))^($A2664-$A2663)*(1+2*(B2664/B2663-1))</f>
        <v>0.70511729129926326</v>
      </c>
      <c r="E2664" s="2"/>
      <c r="G2664" s="1"/>
    </row>
    <row r="2665" spans="1:7">
      <c r="A2665" s="1">
        <v>41928</v>
      </c>
      <c r="B2665">
        <f>IF(A2665&gt;=$B$3,VLOOKUP(A2665,SPBTFDUE!$B$4:$F$5000,5,0),B2666*(C2665/C2666+$B$1))</f>
        <v>2.8983687516983467</v>
      </c>
      <c r="C2665" s="2">
        <f>VLOOKUP(A2665,'BTC-USD'!$A$1:$G$3203,6,0)</f>
        <v>382.55599999999998</v>
      </c>
      <c r="D2665" s="2">
        <f>D2664*(1-D$1+IF(AND(WEEKDAY($A2665)&lt;&gt;1,WEEKDAY($A2665)&lt;&gt;7),-VLOOKUP($A2665,ETF_OP_Fee!$U$5:$V$14,2,1),0))^($A2665-$A2664)*(1+2*(B2665/B2664-1))</f>
        <v>0.6612509406501953</v>
      </c>
      <c r="E2665" s="2"/>
      <c r="G2665" s="1"/>
    </row>
    <row r="2666" spans="1:7">
      <c r="A2666" s="1">
        <v>41929</v>
      </c>
      <c r="B2666">
        <f>IF(A2666&gt;=$B$3,VLOOKUP(A2666,SPBTFDUE!$B$4:$F$5000,5,0),B2667*(C2666/C2667+$B$1))</f>
        <v>2.9071558711156409</v>
      </c>
      <c r="C2666" s="2">
        <f>VLOOKUP(A2666,'BTC-USD'!$A$1:$G$3203,6,0)</f>
        <v>383.75799599999999</v>
      </c>
      <c r="D2666" s="2">
        <f>D2665*(1-D$1+IF(AND(WEEKDAY($A2666)&lt;&gt;1,WEEKDAY($A2666)&lt;&gt;7),-VLOOKUP($A2666,ETF_OP_Fee!$U$5:$V$14,2,1),0))^($A2666-$A2665)*(1+2*(B2666/B2665-1))</f>
        <v>0.66518114668273032</v>
      </c>
      <c r="E2666" s="2"/>
      <c r="G2666" s="1"/>
    </row>
    <row r="2667" spans="1:7">
      <c r="A2667" s="1">
        <v>41932</v>
      </c>
      <c r="B2667">
        <f>IF(A2667&gt;=$B$3,VLOOKUP(A2667,SPBTFDUE!$B$4:$F$5000,5,0),B2668*(C2667/C2668+$B$1))</f>
        <v>2.8999224405749922</v>
      </c>
      <c r="C2667" s="2">
        <f>VLOOKUP(A2667,'BTC-USD'!$A$1:$G$3203,6,0)</f>
        <v>382.84500100000002</v>
      </c>
      <c r="D2667" s="2">
        <f>D2666*(1-D$1+IF(AND(WEEKDAY($A2667)&lt;&gt;1,WEEKDAY($A2667)&lt;&gt;7),-VLOOKUP($A2667,ETF_OP_Fee!$U$5:$V$14,2,1),0))^($A2667-$A2666)*(1+2*(B2667/B2666-1))</f>
        <v>0.66163439666513124</v>
      </c>
      <c r="E2667" s="2"/>
      <c r="G2667" s="1"/>
    </row>
    <row r="2668" spans="1:7">
      <c r="A2668" s="1">
        <v>41933</v>
      </c>
      <c r="B2668">
        <f>IF(A2668&gt;=$B$3,VLOOKUP(A2668,SPBTFDUE!$B$4:$F$5000,5,0),B2669*(C2668/C2669+$B$1))</f>
        <v>2.9270946916043021</v>
      </c>
      <c r="C2668" s="2">
        <f>VLOOKUP(A2668,'BTC-USD'!$A$1:$G$3203,6,0)</f>
        <v>386.47500600000001</v>
      </c>
      <c r="D2668" s="2">
        <f>D2667*(1-D$1+IF(AND(WEEKDAY($A2668)&lt;&gt;1,WEEKDAY($A2668)&lt;&gt;7),-VLOOKUP($A2668,ETF_OP_Fee!$U$5:$V$14,2,1),0))^($A2668-$A2667)*(1+2*(B2668/B2667-1))</f>
        <v>0.6739530851010278</v>
      </c>
      <c r="E2668" s="2"/>
      <c r="G2668" s="1"/>
    </row>
    <row r="2669" spans="1:7">
      <c r="A2669" s="1">
        <v>41934</v>
      </c>
      <c r="B2669">
        <f>IF(A2669&gt;=$B$3,VLOOKUP(A2669,SPBTFDUE!$B$4:$F$5000,5,0),B2670*(C2669/C2670+$B$1))</f>
        <v>2.9016569269219059</v>
      </c>
      <c r="C2669" s="2">
        <f>VLOOKUP(A2669,'BTC-USD'!$A$1:$G$3203,6,0)</f>
        <v>383.15798999999998</v>
      </c>
      <c r="D2669" s="2">
        <f>D2668*(1-D$1+IF(AND(WEEKDAY($A2669)&lt;&gt;1,WEEKDAY($A2669)&lt;&gt;7),-VLOOKUP($A2669,ETF_OP_Fee!$U$5:$V$14,2,1),0))^($A2669-$A2668)*(1+2*(B2669/B2668-1))</f>
        <v>0.66216025200676909</v>
      </c>
      <c r="E2669" s="2"/>
      <c r="G2669" s="1"/>
    </row>
    <row r="2670" spans="1:7">
      <c r="A2670" s="1">
        <v>41935</v>
      </c>
      <c r="B2670">
        <f>IF(A2670&gt;=$B$3,VLOOKUP(A2670,SPBTFDUE!$B$4:$F$5000,5,0),B2671*(C2670/C2671+$B$1))</f>
        <v>2.7140150331244133</v>
      </c>
      <c r="C2670" s="2">
        <f>VLOOKUP(A2670,'BTC-USD'!$A$1:$G$3203,6,0)</f>
        <v>358.41699199999999</v>
      </c>
      <c r="D2670" s="2">
        <f>D2669*(1-D$1+IF(AND(WEEKDAY($A2670)&lt;&gt;1,WEEKDAY($A2670)&lt;&gt;7),-VLOOKUP($A2670,ETF_OP_Fee!$U$5:$V$14,2,1),0))^($A2670-$A2669)*(1+2*(B2670/B2669-1))</f>
        <v>0.57645150616267915</v>
      </c>
      <c r="E2670" s="2"/>
      <c r="G2670" s="1"/>
    </row>
    <row r="2671" spans="1:7">
      <c r="A2671" s="1">
        <v>41936</v>
      </c>
      <c r="B2671">
        <f>IF(A2671&gt;=$B$3,VLOOKUP(A2671,SPBTFDUE!$B$4:$F$5000,5,0),B2672*(C2671/C2672+$B$1))</f>
        <v>2.7131726266239653</v>
      </c>
      <c r="C2671" s="2">
        <f>VLOOKUP(A2671,'BTC-USD'!$A$1:$G$3203,6,0)</f>
        <v>358.34500100000002</v>
      </c>
      <c r="D2671" s="2">
        <f>D2670*(1-D$1+IF(AND(WEEKDAY($A2671)&lt;&gt;1,WEEKDAY($A2671)&lt;&gt;7),-VLOOKUP($A2671,ETF_OP_Fee!$U$5:$V$14,2,1),0))^($A2671-$A2670)*(1+2*(B2671/B2670-1))</f>
        <v>0.57602499742630187</v>
      </c>
      <c r="E2671" s="2"/>
      <c r="G2671" s="1"/>
    </row>
    <row r="2672" spans="1:7">
      <c r="A2672" s="1">
        <v>41939</v>
      </c>
      <c r="B2672">
        <f>IF(A2672&gt;=$B$3,VLOOKUP(A2672,SPBTFDUE!$B$4:$F$5000,5,0),B2673*(C2672/C2673+$B$1))</f>
        <v>2.6723318362325266</v>
      </c>
      <c r="C2672" s="2">
        <f>VLOOKUP(A2672,'BTC-USD'!$A$1:$G$3203,6,0)</f>
        <v>352.989014</v>
      </c>
      <c r="D2672" s="2">
        <f>D2671*(1-D$1+IF(AND(WEEKDAY($A2672)&lt;&gt;1,WEEKDAY($A2672)&lt;&gt;7),-VLOOKUP($A2672,ETF_OP_Fee!$U$5:$V$14,2,1),0))^($A2672-$A2671)*(1+2*(B2672/B2671-1))</f>
        <v>0.55848371775586003</v>
      </c>
      <c r="E2672" s="2"/>
      <c r="G2672" s="1"/>
    </row>
    <row r="2673" spans="1:7">
      <c r="A2673" s="1">
        <v>41940</v>
      </c>
      <c r="B2673">
        <f>IF(A2673&gt;=$B$3,VLOOKUP(A2673,SPBTFDUE!$B$4:$F$5000,5,0),B2674*(C2673/C2674+$B$1))</f>
        <v>2.7070754756411244</v>
      </c>
      <c r="C2673" s="2">
        <f>VLOOKUP(A2673,'BTC-USD'!$A$1:$G$3203,6,0)</f>
        <v>357.61801100000002</v>
      </c>
      <c r="D2673" s="2">
        <f>D2672*(1-D$1+IF(AND(WEEKDAY($A2673)&lt;&gt;1,WEEKDAY($A2673)&lt;&gt;7),-VLOOKUP($A2673,ETF_OP_Fee!$U$5:$V$14,2,1),0))^($A2673-$A2672)*(1+2*(B2673/B2672-1))</f>
        <v>0.57293739468995031</v>
      </c>
      <c r="E2673" s="2"/>
      <c r="G2673" s="1"/>
    </row>
    <row r="2674" spans="1:7">
      <c r="A2674" s="1">
        <v>41941</v>
      </c>
      <c r="B2674">
        <f>IF(A2674&gt;=$B$3,VLOOKUP(A2674,SPBTFDUE!$B$4:$F$5000,5,0),B2675*(C2674/C2675+$B$1))</f>
        <v>2.5400755261878474</v>
      </c>
      <c r="C2674" s="2">
        <f>VLOOKUP(A2674,'BTC-USD'!$A$1:$G$3203,6,0)</f>
        <v>335.591003</v>
      </c>
      <c r="D2674" s="2">
        <f>D2673*(1-D$1+IF(AND(WEEKDAY($A2674)&lt;&gt;1,WEEKDAY($A2674)&lt;&gt;7),-VLOOKUP($A2674,ETF_OP_Fee!$U$5:$V$14,2,1),0))^($A2674-$A2673)*(1+2*(B2674/B2673-1))</f>
        <v>0.50218832582237227</v>
      </c>
      <c r="E2674" s="2"/>
      <c r="G2674" s="1"/>
    </row>
    <row r="2675" spans="1:7">
      <c r="A2675" s="1">
        <v>41942</v>
      </c>
      <c r="B2675">
        <f>IF(A2675&gt;=$B$3,VLOOKUP(A2675,SPBTFDUE!$B$4:$F$5000,5,0),B2676*(C2675/C2676+$B$1))</f>
        <v>2.6133056672245711</v>
      </c>
      <c r="C2675" s="2">
        <f>VLOOKUP(A2675,'BTC-USD'!$A$1:$G$3203,6,0)</f>
        <v>345.30499300000002</v>
      </c>
      <c r="D2675" s="2">
        <f>D2674*(1-D$1+IF(AND(WEEKDAY($A2675)&lt;&gt;1,WEEKDAY($A2675)&lt;&gt;7),-VLOOKUP($A2675,ETF_OP_Fee!$U$5:$V$14,2,1),0))^($A2675-$A2674)*(1+2*(B2675/B2674-1))</f>
        <v>0.53108111044818329</v>
      </c>
      <c r="E2675" s="2"/>
      <c r="G2675" s="1"/>
    </row>
    <row r="2676" spans="1:7">
      <c r="A2676" s="1">
        <v>41943</v>
      </c>
      <c r="B2676">
        <f>IF(A2676&gt;=$B$3,VLOOKUP(A2676,SPBTFDUE!$B$4:$F$5000,5,0),B2677*(C2676/C2677+$B$1))</f>
        <v>2.5601752635645951</v>
      </c>
      <c r="C2676" s="2">
        <f>VLOOKUP(A2676,'BTC-USD'!$A$1:$G$3203,6,0)</f>
        <v>338.32101399999999</v>
      </c>
      <c r="D2676" s="2">
        <f>D2675*(1-D$1+IF(AND(WEEKDAY($A2676)&lt;&gt;1,WEEKDAY($A2676)&lt;&gt;7),-VLOOKUP($A2676,ETF_OP_Fee!$U$5:$V$14,2,1),0))^($A2676-$A2675)*(1+2*(B2676/B2675-1))</f>
        <v>0.50942586084578689</v>
      </c>
      <c r="E2676" s="2"/>
      <c r="G2676" s="1"/>
    </row>
    <row r="2677" spans="1:7">
      <c r="A2677" s="1">
        <v>41946</v>
      </c>
      <c r="B2677">
        <f>IF(A2677&gt;=$B$3,VLOOKUP(A2677,SPBTFDUE!$B$4:$F$5000,5,0),B2678*(C2677/C2678+$B$1))</f>
        <v>2.4784350100258288</v>
      </c>
      <c r="C2677" s="2">
        <f>VLOOKUP(A2677,'BTC-USD'!$A$1:$G$3203,6,0)</f>
        <v>327.55398600000001</v>
      </c>
      <c r="D2677" s="2">
        <f>D2676*(1-D$1+IF(AND(WEEKDAY($A2677)&lt;&gt;1,WEEKDAY($A2677)&lt;&gt;7),-VLOOKUP($A2677,ETF_OP_Fee!$U$5:$V$14,2,1),0))^($A2677-$A2676)*(1+2*(B2677/B2676-1))</f>
        <v>0.47672588343800737</v>
      </c>
      <c r="E2677" s="2"/>
      <c r="G2677" s="1"/>
    </row>
    <row r="2678" spans="1:7">
      <c r="A2678" s="1">
        <v>41947</v>
      </c>
      <c r="B2678">
        <f>IF(A2678&gt;=$B$3,VLOOKUP(A2678,SPBTFDUE!$B$4:$F$5000,5,0),B2679*(C2678/C2679+$B$1))</f>
        <v>2.5003890302304592</v>
      </c>
      <c r="C2678" s="2">
        <f>VLOOKUP(A2678,'BTC-USD'!$A$1:$G$3203,6,0)</f>
        <v>330.49200400000001</v>
      </c>
      <c r="D2678" s="2">
        <f>D2677*(1-D$1+IF(AND(WEEKDAY($A2678)&lt;&gt;1,WEEKDAY($A2678)&lt;&gt;7),-VLOOKUP($A2678,ETF_OP_Fee!$U$5:$V$14,2,1),0))^($A2678-$A2677)*(1+2*(B2678/B2677-1))</f>
        <v>0.48511375386920852</v>
      </c>
      <c r="E2678" s="2"/>
      <c r="G2678" s="1"/>
    </row>
    <row r="2679" spans="1:7">
      <c r="A2679" s="1">
        <v>41948</v>
      </c>
      <c r="B2679">
        <f>IF(A2679&gt;=$B$3,VLOOKUP(A2679,SPBTFDUE!$B$4:$F$5000,5,0),B2680*(C2679/C2680+$B$1))</f>
        <v>2.5681453557250444</v>
      </c>
      <c r="C2679" s="2">
        <f>VLOOKUP(A2679,'BTC-USD'!$A$1:$G$3203,6,0)</f>
        <v>339.48599200000001</v>
      </c>
      <c r="D2679" s="2">
        <f>D2678*(1-D$1+IF(AND(WEEKDAY($A2679)&lt;&gt;1,WEEKDAY($A2679)&lt;&gt;7),-VLOOKUP($A2679,ETF_OP_Fee!$U$5:$V$14,2,1),0))^($A2679-$A2678)*(1+2*(B2679/B2678-1))</f>
        <v>0.51134433461577566</v>
      </c>
      <c r="E2679" s="2"/>
      <c r="G2679" s="1"/>
    </row>
    <row r="2680" spans="1:7">
      <c r="A2680" s="1">
        <v>41949</v>
      </c>
      <c r="B2680">
        <f>IF(A2680&gt;=$B$3,VLOOKUP(A2680,SPBTFDUE!$B$4:$F$5000,5,0),B2681*(C2680/C2681+$B$1))</f>
        <v>2.642012936132407</v>
      </c>
      <c r="C2680" s="2">
        <f>VLOOKUP(A2680,'BTC-USD'!$A$1:$G$3203,6,0)</f>
        <v>349.290009</v>
      </c>
      <c r="D2680" s="2">
        <f>D2679*(1-D$1+IF(AND(WEEKDAY($A2680)&lt;&gt;1,WEEKDAY($A2680)&lt;&gt;7),-VLOOKUP($A2680,ETF_OP_Fee!$U$5:$V$14,2,1),0))^($A2680-$A2679)*(1+2*(B2680/B2679-1))</f>
        <v>0.54069548826550951</v>
      </c>
      <c r="E2680" s="2"/>
      <c r="G2680" s="1"/>
    </row>
    <row r="2681" spans="1:7">
      <c r="A2681" s="1">
        <v>41950</v>
      </c>
      <c r="B2681">
        <f>IF(A2681&gt;=$B$3,VLOOKUP(A2681,SPBTFDUE!$B$4:$F$5000,5,0),B2682*(C2681/C2682+$B$1))</f>
        <v>2.5897325444684793</v>
      </c>
      <c r="C2681" s="2">
        <f>VLOOKUP(A2681,'BTC-USD'!$A$1:$G$3203,6,0)</f>
        <v>342.415009</v>
      </c>
      <c r="D2681" s="2">
        <f>D2680*(1-D$1+IF(AND(WEEKDAY($A2681)&lt;&gt;1,WEEKDAY($A2681)&lt;&gt;7),-VLOOKUP($A2681,ETF_OP_Fee!$U$5:$V$14,2,1),0))^($A2681-$A2680)*(1+2*(B2681/B2680-1))</f>
        <v>0.51923493671823739</v>
      </c>
      <c r="E2681" s="2"/>
      <c r="G2681" s="1"/>
    </row>
    <row r="2682" spans="1:7">
      <c r="A2682" s="1">
        <v>41953</v>
      </c>
      <c r="B2682">
        <f>IF(A2682&gt;=$B$3,VLOOKUP(A2682,SPBTFDUE!$B$4:$F$5000,5,0),B2683*(C2682/C2683+$B$1))</f>
        <v>2.7747717002193211</v>
      </c>
      <c r="C2682" s="2">
        <f>VLOOKUP(A2682,'BTC-USD'!$A$1:$G$3203,6,0)</f>
        <v>366.92401100000001</v>
      </c>
      <c r="D2682" s="2">
        <f>D2681*(1-D$1+IF(AND(WEEKDAY($A2682)&lt;&gt;1,WEEKDAY($A2682)&lt;&gt;7),-VLOOKUP($A2682,ETF_OP_Fee!$U$5:$V$14,2,1),0))^($A2682-$A2681)*(1+2*(B2682/B2681-1))</f>
        <v>0.59322257015696389</v>
      </c>
      <c r="E2682" s="2"/>
      <c r="G2682" s="1"/>
    </row>
    <row r="2683" spans="1:7">
      <c r="A2683" s="1">
        <v>41954</v>
      </c>
      <c r="B2683">
        <f>IF(A2683&gt;=$B$3,VLOOKUP(A2683,SPBTFDUE!$B$4:$F$5000,5,0),B2684*(C2683/C2684+$B$1))</f>
        <v>2.7802968356853097</v>
      </c>
      <c r="C2683" s="2">
        <f>VLOOKUP(A2683,'BTC-USD'!$A$1:$G$3203,6,0)</f>
        <v>367.69500699999998</v>
      </c>
      <c r="D2683" s="2">
        <f>D2682*(1-D$1+IF(AND(WEEKDAY($A2683)&lt;&gt;1,WEEKDAY($A2683)&lt;&gt;7),-VLOOKUP($A2683,ETF_OP_Fee!$U$5:$V$14,2,1),0))^($A2683-$A2682)*(1+2*(B2683/B2682-1))</f>
        <v>0.59551404333940539</v>
      </c>
      <c r="E2683" s="2"/>
      <c r="G2683" s="1"/>
    </row>
    <row r="2684" spans="1:7">
      <c r="A2684" s="1">
        <v>41955</v>
      </c>
      <c r="B2684">
        <f>IF(A2684&gt;=$B$3,VLOOKUP(A2684,SPBTFDUE!$B$4:$F$5000,5,0),B2685*(C2684/C2685+$B$1))</f>
        <v>3.2023189203119746</v>
      </c>
      <c r="C2684" s="2">
        <f>VLOOKUP(A2684,'BTC-USD'!$A$1:$G$3203,6,0)</f>
        <v>423.56100500000002</v>
      </c>
      <c r="D2684" s="2">
        <f>D2683*(1-D$1+IF(AND(WEEKDAY($A2684)&lt;&gt;1,WEEKDAY($A2684)&lt;&gt;7),-VLOOKUP($A2684,ETF_OP_Fee!$U$5:$V$14,2,1),0))^($A2684-$A2683)*(1+2*(B2684/B2683-1))</f>
        <v>0.77620803327890031</v>
      </c>
      <c r="E2684" s="2"/>
      <c r="G2684" s="1"/>
    </row>
    <row r="2685" spans="1:7">
      <c r="A2685" s="1">
        <v>41956</v>
      </c>
      <c r="B2685">
        <f>IF(A2685&gt;=$B$3,VLOOKUP(A2685,SPBTFDUE!$B$4:$F$5000,5,0),B2686*(C2685/C2686+$B$1))</f>
        <v>3.1806066558711987</v>
      </c>
      <c r="C2685" s="2">
        <f>VLOOKUP(A2685,'BTC-USD'!$A$1:$G$3203,6,0)</f>
        <v>420.73498499999999</v>
      </c>
      <c r="D2685" s="2">
        <f>D2684*(1-D$1+IF(AND(WEEKDAY($A2685)&lt;&gt;1,WEEKDAY($A2685)&lt;&gt;7),-VLOOKUP($A2685,ETF_OP_Fee!$U$5:$V$14,2,1),0))^($A2685-$A2684)*(1+2*(B2685/B2684-1))</f>
        <v>0.76559113696074266</v>
      </c>
      <c r="E2685" s="2"/>
      <c r="G2685" s="1"/>
    </row>
    <row r="2686" spans="1:7">
      <c r="A2686" s="1">
        <v>41957</v>
      </c>
      <c r="B2686">
        <f>IF(A2686&gt;=$B$3,VLOOKUP(A2686,SPBTFDUE!$B$4:$F$5000,5,0),B2687*(C2686/C2687+$B$1))</f>
        <v>3.0070507673500133</v>
      </c>
      <c r="C2686" s="2">
        <f>VLOOKUP(A2686,'BTC-USD'!$A$1:$G$3203,6,0)</f>
        <v>397.817993</v>
      </c>
      <c r="D2686" s="2">
        <f>D2685*(1-D$1+IF(AND(WEEKDAY($A2686)&lt;&gt;1,WEEKDAY($A2686)&lt;&gt;7),-VLOOKUP($A2686,ETF_OP_Fee!$U$5:$V$14,2,1),0))^($A2686-$A2685)*(1+2*(B2686/B2685-1))</f>
        <v>0.68195796201592984</v>
      </c>
      <c r="E2686" s="2"/>
      <c r="G2686" s="1"/>
    </row>
    <row r="2687" spans="1:7">
      <c r="A2687" s="1">
        <v>41960</v>
      </c>
      <c r="B2687">
        <f>IF(A2687&gt;=$B$3,VLOOKUP(A2687,SPBTFDUE!$B$4:$F$5000,5,0),B2688*(C2687/C2688+$B$1))</f>
        <v>2.9280505199773748</v>
      </c>
      <c r="C2687" s="2">
        <f>VLOOKUP(A2687,'BTC-USD'!$A$1:$G$3203,6,0)</f>
        <v>387.40798999999998</v>
      </c>
      <c r="D2687" s="2">
        <f>D2686*(1-D$1+IF(AND(WEEKDAY($A2687)&lt;&gt;1,WEEKDAY($A2687)&lt;&gt;7),-VLOOKUP($A2687,ETF_OP_Fee!$U$5:$V$14,2,1),0))^($A2687-$A2686)*(1+2*(B2687/B2686-1))</f>
        <v>0.64589462756885507</v>
      </c>
      <c r="E2687" s="2"/>
      <c r="G2687" s="1"/>
    </row>
    <row r="2688" spans="1:7">
      <c r="A2688" s="1">
        <v>41961</v>
      </c>
      <c r="B2688">
        <f>IF(A2688&gt;=$B$3,VLOOKUP(A2688,SPBTFDUE!$B$4:$F$5000,5,0),B2689*(C2688/C2689+$B$1))</f>
        <v>2.8354657982700826</v>
      </c>
      <c r="C2688" s="2">
        <f>VLOOKUP(A2688,'BTC-USD'!$A$1:$G$3203,6,0)</f>
        <v>375.19799799999998</v>
      </c>
      <c r="D2688" s="2">
        <f>D2687*(1-D$1+IF(AND(WEEKDAY($A2688)&lt;&gt;1,WEEKDAY($A2688)&lt;&gt;7),-VLOOKUP($A2688,ETF_OP_Fee!$U$5:$V$14,2,1),0))^($A2688-$A2687)*(1+2*(B2688/B2687-1))</f>
        <v>0.60497624681942941</v>
      </c>
      <c r="E2688" s="2"/>
      <c r="G2688" s="1"/>
    </row>
    <row r="2689" spans="1:7">
      <c r="A2689" s="1">
        <v>41962</v>
      </c>
      <c r="B2689">
        <f>IF(A2689&gt;=$B$3,VLOOKUP(A2689,SPBTFDUE!$B$4:$F$5000,5,0),B2690*(C2689/C2690+$B$1))</f>
        <v>2.875630322091534</v>
      </c>
      <c r="C2689" s="2">
        <f>VLOOKUP(A2689,'BTC-USD'!$A$1:$G$3203,6,0)</f>
        <v>380.55499300000002</v>
      </c>
      <c r="D2689" s="2">
        <f>D2688*(1-D$1+IF(AND(WEEKDAY($A2689)&lt;&gt;1,WEEKDAY($A2689)&lt;&gt;7),-VLOOKUP($A2689,ETF_OP_Fee!$U$5:$V$14,2,1),0))^($A2689-$A2688)*(1+2*(B2689/B2688-1))</f>
        <v>0.6220411457296674</v>
      </c>
      <c r="E2689" s="2"/>
      <c r="G2689" s="1"/>
    </row>
    <row r="2690" spans="1:7">
      <c r="A2690" s="1">
        <v>41963</v>
      </c>
      <c r="B2690">
        <f>IF(A2690&gt;=$B$3,VLOOKUP(A2690,SPBTFDUE!$B$4:$F$5000,5,0),B2691*(C2690/C2691+$B$1))</f>
        <v>2.7037078347497374</v>
      </c>
      <c r="C2690" s="2">
        <f>VLOOKUP(A2690,'BTC-USD'!$A$1:$G$3203,6,0)</f>
        <v>357.83999599999999</v>
      </c>
      <c r="D2690" s="2">
        <f>D2689*(1-D$1+IF(AND(WEEKDAY($A2690)&lt;&gt;1,WEEKDAY($A2690)&lt;&gt;7),-VLOOKUP($A2690,ETF_OP_Fee!$U$5:$V$14,2,1),0))^($A2690-$A2689)*(1+2*(B2690/B2689-1))</f>
        <v>0.54759714960733885</v>
      </c>
      <c r="E2690" s="2"/>
      <c r="G2690" s="1"/>
    </row>
    <row r="2691" spans="1:7">
      <c r="A2691" s="1">
        <v>41964</v>
      </c>
      <c r="B2691">
        <f>IF(A2691&gt;=$B$3,VLOOKUP(A2691,SPBTFDUE!$B$4:$F$5000,5,0),B2692*(C2691/C2692+$B$1))</f>
        <v>2.6505940153081045</v>
      </c>
      <c r="C2691" s="2">
        <f>VLOOKUP(A2691,'BTC-USD'!$A$1:$G$3203,6,0)</f>
        <v>350.84799199999998</v>
      </c>
      <c r="D2691" s="2">
        <f>D2690*(1-D$1+IF(AND(WEEKDAY($A2691)&lt;&gt;1,WEEKDAY($A2691)&lt;&gt;7),-VLOOKUP($A2691,ETF_OP_Fee!$U$5:$V$14,2,1),0))^($A2691-$A2690)*(1+2*(B2691/B2690-1))</f>
        <v>0.52601957115420328</v>
      </c>
      <c r="E2691" s="2"/>
      <c r="G2691" s="1"/>
    </row>
    <row r="2692" spans="1:7">
      <c r="A2692" s="1">
        <v>41967</v>
      </c>
      <c r="B2692">
        <f>IF(A2692&gt;=$B$3,VLOOKUP(A2692,SPBTFDUE!$B$4:$F$5000,5,0),B2693*(C2692/C2693+$B$1))</f>
        <v>2.8470846742213061</v>
      </c>
      <c r="C2692" s="2">
        <f>VLOOKUP(A2692,'BTC-USD'!$A$1:$G$3203,6,0)</f>
        <v>376.90100100000001</v>
      </c>
      <c r="D2692" s="2">
        <f>D2691*(1-D$1+IF(AND(WEEKDAY($A2692)&lt;&gt;1,WEEKDAY($A2692)&lt;&gt;7),-VLOOKUP($A2692,ETF_OP_Fee!$U$5:$V$14,2,1),0))^($A2692-$A2691)*(1+2*(B2692/B2691-1))</f>
        <v>0.6037921481890125</v>
      </c>
      <c r="E2692" s="2"/>
      <c r="G2692" s="1"/>
    </row>
    <row r="2693" spans="1:7">
      <c r="A2693" s="1">
        <v>41968</v>
      </c>
      <c r="B2693">
        <f>IF(A2693&gt;=$B$3,VLOOKUP(A2693,SPBTFDUE!$B$4:$F$5000,5,0),B2694*(C2693/C2694+$B$1))</f>
        <v>2.8350439396958222</v>
      </c>
      <c r="C2693" s="2">
        <f>VLOOKUP(A2693,'BTC-USD'!$A$1:$G$3203,6,0)</f>
        <v>375.34799199999998</v>
      </c>
      <c r="D2693" s="2">
        <f>D2692*(1-D$1+IF(AND(WEEKDAY($A2693)&lt;&gt;1,WEEKDAY($A2693)&lt;&gt;7),-VLOOKUP($A2693,ETF_OP_Fee!$U$5:$V$14,2,1),0))^($A2693-$A2692)*(1+2*(B2693/B2692-1))</f>
        <v>0.59861374869886819</v>
      </c>
      <c r="E2693" s="2"/>
      <c r="G2693" s="1"/>
    </row>
    <row r="2694" spans="1:7">
      <c r="A2694" s="1">
        <v>41969</v>
      </c>
      <c r="B2694">
        <f>IF(A2694&gt;=$B$3,VLOOKUP(A2694,SPBTFDUE!$B$4:$F$5000,5,0),B2695*(C2694/C2695+$B$1))</f>
        <v>2.7820391613460864</v>
      </c>
      <c r="C2694" s="2">
        <f>VLOOKUP(A2694,'BTC-USD'!$A$1:$G$3203,6,0)</f>
        <v>368.36999500000002</v>
      </c>
      <c r="D2694" s="2">
        <f>D2693*(1-D$1+IF(AND(WEEKDAY($A2694)&lt;&gt;1,WEEKDAY($A2694)&lt;&gt;7),-VLOOKUP($A2694,ETF_OP_Fee!$U$5:$V$14,2,1),0))^($A2694-$A2693)*(1+2*(B2694/B2693-1))</f>
        <v>0.57616137290777913</v>
      </c>
      <c r="E2694" s="2"/>
      <c r="G2694" s="1"/>
    </row>
    <row r="2695" spans="1:7">
      <c r="A2695" s="1">
        <v>41971</v>
      </c>
      <c r="B2695">
        <f>IF(A2695&gt;=$B$3,VLOOKUP(A2695,SPBTFDUE!$B$4:$F$5000,5,0),B2696*(C2695/C2696+$B$1))</f>
        <v>2.8427206624510388</v>
      </c>
      <c r="C2695" s="2">
        <f>VLOOKUP(A2695,'BTC-USD'!$A$1:$G$3203,6,0)</f>
        <v>376.44699100000003</v>
      </c>
      <c r="D2695" s="2">
        <f>D2694*(1-D$1+IF(AND(WEEKDAY($A2695)&lt;&gt;1,WEEKDAY($A2695)&lt;&gt;7),-VLOOKUP($A2695,ETF_OP_Fee!$U$5:$V$14,2,1),0))^($A2695-$A2694)*(1+2*(B2695/B2694-1))</f>
        <v>0.60115238302420071</v>
      </c>
      <c r="E2695" s="2"/>
      <c r="G2695" s="1"/>
    </row>
    <row r="2696" spans="1:7">
      <c r="A2696" s="1">
        <v>41974</v>
      </c>
      <c r="B2696">
        <f>IF(A2696&gt;=$B$3,VLOOKUP(A2696,SPBTFDUE!$B$4:$F$5000,5,0),B2697*(C2696/C2697+$B$1))</f>
        <v>2.8635335056472702</v>
      </c>
      <c r="C2696" s="2">
        <f>VLOOKUP(A2696,'BTC-USD'!$A$1:$G$3203,6,0)</f>
        <v>379.24499500000002</v>
      </c>
      <c r="D2696" s="2">
        <f>D2695*(1-D$1+IF(AND(WEEKDAY($A2696)&lt;&gt;1,WEEKDAY($A2696)&lt;&gt;7),-VLOOKUP($A2696,ETF_OP_Fee!$U$5:$V$14,2,1),0))^($A2696-$A2695)*(1+2*(B2696/B2695-1))</f>
        <v>0.60973694598014028</v>
      </c>
      <c r="E2696" s="2"/>
      <c r="G2696" s="1"/>
    </row>
    <row r="2697" spans="1:7">
      <c r="A2697" s="1">
        <v>41975</v>
      </c>
      <c r="B2697">
        <f>IF(A2697&gt;=$B$3,VLOOKUP(A2697,SPBTFDUE!$B$4:$F$5000,5,0),B2698*(C2697/C2698+$B$1))</f>
        <v>2.8788461225923334</v>
      </c>
      <c r="C2697" s="2">
        <f>VLOOKUP(A2697,'BTC-USD'!$A$1:$G$3203,6,0)</f>
        <v>381.31500199999999</v>
      </c>
      <c r="D2697" s="2">
        <f>D2696*(1-D$1+IF(AND(WEEKDAY($A2697)&lt;&gt;1,WEEKDAY($A2697)&lt;&gt;7),-VLOOKUP($A2697,ETF_OP_Fee!$U$5:$V$14,2,1),0))^($A2697-$A2696)*(1+2*(B2697/B2696-1))</f>
        <v>0.61618458345411675</v>
      </c>
      <c r="E2697" s="2"/>
      <c r="G2697" s="1"/>
    </row>
    <row r="2698" spans="1:7">
      <c r="A2698" s="1">
        <v>41976</v>
      </c>
      <c r="B2698">
        <f>IF(A2698&gt;=$B$3,VLOOKUP(A2698,SPBTFDUE!$B$4:$F$5000,5,0),B2699*(C2698/C2699+$B$1))</f>
        <v>2.8309396810184224</v>
      </c>
      <c r="C2698" s="2">
        <f>VLOOKUP(A2698,'BTC-USD'!$A$1:$G$3203,6,0)</f>
        <v>375.01001000000002</v>
      </c>
      <c r="D2698" s="2">
        <f>D2697*(1-D$1+IF(AND(WEEKDAY($A2698)&lt;&gt;1,WEEKDAY($A2698)&lt;&gt;7),-VLOOKUP($A2698,ETF_OP_Fee!$U$5:$V$14,2,1),0))^($A2698-$A2697)*(1+2*(B2698/B2697-1))</f>
        <v>0.59560592347900287</v>
      </c>
      <c r="E2698" s="2"/>
      <c r="G2698" s="1"/>
    </row>
    <row r="2699" spans="1:7">
      <c r="A2699" s="1">
        <v>41977</v>
      </c>
      <c r="B2699">
        <f>IF(A2699&gt;=$B$3,VLOOKUP(A2699,SPBTFDUE!$B$4:$F$5000,5,0),B2700*(C2699/C2700+$B$1))</f>
        <v>2.7898285713507791</v>
      </c>
      <c r="C2699" s="2">
        <f>VLOOKUP(A2699,'BTC-USD'!$A$1:$G$3203,6,0)</f>
        <v>369.60400399999997</v>
      </c>
      <c r="D2699" s="2">
        <f>D2698*(1-D$1+IF(AND(WEEKDAY($A2699)&lt;&gt;1,WEEKDAY($A2699)&lt;&gt;7),-VLOOKUP($A2699,ETF_OP_Fee!$U$5:$V$14,2,1),0))^($A2699-$A2698)*(1+2*(B2699/B2698-1))</f>
        <v>0.57823813783139677</v>
      </c>
      <c r="E2699" s="2"/>
      <c r="G2699" s="1"/>
    </row>
    <row r="2700" spans="1:7">
      <c r="A2700" s="1">
        <v>41978</v>
      </c>
      <c r="B2700">
        <f>IF(A2700&gt;=$B$3,VLOOKUP(A2700,SPBTFDUE!$B$4:$F$5000,5,0),B2701*(C2700/C2701+$B$1))</f>
        <v>2.8442348891176992</v>
      </c>
      <c r="C2700" s="2">
        <f>VLOOKUP(A2700,'BTC-USD'!$A$1:$G$3203,6,0)</f>
        <v>376.85400399999997</v>
      </c>
      <c r="D2700" s="2">
        <f>D2699*(1-D$1+IF(AND(WEEKDAY($A2700)&lt;&gt;1,WEEKDAY($A2700)&lt;&gt;7),-VLOOKUP($A2700,ETF_OP_Fee!$U$5:$V$14,2,1),0))^($A2700-$A2699)*(1+2*(B2700/B2699-1))</f>
        <v>0.60071975602862593</v>
      </c>
      <c r="E2700" s="2"/>
      <c r="G2700" s="1"/>
    </row>
    <row r="2701" spans="1:7">
      <c r="A2701" s="1">
        <v>41981</v>
      </c>
      <c r="B2701">
        <f>IF(A2701&gt;=$B$3,VLOOKUP(A2701,SPBTFDUE!$B$4:$F$5000,5,0),B2702*(C2701/C2702+$B$1))</f>
        <v>2.7311528179786273</v>
      </c>
      <c r="C2701" s="2">
        <f>VLOOKUP(A2701,'BTC-USD'!$A$1:$G$3203,6,0)</f>
        <v>361.908997</v>
      </c>
      <c r="D2701" s="2">
        <f>D2700*(1-D$1+IF(AND(WEEKDAY($A2701)&lt;&gt;1,WEEKDAY($A2701)&lt;&gt;7),-VLOOKUP($A2701,ETF_OP_Fee!$U$5:$V$14,2,1),0))^($A2701-$A2700)*(1+2*(B2701/B2700-1))</f>
        <v>0.55275483386946389</v>
      </c>
      <c r="E2701" s="2"/>
      <c r="G2701" s="1"/>
    </row>
    <row r="2702" spans="1:7">
      <c r="A2702" s="1">
        <v>41982</v>
      </c>
      <c r="B2702">
        <f>IF(A2702&gt;=$B$3,VLOOKUP(A2702,SPBTFDUE!$B$4:$F$5000,5,0),B2703*(C2702/C2703+$B$1))</f>
        <v>2.6577435731891388</v>
      </c>
      <c r="C2702" s="2">
        <f>VLOOKUP(A2702,'BTC-USD'!$A$1:$G$3203,6,0)</f>
        <v>352.21899400000001</v>
      </c>
      <c r="D2702" s="2">
        <f>D2701*(1-D$1+IF(AND(WEEKDAY($A2702)&lt;&gt;1,WEEKDAY($A2702)&lt;&gt;7),-VLOOKUP($A2702,ETF_OP_Fee!$U$5:$V$14,2,1),0))^($A2702-$A2701)*(1+2*(B2702/B2701-1))</f>
        <v>0.52297807602433866</v>
      </c>
      <c r="E2702" s="2"/>
      <c r="G2702" s="1"/>
    </row>
    <row r="2703" spans="1:7">
      <c r="A2703" s="1">
        <v>41983</v>
      </c>
      <c r="B2703">
        <f>IF(A2703&gt;=$B$3,VLOOKUP(A2703,SPBTFDUE!$B$4:$F$5000,5,0),B2704*(C2703/C2704+$B$1))</f>
        <v>2.6132893089197653</v>
      </c>
      <c r="C2703" s="2">
        <f>VLOOKUP(A2703,'BTC-USD'!$A$1:$G$3203,6,0)</f>
        <v>346.36498999999998</v>
      </c>
      <c r="D2703" s="2">
        <f>D2702*(1-D$1+IF(AND(WEEKDAY($A2703)&lt;&gt;1,WEEKDAY($A2703)&lt;&gt;7),-VLOOKUP($A2703,ETF_OP_Fee!$U$5:$V$14,2,1),0))^($A2703-$A2702)*(1+2*(B2703/B2702-1))</f>
        <v>0.50542283826692347</v>
      </c>
      <c r="E2703" s="2"/>
      <c r="G2703" s="1"/>
    </row>
    <row r="2704" spans="1:7">
      <c r="A2704" s="1">
        <v>41984</v>
      </c>
      <c r="B2704">
        <f>IF(A2704&gt;=$B$3,VLOOKUP(A2704,SPBTFDUE!$B$4:$F$5000,5,0),B2705*(C2704/C2705+$B$1))</f>
        <v>2.64423966275728</v>
      </c>
      <c r="C2704" s="2">
        <f>VLOOKUP(A2704,'BTC-USD'!$A$1:$G$3203,6,0)</f>
        <v>350.506012</v>
      </c>
      <c r="D2704" s="2">
        <f>D2703*(1-D$1+IF(AND(WEEKDAY($A2704)&lt;&gt;1,WEEKDAY($A2704)&lt;&gt;7),-VLOOKUP($A2704,ETF_OP_Fee!$U$5:$V$14,2,1),0))^($A2704-$A2703)*(1+2*(B2704/B2703-1))</f>
        <v>0.51733307350903657</v>
      </c>
      <c r="E2704" s="2"/>
      <c r="G2704" s="1"/>
    </row>
    <row r="2705" spans="1:7">
      <c r="A2705" s="1">
        <v>41985</v>
      </c>
      <c r="B2705">
        <f>IF(A2705&gt;=$B$3,VLOOKUP(A2705,SPBTFDUE!$B$4:$F$5000,5,0),B2706*(C2705/C2706+$B$1))</f>
        <v>2.6593061018225712</v>
      </c>
      <c r="C2705" s="2">
        <f>VLOOKUP(A2705,'BTC-USD'!$A$1:$G$3203,6,0)</f>
        <v>352.54199199999999</v>
      </c>
      <c r="D2705" s="2">
        <f>D2704*(1-D$1+IF(AND(WEEKDAY($A2705)&lt;&gt;1,WEEKDAY($A2705)&lt;&gt;7),-VLOOKUP($A2705,ETF_OP_Fee!$U$5:$V$14,2,1),0))^($A2705-$A2704)*(1+2*(B2705/B2704-1))</f>
        <v>0.52316607226007172</v>
      </c>
      <c r="E2705" s="2"/>
      <c r="G2705" s="1"/>
    </row>
    <row r="2706" spans="1:7">
      <c r="A2706" s="1">
        <v>41988</v>
      </c>
      <c r="B2706">
        <f>IF(A2706&gt;=$B$3,VLOOKUP(A2706,SPBTFDUE!$B$4:$F$5000,5,0),B2707*(C2706/C2707+$B$1))</f>
        <v>2.6047379042745322</v>
      </c>
      <c r="C2706" s="2">
        <f>VLOOKUP(A2706,'BTC-USD'!$A$1:$G$3203,6,0)</f>
        <v>345.34500100000002</v>
      </c>
      <c r="D2706" s="2">
        <f>D2705*(1-D$1+IF(AND(WEEKDAY($A2706)&lt;&gt;1,WEEKDAY($A2706)&lt;&gt;7),-VLOOKUP($A2706,ETF_OP_Fee!$U$5:$V$14,2,1),0))^($A2706-$A2705)*(1+2*(B2706/B2705-1))</f>
        <v>0.5015162851300623</v>
      </c>
      <c r="E2706" s="2"/>
      <c r="G2706" s="1"/>
    </row>
    <row r="2707" spans="1:7">
      <c r="A2707" s="1">
        <v>41989</v>
      </c>
      <c r="B2707">
        <f>IF(A2707&gt;=$B$3,VLOOKUP(A2707,SPBTFDUE!$B$4:$F$5000,5,0),B2708*(C2707/C2708+$B$1))</f>
        <v>2.4665838767663892</v>
      </c>
      <c r="C2707" s="2">
        <f>VLOOKUP(A2707,'BTC-USD'!$A$1:$G$3203,6,0)</f>
        <v>327.06201199999998</v>
      </c>
      <c r="D2707" s="2">
        <f>D2706*(1-D$1+IF(AND(WEEKDAY($A2707)&lt;&gt;1,WEEKDAY($A2707)&lt;&gt;7),-VLOOKUP($A2707,ETF_OP_Fee!$U$5:$V$14,2,1),0))^($A2707-$A2706)*(1+2*(B2707/B2706-1))</f>
        <v>0.44826249758260284</v>
      </c>
      <c r="E2707" s="2"/>
      <c r="G2707" s="1"/>
    </row>
    <row r="2708" spans="1:7">
      <c r="A2708" s="1">
        <v>41990</v>
      </c>
      <c r="B2708">
        <f>IF(A2708&gt;=$B$3,VLOOKUP(A2708,SPBTFDUE!$B$4:$F$5000,5,0),B2709*(C2708/C2709+$B$1))</f>
        <v>2.4113770329235216</v>
      </c>
      <c r="C2708" s="2">
        <f>VLOOKUP(A2708,'BTC-USD'!$A$1:$G$3203,6,0)</f>
        <v>319.77600100000001</v>
      </c>
      <c r="D2708" s="2">
        <f>D2707*(1-D$1+IF(AND(WEEKDAY($A2708)&lt;&gt;1,WEEKDAY($A2708)&lt;&gt;7),-VLOOKUP($A2708,ETF_OP_Fee!$U$5:$V$14,2,1),0))^($A2708-$A2707)*(1+2*(B2708/B2707-1))</f>
        <v>0.42814552945135542</v>
      </c>
      <c r="E2708" s="2"/>
      <c r="G2708" s="1"/>
    </row>
    <row r="2709" spans="1:7">
      <c r="A2709" s="1">
        <v>41991</v>
      </c>
      <c r="B2709">
        <f>IF(A2709&gt;=$B$3,VLOOKUP(A2709,SPBTFDUE!$B$4:$F$5000,5,0),B2710*(C2709/C2710+$B$1))</f>
        <v>2.3479342599575608</v>
      </c>
      <c r="C2709" s="2">
        <f>VLOOKUP(A2709,'BTC-USD'!$A$1:$G$3203,6,0)</f>
        <v>311.39599600000003</v>
      </c>
      <c r="D2709" s="2">
        <f>D2708*(1-D$1+IF(AND(WEEKDAY($A2709)&lt;&gt;1,WEEKDAY($A2709)&lt;&gt;7),-VLOOKUP($A2709,ETF_OP_Fee!$U$5:$V$14,2,1),0))^($A2709-$A2708)*(1+2*(B2709/B2708-1))</f>
        <v>0.40556836878176883</v>
      </c>
      <c r="E2709" s="2"/>
      <c r="G2709" s="1"/>
    </row>
    <row r="2710" spans="1:7">
      <c r="A2710" s="1">
        <v>41992</v>
      </c>
      <c r="B2710">
        <f>IF(A2710&gt;=$B$3,VLOOKUP(A2710,SPBTFDUE!$B$4:$F$5000,5,0),B2711*(C2710/C2711+$B$1))</f>
        <v>2.3962767045186477</v>
      </c>
      <c r="C2710" s="2">
        <f>VLOOKUP(A2710,'BTC-USD'!$A$1:$G$3203,6,0)</f>
        <v>317.84298699999999</v>
      </c>
      <c r="D2710" s="2">
        <f>D2709*(1-D$1+IF(AND(WEEKDAY($A2710)&lt;&gt;1,WEEKDAY($A2710)&lt;&gt;7),-VLOOKUP($A2710,ETF_OP_Fee!$U$5:$V$14,2,1),0))^($A2710-$A2709)*(1+2*(B2710/B2709-1))</f>
        <v>0.42221882322956827</v>
      </c>
      <c r="E2710" s="2"/>
      <c r="G2710" s="1"/>
    </row>
    <row r="2711" spans="1:7">
      <c r="A2711" s="1">
        <v>41995</v>
      </c>
      <c r="B2711">
        <f>IF(A2711&gt;=$B$3,VLOOKUP(A2711,SPBTFDUE!$B$4:$F$5000,5,0),B2712*(C2711/C2712+$B$1))</f>
        <v>2.5018631648314829</v>
      </c>
      <c r="C2711" s="2">
        <f>VLOOKUP(A2711,'BTC-USD'!$A$1:$G$3203,6,0)</f>
        <v>331.885986</v>
      </c>
      <c r="D2711" s="2">
        <f>D2710*(1-D$1+IF(AND(WEEKDAY($A2711)&lt;&gt;1,WEEKDAY($A2711)&lt;&gt;7),-VLOOKUP($A2711,ETF_OP_Fee!$U$5:$V$14,2,1),0))^($A2711-$A2710)*(1+2*(B2711/B2710-1))</f>
        <v>0.45926279824976746</v>
      </c>
      <c r="E2711" s="2"/>
      <c r="G2711" s="1"/>
    </row>
    <row r="2712" spans="1:7">
      <c r="A2712" s="1">
        <v>41996</v>
      </c>
      <c r="B2712">
        <f>IF(A2712&gt;=$B$3,VLOOKUP(A2712,SPBTFDUE!$B$4:$F$5000,5,0),B2713*(C2712/C2713+$B$1))</f>
        <v>2.5218325313954022</v>
      </c>
      <c r="C2712" s="2">
        <f>VLOOKUP(A2712,'BTC-USD'!$A$1:$G$3203,6,0)</f>
        <v>334.57199100000003</v>
      </c>
      <c r="D2712" s="2">
        <f>D2711*(1-D$1+IF(AND(WEEKDAY($A2712)&lt;&gt;1,WEEKDAY($A2712)&lt;&gt;7),-VLOOKUP($A2712,ETF_OP_Fee!$U$5:$V$14,2,1),0))^($A2712-$A2711)*(1+2*(B2712/B2711-1))</f>
        <v>0.46653867626514389</v>
      </c>
      <c r="E2712" s="2"/>
      <c r="G2712" s="1"/>
    </row>
    <row r="2713" spans="1:7">
      <c r="A2713" s="1">
        <v>41997</v>
      </c>
      <c r="B2713">
        <f>IF(A2713&gt;=$B$3,VLOOKUP(A2713,SPBTFDUE!$B$4:$F$5000,5,0),B2714*(C2713/C2714+$B$1))</f>
        <v>2.4308394817122547</v>
      </c>
      <c r="C2713" s="2">
        <f>VLOOKUP(A2713,'BTC-USD'!$A$1:$G$3203,6,0)</f>
        <v>322.533997</v>
      </c>
      <c r="D2713" s="2">
        <f>D2712*(1-D$1+IF(AND(WEEKDAY($A2713)&lt;&gt;1,WEEKDAY($A2713)&lt;&gt;7),-VLOOKUP($A2713,ETF_OP_Fee!$U$5:$V$14,2,1),0))^($A2713-$A2712)*(1+2*(B2713/B2712-1))</f>
        <v>0.4328196837975487</v>
      </c>
      <c r="E2713" s="2"/>
      <c r="G2713" s="1"/>
    </row>
    <row r="2714" spans="1:7">
      <c r="A2714" s="1">
        <v>41999</v>
      </c>
      <c r="B2714">
        <f>IF(A2714&gt;=$B$3,VLOOKUP(A2714,SPBTFDUE!$B$4:$F$5000,5,0),B2715*(C2714/C2715+$B$1))</f>
        <v>2.4711870178264403</v>
      </c>
      <c r="C2714" s="2">
        <f>VLOOKUP(A2714,'BTC-USD'!$A$1:$G$3203,6,0)</f>
        <v>327.92401100000001</v>
      </c>
      <c r="D2714" s="2">
        <f>D2713*(1-D$1+IF(AND(WEEKDAY($A2714)&lt;&gt;1,WEEKDAY($A2714)&lt;&gt;7),-VLOOKUP($A2714,ETF_OP_Fee!$U$5:$V$14,2,1),0))^($A2714-$A2713)*(1+2*(B2714/B2713-1))</f>
        <v>0.44708114708302921</v>
      </c>
      <c r="E2714" s="2"/>
      <c r="G2714" s="1"/>
    </row>
    <row r="2715" spans="1:7">
      <c r="A2715" s="1">
        <v>42002</v>
      </c>
      <c r="B2715">
        <f>IF(A2715&gt;=$B$3,VLOOKUP(A2715,SPBTFDUE!$B$4:$F$5000,5,0),B2716*(C2715/C2716+$B$1))</f>
        <v>2.3559889566615495</v>
      </c>
      <c r="C2715" s="2">
        <f>VLOOKUP(A2715,'BTC-USD'!$A$1:$G$3203,6,0)</f>
        <v>312.67001299999998</v>
      </c>
      <c r="D2715" s="2">
        <f>D2714*(1-D$1+IF(AND(WEEKDAY($A2715)&lt;&gt;1,WEEKDAY($A2715)&lt;&gt;7),-VLOOKUP($A2715,ETF_OP_Fee!$U$5:$V$14,2,1),0))^($A2715-$A2714)*(1+2*(B2715/B2714-1))</f>
        <v>0.40525351423918105</v>
      </c>
      <c r="E2715" s="2"/>
      <c r="G2715" s="1"/>
    </row>
    <row r="2716" spans="1:7">
      <c r="A2716" s="1">
        <v>42003</v>
      </c>
      <c r="B2716">
        <f>IF(A2716&gt;=$B$3,VLOOKUP(A2716,SPBTFDUE!$B$4:$F$5000,5,0),B2717*(C2716/C2717+$B$1))</f>
        <v>2.3411685972776204</v>
      </c>
      <c r="C2716" s="2">
        <f>VLOOKUP(A2716,'BTC-USD'!$A$1:$G$3203,6,0)</f>
        <v>310.73700000000002</v>
      </c>
      <c r="D2716" s="2">
        <f>D2715*(1-D$1+IF(AND(WEEKDAY($A2716)&lt;&gt;1,WEEKDAY($A2716)&lt;&gt;7),-VLOOKUP($A2716,ETF_OP_Fee!$U$5:$V$14,2,1),0))^($A2716-$A2715)*(1+2*(B2716/B2715-1))</f>
        <v>0.40010732633582569</v>
      </c>
      <c r="E2716" s="2"/>
      <c r="G2716" s="1"/>
    </row>
    <row r="2717" spans="1:7">
      <c r="A2717" s="1">
        <v>42004</v>
      </c>
      <c r="B2717">
        <f>IF(A2717&gt;=$B$3,VLOOKUP(A2717,SPBTFDUE!$B$4:$F$5000,5,0),B2718*(C2717/C2718+$B$1))</f>
        <v>2.4121399741556639</v>
      </c>
      <c r="C2717" s="2">
        <f>VLOOKUP(A2717,'BTC-USD'!$A$1:$G$3203,6,0)</f>
        <v>320.192993</v>
      </c>
      <c r="D2717" s="2">
        <f>D2716*(1-D$1+IF(AND(WEEKDAY($A2717)&lt;&gt;1,WEEKDAY($A2717)&lt;&gt;7),-VLOOKUP($A2717,ETF_OP_Fee!$U$5:$V$14,2,1),0))^($A2717-$A2716)*(1+2*(B2717/B2716-1))</f>
        <v>0.42431486569167359</v>
      </c>
      <c r="E2717" s="2"/>
      <c r="G2717" s="1"/>
    </row>
    <row r="2718" spans="1:7">
      <c r="A2718" s="1">
        <v>42006</v>
      </c>
      <c r="B2718">
        <f>IF(A2718&gt;=$B$3,VLOOKUP(A2718,SPBTFDUE!$B$4:$F$5000,5,0),B2719*(C2718/C2719+$B$1))</f>
        <v>2.3730044147412181</v>
      </c>
      <c r="C2718" s="2">
        <f>VLOOKUP(A2718,'BTC-USD'!$A$1:$G$3203,6,0)</f>
        <v>315.03201300000001</v>
      </c>
      <c r="D2718" s="2">
        <f>D2717*(1-D$1+IF(AND(WEEKDAY($A2718)&lt;&gt;1,WEEKDAY($A2718)&lt;&gt;7),-VLOOKUP($A2718,ETF_OP_Fee!$U$5:$V$14,2,1),0))^($A2718-$A2717)*(1+2*(B2718/B2717-1))</f>
        <v>0.41044849452599425</v>
      </c>
      <c r="E2718" s="2"/>
      <c r="G2718" s="1"/>
    </row>
    <row r="2719" spans="1:7">
      <c r="A2719" s="1">
        <v>42009</v>
      </c>
      <c r="B2719">
        <f>IF(A2719&gt;=$B$3,VLOOKUP(A2719,SPBTFDUE!$B$4:$F$5000,5,0),B2720*(C2719/C2720+$B$1))</f>
        <v>2.0673004693021704</v>
      </c>
      <c r="C2719" s="2">
        <f>VLOOKUP(A2719,'BTC-USD'!$A$1:$G$3203,6,0)</f>
        <v>274.47399899999999</v>
      </c>
      <c r="D2719" s="2">
        <f>D2718*(1-D$1+IF(AND(WEEKDAY($A2719)&lt;&gt;1,WEEKDAY($A2719)&lt;&gt;7),-VLOOKUP($A2719,ETF_OP_Fee!$U$5:$V$14,2,1),0))^($A2719-$A2718)*(1+2*(B2719/B2718-1))</f>
        <v>0.30458694230770134</v>
      </c>
      <c r="E2719" s="2"/>
      <c r="G2719" s="1"/>
    </row>
    <row r="2720" spans="1:7">
      <c r="A2720" s="1">
        <v>42010</v>
      </c>
      <c r="B2720">
        <f>IF(A2720&gt;=$B$3,VLOOKUP(A2720,SPBTFDUE!$B$4:$F$5000,5,0),B2721*(C2720/C2721+$B$1))</f>
        <v>2.1552899330614119</v>
      </c>
      <c r="C2720" s="2">
        <f>VLOOKUP(A2720,'BTC-USD'!$A$1:$G$3203,6,0)</f>
        <v>286.18899499999998</v>
      </c>
      <c r="D2720" s="2">
        <f>D2719*(1-D$1+IF(AND(WEEKDAY($A2720)&lt;&gt;1,WEEKDAY($A2720)&lt;&gt;7),-VLOOKUP($A2720,ETF_OP_Fee!$U$5:$V$14,2,1),0))^($A2720-$A2719)*(1+2*(B2720/B2719-1))</f>
        <v>0.33047551196627284</v>
      </c>
      <c r="E2720" s="2"/>
      <c r="G2720" s="1"/>
    </row>
    <row r="2721" spans="1:7">
      <c r="A2721" s="1">
        <v>42011</v>
      </c>
      <c r="B2721">
        <f>IF(A2721&gt;=$B$3,VLOOKUP(A2721,SPBTFDUE!$B$4:$F$5000,5,0),B2722*(C2721/C2722+$B$1))</f>
        <v>2.2164028125042523</v>
      </c>
      <c r="C2721" s="2">
        <f>VLOOKUP(A2721,'BTC-USD'!$A$1:$G$3203,6,0)</f>
        <v>294.33700599999997</v>
      </c>
      <c r="D2721" s="2">
        <f>D2720*(1-D$1+IF(AND(WEEKDAY($A2721)&lt;&gt;1,WEEKDAY($A2721)&lt;&gt;7),-VLOOKUP($A2721,ETF_OP_Fee!$U$5:$V$14,2,1),0))^($A2721-$A2720)*(1+2*(B2721/B2720-1))</f>
        <v>0.34917504685135725</v>
      </c>
      <c r="E2721" s="2"/>
      <c r="G2721" s="1"/>
    </row>
    <row r="2722" spans="1:7">
      <c r="A2722" s="1">
        <v>42012</v>
      </c>
      <c r="B2722">
        <f>IF(A2722&gt;=$B$3,VLOOKUP(A2722,SPBTFDUE!$B$4:$F$5000,5,0),B2723*(C2722/C2723+$B$1))</f>
        <v>2.1334363608873592</v>
      </c>
      <c r="C2722" s="2">
        <f>VLOOKUP(A2722,'BTC-USD'!$A$1:$G$3203,6,0)</f>
        <v>283.34899899999999</v>
      </c>
      <c r="D2722" s="2">
        <f>D2721*(1-D$1+IF(AND(WEEKDAY($A2722)&lt;&gt;1,WEEKDAY($A2722)&lt;&gt;7),-VLOOKUP($A2722,ETF_OP_Fee!$U$5:$V$14,2,1),0))^($A2722-$A2721)*(1+2*(B2722/B2721-1))</f>
        <v>0.32299525804501839</v>
      </c>
      <c r="E2722" s="2"/>
      <c r="G2722" s="1"/>
    </row>
    <row r="2723" spans="1:7">
      <c r="A2723" s="1">
        <v>42013</v>
      </c>
      <c r="B2723">
        <f>IF(A2723&gt;=$B$3,VLOOKUP(A2723,SPBTFDUE!$B$4:$F$5000,5,0),B2724*(C2723/C2724+$B$1))</f>
        <v>2.1863404709154337</v>
      </c>
      <c r="C2723" s="2">
        <f>VLOOKUP(A2723,'BTC-USD'!$A$1:$G$3203,6,0)</f>
        <v>290.40798999999998</v>
      </c>
      <c r="D2723" s="2">
        <f>D2722*(1-D$1+IF(AND(WEEKDAY($A2723)&lt;&gt;1,WEEKDAY($A2723)&lt;&gt;7),-VLOOKUP($A2723,ETF_OP_Fee!$U$5:$V$14,2,1),0))^($A2723-$A2722)*(1+2*(B2723/B2722-1))</f>
        <v>0.33897387197709195</v>
      </c>
      <c r="E2723" s="2"/>
      <c r="G2723" s="1"/>
    </row>
    <row r="2724" spans="1:7">
      <c r="A2724" s="1">
        <v>42016</v>
      </c>
      <c r="B2724">
        <f>IF(A2724&gt;=$B$3,VLOOKUP(A2724,SPBTFDUE!$B$4:$F$5000,5,0),B2725*(C2724/C2725+$B$1))</f>
        <v>2.015902004590806</v>
      </c>
      <c r="C2724" s="2">
        <f>VLOOKUP(A2724,'BTC-USD'!$A$1:$G$3203,6,0)</f>
        <v>267.79599000000002</v>
      </c>
      <c r="D2724" s="2">
        <f>D2723*(1-D$1+IF(AND(WEEKDAY($A2724)&lt;&gt;1,WEEKDAY($A2724)&lt;&gt;7),-VLOOKUP($A2724,ETF_OP_Fee!$U$5:$V$14,2,1),0))^($A2724-$A2723)*(1+2*(B2724/B2723-1))</f>
        <v>0.28602145713651561</v>
      </c>
      <c r="E2724" s="2"/>
      <c r="G2724" s="1"/>
    </row>
    <row r="2725" spans="1:7">
      <c r="A2725" s="1">
        <v>42017</v>
      </c>
      <c r="B2725">
        <f>IF(A2725&gt;=$B$3,VLOOKUP(A2725,SPBTFDUE!$B$4:$F$5000,5,0),B2726*(C2725/C2726+$B$1))</f>
        <v>1.7000685731782021</v>
      </c>
      <c r="C2725" s="2">
        <f>VLOOKUP(A2725,'BTC-USD'!$A$1:$G$3203,6,0)</f>
        <v>225.86099200000001</v>
      </c>
      <c r="D2725" s="2">
        <f>D2724*(1-D$1+IF(AND(WEEKDAY($A2725)&lt;&gt;1,WEEKDAY($A2725)&lt;&gt;7),-VLOOKUP($A2725,ETF_OP_Fee!$U$5:$V$14,2,1),0))^($A2725-$A2724)*(1+2*(B2725/B2724-1))</f>
        <v>0.19637550152043851</v>
      </c>
      <c r="E2725" s="2"/>
      <c r="G2725" s="1"/>
    </row>
    <row r="2726" spans="1:7">
      <c r="A2726" s="1">
        <v>42018</v>
      </c>
      <c r="B2726">
        <f>IF(A2726&gt;=$B$3,VLOOKUP(A2726,SPBTFDUE!$B$4:$F$5000,5,0),B2727*(C2726/C2727+$B$1))</f>
        <v>1.3404755806747803</v>
      </c>
      <c r="C2726" s="2">
        <f>VLOOKUP(A2726,'BTC-USD'!$A$1:$G$3203,6,0)</f>
        <v>178.10299699999999</v>
      </c>
      <c r="D2726" s="2">
        <f>D2725*(1-D$1+IF(AND(WEEKDAY($A2726)&lt;&gt;1,WEEKDAY($A2726)&lt;&gt;7),-VLOOKUP($A2726,ETF_OP_Fee!$U$5:$V$14,2,1),0))^($A2726-$A2725)*(1+2*(B2726/B2725-1))</f>
        <v>0.11328857964030546</v>
      </c>
      <c r="E2726" s="2"/>
      <c r="G2726" s="1"/>
    </row>
    <row r="2727" spans="1:7">
      <c r="A2727" s="1">
        <v>42019</v>
      </c>
      <c r="B2727">
        <f>IF(A2727&gt;=$B$3,VLOOKUP(A2727,SPBTFDUE!$B$4:$F$5000,5,0),B2728*(C2727/C2728+$B$1))</f>
        <v>1.5791673299330133</v>
      </c>
      <c r="C2727" s="2">
        <f>VLOOKUP(A2727,'BTC-USD'!$A$1:$G$3203,6,0)</f>
        <v>209.84399400000001</v>
      </c>
      <c r="D2727" s="2">
        <f>D2726*(1-D$1+IF(AND(WEEKDAY($A2727)&lt;&gt;1,WEEKDAY($A2727)&lt;&gt;7),-VLOOKUP($A2727,ETF_OP_Fee!$U$5:$V$14,2,1),0))^($A2727-$A2726)*(1+2*(B2727/B2726-1))</f>
        <v>0.15361572577945459</v>
      </c>
      <c r="E2727" s="2"/>
      <c r="G2727" s="1"/>
    </row>
    <row r="2728" spans="1:7">
      <c r="A2728" s="1">
        <v>42020</v>
      </c>
      <c r="B2728">
        <f>IF(A2728&gt;=$B$3,VLOOKUP(A2728,SPBTFDUE!$B$4:$F$5000,5,0),B2729*(C2728/C2729+$B$1))</f>
        <v>1.5658502687751019</v>
      </c>
      <c r="C2728" s="2">
        <f>VLOOKUP(A2728,'BTC-USD'!$A$1:$G$3203,6,0)</f>
        <v>208.09700000000001</v>
      </c>
      <c r="D2728" s="2">
        <f>D2727*(1-D$1+IF(AND(WEEKDAY($A2728)&lt;&gt;1,WEEKDAY($A2728)&lt;&gt;7),-VLOOKUP($A2728,ETF_OP_Fee!$U$5:$V$14,2,1),0))^($A2728-$A2727)*(1+2*(B2728/B2727-1))</f>
        <v>0.15100685517293735</v>
      </c>
      <c r="E2728" s="2"/>
      <c r="G2728" s="1"/>
    </row>
    <row r="2729" spans="1:7">
      <c r="A2729" s="1">
        <v>42024</v>
      </c>
      <c r="B2729">
        <f>IF(A2729&gt;=$B$3,VLOOKUP(A2729,SPBTFDUE!$B$4:$F$5000,5,0),B2730*(C2729/C2730+$B$1))</f>
        <v>1.5898875734203155</v>
      </c>
      <c r="C2729" s="2">
        <f>VLOOKUP(A2729,'BTC-USD'!$A$1:$G$3203,6,0)</f>
        <v>211.31500199999999</v>
      </c>
      <c r="D2729" s="2">
        <f>D2728*(1-D$1+IF(AND(WEEKDAY($A2729)&lt;&gt;1,WEEKDAY($A2729)&lt;&gt;7),-VLOOKUP($A2729,ETF_OP_Fee!$U$5:$V$14,2,1),0))^($A2729-$A2728)*(1+2*(B2729/B2728-1))</f>
        <v>0.15556887182143136</v>
      </c>
      <c r="E2729" s="2"/>
      <c r="G2729" s="1"/>
    </row>
    <row r="2730" spans="1:7">
      <c r="A2730" s="1">
        <v>42025</v>
      </c>
      <c r="B2730">
        <f>IF(A2730&gt;=$B$3,VLOOKUP(A2730,SPBTFDUE!$B$4:$F$5000,5,0),B2731*(C2730/C2731+$B$1))</f>
        <v>1.7069222665432713</v>
      </c>
      <c r="C2730" s="2">
        <f>VLOOKUP(A2730,'BTC-USD'!$A$1:$G$3203,6,0)</f>
        <v>226.89700300000001</v>
      </c>
      <c r="D2730" s="2">
        <f>D2729*(1-D$1+IF(AND(WEEKDAY($A2730)&lt;&gt;1,WEEKDAY($A2730)&lt;&gt;7),-VLOOKUP($A2730,ETF_OP_Fee!$U$5:$V$14,2,1),0))^($A2730-$A2729)*(1+2*(B2730/B2729-1))</f>
        <v>0.17845105170834666</v>
      </c>
      <c r="E2730" s="2"/>
      <c r="G2730" s="1"/>
    </row>
    <row r="2731" spans="1:7">
      <c r="A2731" s="1">
        <v>42026</v>
      </c>
      <c r="B2731">
        <f>IF(A2731&gt;=$B$3,VLOOKUP(A2731,SPBTFDUE!$B$4:$F$5000,5,0),B2732*(C2731/C2732+$B$1))</f>
        <v>1.7556908868688024</v>
      </c>
      <c r="C2731" s="2">
        <f>VLOOKUP(A2731,'BTC-USD'!$A$1:$G$3203,6,0)</f>
        <v>233.40600599999999</v>
      </c>
      <c r="D2731" s="2">
        <f>D2730*(1-D$1+IF(AND(WEEKDAY($A2731)&lt;&gt;1,WEEKDAY($A2731)&lt;&gt;7),-VLOOKUP($A2731,ETF_OP_Fee!$U$5:$V$14,2,1),0))^($A2731-$A2730)*(1+2*(B2731/B2730-1))</f>
        <v>0.1886256491434862</v>
      </c>
      <c r="E2731" s="2"/>
      <c r="G2731" s="1"/>
    </row>
    <row r="2732" spans="1:7">
      <c r="A2732" s="1">
        <v>42027</v>
      </c>
      <c r="B2732">
        <f>IF(A2732&gt;=$B$3,VLOOKUP(A2732,SPBTFDUE!$B$4:$F$5000,5,0),B2733*(C2732/C2733+$B$1))</f>
        <v>1.7515351923997637</v>
      </c>
      <c r="C2732" s="2">
        <f>VLOOKUP(A2732,'BTC-USD'!$A$1:$G$3203,6,0)</f>
        <v>232.878998</v>
      </c>
      <c r="D2732" s="2">
        <f>D2731*(1-D$1+IF(AND(WEEKDAY($A2732)&lt;&gt;1,WEEKDAY($A2732)&lt;&gt;7),-VLOOKUP($A2732,ETF_OP_Fee!$U$5:$V$14,2,1),0))^($A2732-$A2731)*(1+2*(B2732/B2731-1))</f>
        <v>0.18771032725385092</v>
      </c>
      <c r="E2732" s="2"/>
      <c r="G2732" s="1"/>
    </row>
    <row r="2733" spans="1:7">
      <c r="A2733" s="1">
        <v>42030</v>
      </c>
      <c r="B2733">
        <f>IF(A2733&gt;=$B$3,VLOOKUP(A2733,SPBTFDUE!$B$4:$F$5000,5,0),B2734*(C2733/C2734+$B$1))</f>
        <v>2.0565870627752947</v>
      </c>
      <c r="C2733" s="2">
        <f>VLOOKUP(A2733,'BTC-USD'!$A$1:$G$3203,6,0)</f>
        <v>273.47299199999998</v>
      </c>
      <c r="D2733" s="2">
        <f>D2732*(1-D$1+IF(AND(WEEKDAY($A2733)&lt;&gt;1,WEEKDAY($A2733)&lt;&gt;7),-VLOOKUP($A2733,ETF_OP_Fee!$U$5:$V$14,2,1),0))^($A2733-$A2732)*(1+2*(B2733/B2732-1))</f>
        <v>0.25300407404937647</v>
      </c>
      <c r="E2733" s="2"/>
      <c r="G2733" s="1"/>
    </row>
    <row r="2734" spans="1:7">
      <c r="A2734" s="1">
        <v>42031</v>
      </c>
      <c r="B2734">
        <f>IF(A2734&gt;=$B$3,VLOOKUP(A2734,SPBTFDUE!$B$4:$F$5000,5,0),B2735*(C2734/C2735+$B$1))</f>
        <v>1.981190463823818</v>
      </c>
      <c r="C2734" s="2">
        <f>VLOOKUP(A2734,'BTC-USD'!$A$1:$G$3203,6,0)</f>
        <v>263.47500600000001</v>
      </c>
      <c r="D2734" s="2">
        <f>D2733*(1-D$1+IF(AND(WEEKDAY($A2734)&lt;&gt;1,WEEKDAY($A2734)&lt;&gt;7),-VLOOKUP($A2734,ETF_OP_Fee!$U$5:$V$14,2,1),0))^($A2734-$A2733)*(1+2*(B2734/B2733-1))</f>
        <v>0.23442535271715409</v>
      </c>
      <c r="E2734" s="2"/>
      <c r="G2734" s="1"/>
    </row>
    <row r="2735" spans="1:7">
      <c r="A2735" s="1">
        <v>42032</v>
      </c>
      <c r="B2735">
        <f>IF(A2735&gt;=$B$3,VLOOKUP(A2735,SPBTFDUE!$B$4:$F$5000,5,0),B2736*(C2735/C2736+$B$1))</f>
        <v>1.7587439353576289</v>
      </c>
      <c r="C2735" s="2">
        <f>VLOOKUP(A2735,'BTC-USD'!$A$1:$G$3203,6,0)</f>
        <v>233.91499300000001</v>
      </c>
      <c r="D2735" s="2">
        <f>D2734*(1-D$1+IF(AND(WEEKDAY($A2735)&lt;&gt;1,WEEKDAY($A2735)&lt;&gt;7),-VLOOKUP($A2735,ETF_OP_Fee!$U$5:$V$14,2,1),0))^($A2735-$A2734)*(1+2*(B2735/B2734-1))</f>
        <v>0.1817614946307872</v>
      </c>
      <c r="E2735" s="2"/>
      <c r="G2735" s="1"/>
    </row>
    <row r="2736" spans="1:7">
      <c r="A2736" s="1">
        <v>42033</v>
      </c>
      <c r="B2736">
        <f>IF(A2736&gt;=$B$3,VLOOKUP(A2736,SPBTFDUE!$B$4:$F$5000,5,0),B2737*(C2736/C2737+$B$1))</f>
        <v>1.755529401923061</v>
      </c>
      <c r="C2736" s="2">
        <f>VLOOKUP(A2736,'BTC-USD'!$A$1:$G$3203,6,0)</f>
        <v>233.51300000000001</v>
      </c>
      <c r="D2736" s="2">
        <f>D2735*(1-D$1+IF(AND(WEEKDAY($A2736)&lt;&gt;1,WEEKDAY($A2736)&lt;&gt;7),-VLOOKUP($A2736,ETF_OP_Fee!$U$5:$V$14,2,1),0))^($A2736-$A2735)*(1+2*(B2736/B2735-1))</f>
        <v>0.18107548491685699</v>
      </c>
      <c r="E2736" s="2"/>
      <c r="G2736" s="1"/>
    </row>
    <row r="2737" spans="1:7">
      <c r="A2737" s="1">
        <v>42034</v>
      </c>
      <c r="B2737">
        <f>IF(A2737&gt;=$B$3,VLOOKUP(A2737,SPBTFDUE!$B$4:$F$5000,5,0),B2738*(C2737/C2738+$B$1))</f>
        <v>1.7020616224891436</v>
      </c>
      <c r="C2737" s="2">
        <f>VLOOKUP(A2737,'BTC-USD'!$A$1:$G$3203,6,0)</f>
        <v>226.425003</v>
      </c>
      <c r="D2737" s="2">
        <f>D2736*(1-D$1+IF(AND(WEEKDAY($A2737)&lt;&gt;1,WEEKDAY($A2737)&lt;&gt;7),-VLOOKUP($A2737,ETF_OP_Fee!$U$5:$V$14,2,1),0))^($A2737-$A2736)*(1+2*(B2737/B2736-1))</f>
        <v>0.17002526542847973</v>
      </c>
      <c r="E2737" s="2"/>
      <c r="G2737" s="1"/>
    </row>
    <row r="2738" spans="1:7">
      <c r="A2738" s="1">
        <v>42037</v>
      </c>
      <c r="B2738">
        <f>IF(A2738&gt;=$B$3,VLOOKUP(A2738,SPBTFDUE!$B$4:$F$5000,5,0),B2739*(C2738/C2739+$B$1))</f>
        <v>1.7905871362535044</v>
      </c>
      <c r="C2738" s="2">
        <f>VLOOKUP(A2738,'BTC-USD'!$A$1:$G$3203,6,0)</f>
        <v>238.229004</v>
      </c>
      <c r="D2738" s="2">
        <f>D2737*(1-D$1+IF(AND(WEEKDAY($A2738)&lt;&gt;1,WEEKDAY($A2738)&lt;&gt;7),-VLOOKUP($A2738,ETF_OP_Fee!$U$5:$V$14,2,1),0))^($A2738-$A2737)*(1+2*(B2738/B2737-1))</f>
        <v>0.18764444571029501</v>
      </c>
      <c r="E2738" s="2"/>
      <c r="G2738" s="1"/>
    </row>
    <row r="2739" spans="1:7">
      <c r="A2739" s="1">
        <v>42038</v>
      </c>
      <c r="B2739">
        <f>IF(A2739&gt;=$B$3,VLOOKUP(A2739,SPBTFDUE!$B$4:$F$5000,5,0),B2740*(C2739/C2740+$B$1))</f>
        <v>1.7080230334674287</v>
      </c>
      <c r="C2739" s="2">
        <f>VLOOKUP(A2739,'BTC-USD'!$A$1:$G$3203,6,0)</f>
        <v>227.26800499999999</v>
      </c>
      <c r="D2739" s="2">
        <f>D2738*(1-D$1+IF(AND(WEEKDAY($A2739)&lt;&gt;1,WEEKDAY($A2739)&lt;&gt;7),-VLOOKUP($A2739,ETF_OP_Fee!$U$5:$V$14,2,1),0))^($A2739-$A2738)*(1+2*(B2739/B2738-1))</f>
        <v>0.170319546917795</v>
      </c>
      <c r="E2739" s="2"/>
      <c r="G2739" s="1"/>
    </row>
    <row r="2740" spans="1:7">
      <c r="A2740" s="1">
        <v>42039</v>
      </c>
      <c r="B2740">
        <f>IF(A2740&gt;=$B$3,VLOOKUP(A2740,SPBTFDUE!$B$4:$F$5000,5,0),B2741*(C2740/C2741+$B$1))</f>
        <v>1.7047175812587736</v>
      </c>
      <c r="C2740" s="2">
        <f>VLOOKUP(A2740,'BTC-USD'!$A$1:$G$3203,6,0)</f>
        <v>226.85299699999999</v>
      </c>
      <c r="D2740" s="2">
        <f>D2739*(1-D$1+IF(AND(WEEKDAY($A2740)&lt;&gt;1,WEEKDAY($A2740)&lt;&gt;7),-VLOOKUP($A2740,ETF_OP_Fee!$U$5:$V$14,2,1),0))^($A2740-$A2739)*(1+2*(B2740/B2739-1))</f>
        <v>0.16964010519302436</v>
      </c>
      <c r="E2740" s="2"/>
      <c r="G2740" s="1"/>
    </row>
    <row r="2741" spans="1:7">
      <c r="A2741" s="1">
        <v>42040</v>
      </c>
      <c r="B2741">
        <f>IF(A2741&gt;=$B$3,VLOOKUP(A2741,SPBTFDUE!$B$4:$F$5000,5,0),B2742*(C2741/C2742+$B$1))</f>
        <v>1.631338865340568</v>
      </c>
      <c r="C2741" s="2">
        <f>VLOOKUP(A2741,'BTC-USD'!$A$1:$G$3203,6,0)</f>
        <v>217.11099200000001</v>
      </c>
      <c r="D2741" s="2">
        <f>D2740*(1-D$1+IF(AND(WEEKDAY($A2741)&lt;&gt;1,WEEKDAY($A2741)&lt;&gt;7),-VLOOKUP($A2741,ETF_OP_Fee!$U$5:$V$14,2,1),0))^($A2741-$A2740)*(1+2*(B2741/B2740-1))</f>
        <v>0.15501748129054504</v>
      </c>
      <c r="E2741" s="2"/>
      <c r="G2741" s="1"/>
    </row>
    <row r="2742" spans="1:7">
      <c r="A2742" s="1">
        <v>42041</v>
      </c>
      <c r="B2742">
        <f>IF(A2742&gt;=$B$3,VLOOKUP(A2742,SPBTFDUE!$B$4:$F$5000,5,0),B2743*(C2742/C2743+$B$1))</f>
        <v>1.6698855076705508</v>
      </c>
      <c r="C2742" s="2">
        <f>VLOOKUP(A2742,'BTC-USD'!$A$1:$G$3203,6,0)</f>
        <v>222.266006</v>
      </c>
      <c r="D2742" s="2">
        <f>D2741*(1-D$1+IF(AND(WEEKDAY($A2742)&lt;&gt;1,WEEKDAY($A2742)&lt;&gt;7),-VLOOKUP($A2742,ETF_OP_Fee!$U$5:$V$14,2,1),0))^($A2742-$A2741)*(1+2*(B2742/B2741-1))</f>
        <v>0.16232389954483889</v>
      </c>
      <c r="E2742" s="2"/>
      <c r="G2742" s="1"/>
    </row>
    <row r="2743" spans="1:7">
      <c r="A2743" s="1">
        <v>42044</v>
      </c>
      <c r="B2743">
        <f>IF(A2743&gt;=$B$3,VLOOKUP(A2743,SPBTFDUE!$B$4:$F$5000,5,0),B2744*(C2743/C2744+$B$1))</f>
        <v>1.6535079837283189</v>
      </c>
      <c r="C2743" s="2">
        <f>VLOOKUP(A2743,'BTC-USD'!$A$1:$G$3203,6,0)</f>
        <v>220.11000100000001</v>
      </c>
      <c r="D2743" s="2">
        <f>D2742*(1-D$1+IF(AND(WEEKDAY($A2743)&lt;&gt;1,WEEKDAY($A2743)&lt;&gt;7),-VLOOKUP($A2743,ETF_OP_Fee!$U$5:$V$14,2,1),0))^($A2743-$A2742)*(1+2*(B2743/B2742-1))</f>
        <v>0.15908300138986159</v>
      </c>
      <c r="E2743" s="2"/>
      <c r="G2743" s="1"/>
    </row>
    <row r="2744" spans="1:7">
      <c r="A2744" s="1">
        <v>42045</v>
      </c>
      <c r="B2744">
        <f>IF(A2744&gt;=$B$3,VLOOKUP(A2744,SPBTFDUE!$B$4:$F$5000,5,0),B2745*(C2744/C2745+$B$1))</f>
        <v>1.651291469840461</v>
      </c>
      <c r="C2744" s="2">
        <f>VLOOKUP(A2744,'BTC-USD'!$A$1:$G$3203,6,0)</f>
        <v>219.83900499999999</v>
      </c>
      <c r="D2744" s="2">
        <f>D2743*(1-D$1+IF(AND(WEEKDAY($A2744)&lt;&gt;1,WEEKDAY($A2744)&lt;&gt;7),-VLOOKUP($A2744,ETF_OP_Fee!$U$5:$V$14,2,1),0))^($A2744-$A2743)*(1+2*(B2744/B2743-1))</f>
        <v>0.15863759409547531</v>
      </c>
      <c r="E2744" s="2"/>
      <c r="G2744" s="1"/>
    </row>
    <row r="2745" spans="1:7">
      <c r="A2745" s="1">
        <v>42046</v>
      </c>
      <c r="B2745">
        <f>IF(A2745&gt;=$B$3,VLOOKUP(A2745,SPBTFDUE!$B$4:$F$5000,5,0),B2746*(C2745/C2746+$B$1))</f>
        <v>1.6461991144884227</v>
      </c>
      <c r="C2745" s="2">
        <f>VLOOKUP(A2745,'BTC-USD'!$A$1:$G$3203,6,0)</f>
        <v>219.18499800000001</v>
      </c>
      <c r="D2745" s="2">
        <f>D2744*(1-D$1+IF(AND(WEEKDAY($A2745)&lt;&gt;1,WEEKDAY($A2745)&lt;&gt;7),-VLOOKUP($A2745,ETF_OP_Fee!$U$5:$V$14,2,1),0))^($A2745-$A2744)*(1+2*(B2745/B2744-1))</f>
        <v>0.15764037161780359</v>
      </c>
      <c r="E2745" s="2"/>
      <c r="G2745" s="1"/>
    </row>
    <row r="2746" spans="1:7">
      <c r="A2746" s="1">
        <v>42047</v>
      </c>
      <c r="B2746">
        <f>IF(A2746&gt;=$B$3,VLOOKUP(A2746,SPBTFDUE!$B$4:$F$5000,5,0),B2747*(C2746/C2747+$B$1))</f>
        <v>1.6653842336427036</v>
      </c>
      <c r="C2746" s="2">
        <f>VLOOKUP(A2746,'BTC-USD'!$A$1:$G$3203,6,0)</f>
        <v>221.76400799999999</v>
      </c>
      <c r="D2746" s="2">
        <f>D2745*(1-D$1+IF(AND(WEEKDAY($A2746)&lt;&gt;1,WEEKDAY($A2746)&lt;&gt;7),-VLOOKUP($A2746,ETF_OP_Fee!$U$5:$V$14,2,1),0))^($A2746-$A2745)*(1+2*(B2746/B2745-1))</f>
        <v>0.16129548848776978</v>
      </c>
      <c r="E2746" s="2"/>
      <c r="G2746" s="1"/>
    </row>
    <row r="2747" spans="1:7">
      <c r="A2747" s="1">
        <v>42048</v>
      </c>
      <c r="B2747">
        <f>IF(A2747&gt;=$B$3,VLOOKUP(A2747,SPBTFDUE!$B$4:$F$5000,5,0),B2748*(C2747/C2748+$B$1))</f>
        <v>1.7677837428702869</v>
      </c>
      <c r="C2747" s="2">
        <f>VLOOKUP(A2747,'BTC-USD'!$A$1:$G$3203,6,0)</f>
        <v>235.42700199999999</v>
      </c>
      <c r="D2747" s="2">
        <f>D2746*(1-D$1+IF(AND(WEEKDAY($A2747)&lt;&gt;1,WEEKDAY($A2747)&lt;&gt;7),-VLOOKUP($A2747,ETF_OP_Fee!$U$5:$V$14,2,1),0))^($A2747-$A2746)*(1+2*(B2747/B2746-1))</f>
        <v>0.18110905867515664</v>
      </c>
      <c r="E2747" s="2"/>
      <c r="G2747" s="1"/>
    </row>
    <row r="2748" spans="1:7">
      <c r="A2748" s="1">
        <v>42052</v>
      </c>
      <c r="B2748">
        <f>IF(A2748&gt;=$B$3,VLOOKUP(A2748,SPBTFDUE!$B$4:$F$5000,5,0),B2749*(C2748/C2749+$B$1))</f>
        <v>1.8290211673135321</v>
      </c>
      <c r="C2748" s="2">
        <f>VLOOKUP(A2748,'BTC-USD'!$A$1:$G$3203,6,0)</f>
        <v>243.61000100000001</v>
      </c>
      <c r="D2748" s="2">
        <f>D2747*(1-D$1+IF(AND(WEEKDAY($A2748)&lt;&gt;1,WEEKDAY($A2748)&lt;&gt;7),-VLOOKUP($A2748,ETF_OP_Fee!$U$5:$V$14,2,1),0))^($A2748-$A2747)*(1+2*(B2748/B2747-1))</f>
        <v>0.1935642782388601</v>
      </c>
      <c r="E2748" s="2"/>
      <c r="G2748" s="1"/>
    </row>
    <row r="2749" spans="1:7">
      <c r="A2749" s="1">
        <v>42053</v>
      </c>
      <c r="B2749">
        <f>IF(A2749&gt;=$B$3,VLOOKUP(A2749,SPBTFDUE!$B$4:$F$5000,5,0),B2750*(C2749/C2750+$B$1))</f>
        <v>1.7741443857970371</v>
      </c>
      <c r="C2749" s="2">
        <f>VLOOKUP(A2749,'BTC-USD'!$A$1:$G$3203,6,0)</f>
        <v>236.32600400000001</v>
      </c>
      <c r="D2749" s="2">
        <f>D2748*(1-D$1+IF(AND(WEEKDAY($A2749)&lt;&gt;1,WEEKDAY($A2749)&lt;&gt;7),-VLOOKUP($A2749,ETF_OP_Fee!$U$5:$V$14,2,1),0))^($A2749-$A2748)*(1+2*(B2749/B2748-1))</f>
        <v>0.18192743623664245</v>
      </c>
      <c r="E2749" s="2"/>
      <c r="G2749" s="1"/>
    </row>
    <row r="2750" spans="1:7">
      <c r="A2750" s="1">
        <v>42054</v>
      </c>
      <c r="B2750">
        <f>IF(A2750&gt;=$B$3,VLOOKUP(A2750,SPBTFDUE!$B$4:$F$5000,5,0),B2751*(C2750/C2751+$B$1))</f>
        <v>1.8036493772178852</v>
      </c>
      <c r="C2750" s="2">
        <f>VLOOKUP(A2750,'BTC-USD'!$A$1:$G$3203,6,0)</f>
        <v>240.283005</v>
      </c>
      <c r="D2750" s="2">
        <f>D2749*(1-D$1+IF(AND(WEEKDAY($A2750)&lt;&gt;1,WEEKDAY($A2750)&lt;&gt;7),-VLOOKUP($A2750,ETF_OP_Fee!$U$5:$V$14,2,1),0))^($A2750-$A2749)*(1+2*(B2750/B2749-1))</f>
        <v>0.18795613883712647</v>
      </c>
      <c r="E2750" s="2"/>
      <c r="G2750" s="1"/>
    </row>
    <row r="2751" spans="1:7">
      <c r="A2751" s="1">
        <v>42055</v>
      </c>
      <c r="B2751">
        <f>IF(A2751&gt;=$B$3,VLOOKUP(A2751,SPBTFDUE!$B$4:$F$5000,5,0),B2752*(C2751/C2752+$B$1))</f>
        <v>1.8296881758489199</v>
      </c>
      <c r="C2751" s="2">
        <f>VLOOKUP(A2751,'BTC-USD'!$A$1:$G$3203,6,0)</f>
        <v>243.77900700000001</v>
      </c>
      <c r="D2751" s="2">
        <f>D2750*(1-D$1+IF(AND(WEEKDAY($A2751)&lt;&gt;1,WEEKDAY($A2751)&lt;&gt;7),-VLOOKUP($A2751,ETF_OP_Fee!$U$5:$V$14,2,1),0))^($A2751-$A2750)*(1+2*(B2751/B2750-1))</f>
        <v>0.19336003577642741</v>
      </c>
      <c r="E2751" s="2"/>
      <c r="G2751" s="1"/>
    </row>
    <row r="2752" spans="1:7">
      <c r="A2752" s="1">
        <v>42058</v>
      </c>
      <c r="B2752">
        <f>IF(A2752&gt;=$B$3,VLOOKUP(A2752,SPBTFDUE!$B$4:$F$5000,5,0),B2753*(C2752/C2753+$B$1))</f>
        <v>1.7928160984702646</v>
      </c>
      <c r="C2752" s="2">
        <f>VLOOKUP(A2752,'BTC-USD'!$A$1:$G$3203,6,0)</f>
        <v>238.891998</v>
      </c>
      <c r="D2752" s="2">
        <f>D2751*(1-D$1+IF(AND(WEEKDAY($A2752)&lt;&gt;1,WEEKDAY($A2752)&lt;&gt;7),-VLOOKUP($A2752,ETF_OP_Fee!$U$5:$V$14,2,1),0))^($A2752-$A2751)*(1+2*(B2752/B2751-1))</f>
        <v>0.1855004717737164</v>
      </c>
      <c r="E2752" s="2"/>
      <c r="G2752" s="1"/>
    </row>
    <row r="2753" spans="1:7">
      <c r="A2753" s="1">
        <v>42059</v>
      </c>
      <c r="B2753">
        <f>IF(A2753&gt;=$B$3,VLOOKUP(A2753,SPBTFDUE!$B$4:$F$5000,5,0),B2754*(C2753/C2754+$B$1))</f>
        <v>1.7914416875458208</v>
      </c>
      <c r="C2753" s="2">
        <f>VLOOKUP(A2753,'BTC-USD'!$A$1:$G$3203,6,0)</f>
        <v>238.73500100000001</v>
      </c>
      <c r="D2753" s="2">
        <f>D2752*(1-D$1+IF(AND(WEEKDAY($A2753)&lt;&gt;1,WEEKDAY($A2753)&lt;&gt;7),-VLOOKUP($A2753,ETF_OP_Fee!$U$5:$V$14,2,1),0))^($A2753-$A2752)*(1+2*(B2753/B2752-1))</f>
        <v>0.18519398087120406</v>
      </c>
      <c r="E2753" s="2"/>
      <c r="G2753" s="1"/>
    </row>
    <row r="2754" spans="1:7">
      <c r="A2754" s="1">
        <v>42060</v>
      </c>
      <c r="B2754">
        <f>IF(A2754&gt;=$B$3,VLOOKUP(A2754,SPBTFDUE!$B$4:$F$5000,5,0),B2755*(C2754/C2755+$B$1))</f>
        <v>1.7817550378563323</v>
      </c>
      <c r="C2754" s="2">
        <f>VLOOKUP(A2754,'BTC-USD'!$A$1:$G$3203,6,0)</f>
        <v>237.470001</v>
      </c>
      <c r="D2754" s="2">
        <f>D2753*(1-D$1+IF(AND(WEEKDAY($A2754)&lt;&gt;1,WEEKDAY($A2754)&lt;&gt;7),-VLOOKUP($A2754,ETF_OP_Fee!$U$5:$V$14,2,1),0))^($A2754-$A2753)*(1+2*(B2754/B2753-1))</f>
        <v>0.18316939369446708</v>
      </c>
      <c r="E2754" s="2"/>
      <c r="G2754" s="1"/>
    </row>
    <row r="2755" spans="1:7">
      <c r="A2755" s="1">
        <v>42061</v>
      </c>
      <c r="B2755">
        <f>IF(A2755&gt;=$B$3,VLOOKUP(A2755,SPBTFDUE!$B$4:$F$5000,5,0),B2756*(C2755/C2756+$B$1))</f>
        <v>1.7737282567655077</v>
      </c>
      <c r="C2755" s="2">
        <f>VLOOKUP(A2755,'BTC-USD'!$A$1:$G$3203,6,0)</f>
        <v>236.425995</v>
      </c>
      <c r="D2755" s="2">
        <f>D2754*(1-D$1+IF(AND(WEEKDAY($A2755)&lt;&gt;1,WEEKDAY($A2755)&lt;&gt;7),-VLOOKUP($A2755,ETF_OP_Fee!$U$5:$V$14,2,1),0))^($A2755-$A2754)*(1+2*(B2755/B2754-1))</f>
        <v>0.18149740957896487</v>
      </c>
      <c r="E2755" s="2"/>
      <c r="G2755" s="1"/>
    </row>
    <row r="2756" spans="1:7">
      <c r="A2756" s="1">
        <v>42062</v>
      </c>
      <c r="B2756">
        <f>IF(A2756&gt;=$B$3,VLOOKUP(A2756,SPBTFDUE!$B$4:$F$5000,5,0),B2757*(C2756/C2757+$B$1))</f>
        <v>1.9040585470546143</v>
      </c>
      <c r="C2756" s="2">
        <f>VLOOKUP(A2756,'BTC-USD'!$A$1:$G$3203,6,0)</f>
        <v>253.828003</v>
      </c>
      <c r="D2756" s="2">
        <f>D2755*(1-D$1+IF(AND(WEEKDAY($A2756)&lt;&gt;1,WEEKDAY($A2756)&lt;&gt;7),-VLOOKUP($A2756,ETF_OP_Fee!$U$5:$V$14,2,1),0))^($A2756-$A2755)*(1+2*(B2756/B2755-1))</f>
        <v>0.20814479206239708</v>
      </c>
      <c r="E2756" s="2"/>
      <c r="G2756" s="1"/>
    </row>
    <row r="2757" spans="1:7">
      <c r="A2757" s="1">
        <v>42065</v>
      </c>
      <c r="B2757">
        <f>IF(A2757&gt;=$B$3,VLOOKUP(A2757,SPBTFDUE!$B$4:$F$5000,5,0),B2758*(C2757/C2758+$B$1))</f>
        <v>2.0676575217467503</v>
      </c>
      <c r="C2757" s="2">
        <f>VLOOKUP(A2757,'BTC-USD'!$A$1:$G$3203,6,0)</f>
        <v>275.67001299999998</v>
      </c>
      <c r="D2757" s="2">
        <f>D2756*(1-D$1+IF(AND(WEEKDAY($A2757)&lt;&gt;1,WEEKDAY($A2757)&lt;&gt;7),-VLOOKUP($A2757,ETF_OP_Fee!$U$5:$V$14,2,1),0))^($A2757-$A2756)*(1+2*(B2757/B2756-1))</f>
        <v>0.24382569136902046</v>
      </c>
      <c r="E2757" s="2"/>
      <c r="G2757" s="1"/>
    </row>
    <row r="2758" spans="1:7">
      <c r="A2758" s="1">
        <v>42066</v>
      </c>
      <c r="B2758">
        <f>IF(A2758&gt;=$B$3,VLOOKUP(A2758,SPBTFDUE!$B$4:$F$5000,5,0),B2759*(C2758/C2759+$B$1))</f>
        <v>2.1126637010215727</v>
      </c>
      <c r="C2758" s="2">
        <f>VLOOKUP(A2758,'BTC-USD'!$A$1:$G$3203,6,0)</f>
        <v>281.70199600000001</v>
      </c>
      <c r="D2758" s="2">
        <f>D2757*(1-D$1+IF(AND(WEEKDAY($A2758)&lt;&gt;1,WEEKDAY($A2758)&lt;&gt;7),-VLOOKUP($A2758,ETF_OP_Fee!$U$5:$V$14,2,1),0))^($A2758-$A2757)*(1+2*(B2758/B2757-1))</f>
        <v>0.25440995220044454</v>
      </c>
      <c r="E2758" s="2"/>
      <c r="G2758" s="1"/>
    </row>
    <row r="2759" spans="1:7">
      <c r="A2759" s="1">
        <v>42067</v>
      </c>
      <c r="B2759">
        <f>IF(A2759&gt;=$B$3,VLOOKUP(A2759,SPBTFDUE!$B$4:$F$5000,5,0),B2760*(C2759/C2760+$B$1))</f>
        <v>2.0478743359882805</v>
      </c>
      <c r="C2759" s="2">
        <f>VLOOKUP(A2759,'BTC-USD'!$A$1:$G$3203,6,0)</f>
        <v>273.09201000000002</v>
      </c>
      <c r="D2759" s="2">
        <f>D2758*(1-D$1+IF(AND(WEEKDAY($A2759)&lt;&gt;1,WEEKDAY($A2759)&lt;&gt;7),-VLOOKUP($A2759,ETF_OP_Fee!$U$5:$V$14,2,1),0))^($A2759-$A2758)*(1+2*(B2759/B2758-1))</f>
        <v>0.23877743774883275</v>
      </c>
      <c r="E2759" s="2"/>
      <c r="G2759" s="1"/>
    </row>
    <row r="2760" spans="1:7">
      <c r="A2760" s="1">
        <v>42068</v>
      </c>
      <c r="B2760">
        <f>IF(A2760&gt;=$B$3,VLOOKUP(A2760,SPBTFDUE!$B$4:$F$5000,5,0),B2761*(C2760/C2761+$B$1))</f>
        <v>2.0707862606680836</v>
      </c>
      <c r="C2760" s="2">
        <f>VLOOKUP(A2760,'BTC-USD'!$A$1:$G$3203,6,0)</f>
        <v>276.17800899999997</v>
      </c>
      <c r="D2760" s="2">
        <f>D2759*(1-D$1+IF(AND(WEEKDAY($A2760)&lt;&gt;1,WEEKDAY($A2760)&lt;&gt;7),-VLOOKUP($A2760,ETF_OP_Fee!$U$5:$V$14,2,1),0))^($A2760-$A2759)*(1+2*(B2760/B2759-1))</f>
        <v>0.24409129939536967</v>
      </c>
      <c r="E2760" s="2"/>
      <c r="G2760" s="1"/>
    </row>
    <row r="2761" spans="1:7">
      <c r="A2761" s="1">
        <v>42069</v>
      </c>
      <c r="B2761">
        <f>IF(A2761&gt;=$B$3,VLOOKUP(A2761,SPBTFDUE!$B$4:$F$5000,5,0),B2762*(C2761/C2762+$B$1))</f>
        <v>2.0446592297252293</v>
      </c>
      <c r="C2761" s="2">
        <f>VLOOKUP(A2761,'BTC-USD'!$A$1:$G$3203,6,0)</f>
        <v>272.72299199999998</v>
      </c>
      <c r="D2761" s="2">
        <f>D2760*(1-D$1+IF(AND(WEEKDAY($A2761)&lt;&gt;1,WEEKDAY($A2761)&lt;&gt;7),-VLOOKUP($A2761,ETF_OP_Fee!$U$5:$V$14,2,1),0))^($A2761-$A2760)*(1+2*(B2761/B2760-1))</f>
        <v>0.23790356197337675</v>
      </c>
      <c r="E2761" s="2"/>
      <c r="G2761" s="1"/>
    </row>
    <row r="2762" spans="1:7">
      <c r="A2762" s="1">
        <v>42072</v>
      </c>
      <c r="B2762">
        <f>IF(A2762&gt;=$B$3,VLOOKUP(A2762,SPBTFDUE!$B$4:$F$5000,5,0),B2763*(C2762/C2763+$B$1))</f>
        <v>2.1709893568343994</v>
      </c>
      <c r="C2762" s="2">
        <f>VLOOKUP(A2762,'BTC-USD'!$A$1:$G$3203,6,0)</f>
        <v>289.60699499999998</v>
      </c>
      <c r="D2762" s="2">
        <f>D2761*(1-D$1+IF(AND(WEEKDAY($A2762)&lt;&gt;1,WEEKDAY($A2762)&lt;&gt;7),-VLOOKUP($A2762,ETF_OP_Fee!$U$5:$V$14,2,1),0))^($A2762-$A2761)*(1+2*(B2762/B2761-1))</f>
        <v>0.26720594641096046</v>
      </c>
      <c r="E2762" s="2"/>
      <c r="G2762" s="1"/>
    </row>
    <row r="2763" spans="1:7">
      <c r="A2763" s="1">
        <v>42073</v>
      </c>
      <c r="B2763">
        <f>IF(A2763&gt;=$B$3,VLOOKUP(A2763,SPBTFDUE!$B$4:$F$5000,5,0),B2764*(C2763/C2764+$B$1))</f>
        <v>2.1868876253200704</v>
      </c>
      <c r="C2763" s="2">
        <f>VLOOKUP(A2763,'BTC-USD'!$A$1:$G$3203,6,0)</f>
        <v>291.76001000000002</v>
      </c>
      <c r="D2763" s="2">
        <f>D2762*(1-D$1+IF(AND(WEEKDAY($A2763)&lt;&gt;1,WEEKDAY($A2763)&lt;&gt;7),-VLOOKUP($A2763,ETF_OP_Fee!$U$5:$V$14,2,1),0))^($A2763-$A2762)*(1+2*(B2763/B2762-1))</f>
        <v>0.2710871611242025</v>
      </c>
      <c r="E2763" s="2"/>
      <c r="G2763" s="1"/>
    </row>
    <row r="2764" spans="1:7">
      <c r="A2764" s="1">
        <v>42074</v>
      </c>
      <c r="B2764">
        <f>IF(A2764&gt;=$B$3,VLOOKUP(A2764,SPBTFDUE!$B$4:$F$5000,5,0),B2765*(C2764/C2765+$B$1))</f>
        <v>2.2212619775610905</v>
      </c>
      <c r="C2764" s="2">
        <f>VLOOKUP(A2764,'BTC-USD'!$A$1:$G$3203,6,0)</f>
        <v>296.37899800000002</v>
      </c>
      <c r="D2764" s="2">
        <f>D2763*(1-D$1+IF(AND(WEEKDAY($A2764)&lt;&gt;1,WEEKDAY($A2764)&lt;&gt;7),-VLOOKUP($A2764,ETF_OP_Fee!$U$5:$V$14,2,1),0))^($A2764-$A2763)*(1+2*(B2764/B2763-1))</f>
        <v>0.27957594518863083</v>
      </c>
      <c r="E2764" s="2"/>
      <c r="G2764" s="1"/>
    </row>
    <row r="2765" spans="1:7">
      <c r="A2765" s="1">
        <v>42075</v>
      </c>
      <c r="B2765">
        <f>IF(A2765&gt;=$B$3,VLOOKUP(A2765,SPBTFDUE!$B$4:$F$5000,5,0),B2766*(C2765/C2766+$B$1))</f>
        <v>2.2058452364829635</v>
      </c>
      <c r="C2765" s="2">
        <f>VLOOKUP(A2765,'BTC-USD'!$A$1:$G$3203,6,0)</f>
        <v>294.35400399999997</v>
      </c>
      <c r="D2765" s="2">
        <f>D2764*(1-D$1+IF(AND(WEEKDAY($A2765)&lt;&gt;1,WEEKDAY($A2765)&lt;&gt;7),-VLOOKUP($A2765,ETF_OP_Fee!$U$5:$V$14,2,1),0))^($A2765-$A2764)*(1+2*(B2765/B2764-1))</f>
        <v>0.27566227647058594</v>
      </c>
      <c r="E2765" s="2"/>
      <c r="G2765" s="1"/>
    </row>
    <row r="2766" spans="1:7">
      <c r="A2766" s="1">
        <v>42076</v>
      </c>
      <c r="B2766">
        <f>IF(A2766&gt;=$B$3,VLOOKUP(A2766,SPBTFDUE!$B$4:$F$5000,5,0),B2767*(C2766/C2767+$B$1))</f>
        <v>2.1380460623381632</v>
      </c>
      <c r="C2766" s="2">
        <f>VLOOKUP(A2766,'BTC-USD'!$A$1:$G$3203,6,0)</f>
        <v>285.33700599999997</v>
      </c>
      <c r="D2766" s="2">
        <f>D2765*(1-D$1+IF(AND(WEEKDAY($A2766)&lt;&gt;1,WEEKDAY($A2766)&lt;&gt;7),-VLOOKUP($A2766,ETF_OP_Fee!$U$5:$V$14,2,1),0))^($A2766-$A2765)*(1+2*(B2766/B2765-1))</f>
        <v>0.25868585293334423</v>
      </c>
      <c r="E2766" s="2"/>
      <c r="G2766" s="1"/>
    </row>
    <row r="2767" spans="1:7">
      <c r="A2767" s="1">
        <v>42079</v>
      </c>
      <c r="B2767">
        <f>IF(A2767&gt;=$B$3,VLOOKUP(A2767,SPBTFDUE!$B$4:$F$5000,5,0),B2768*(C2767/C2768+$B$1))</f>
        <v>2.1771864296495802</v>
      </c>
      <c r="C2767" s="2">
        <f>VLOOKUP(A2767,'BTC-USD'!$A$1:$G$3203,6,0)</f>
        <v>290.59298699999999</v>
      </c>
      <c r="D2767" s="2">
        <f>D2766*(1-D$1+IF(AND(WEEKDAY($A2767)&lt;&gt;1,WEEKDAY($A2767)&lt;&gt;7),-VLOOKUP($A2767,ETF_OP_Fee!$U$5:$V$14,2,1),0))^($A2767-$A2766)*(1+2*(B2767/B2766-1))</f>
        <v>0.26806130906723658</v>
      </c>
      <c r="E2767" s="2"/>
      <c r="G2767" s="1"/>
    </row>
    <row r="2768" spans="1:7">
      <c r="A2768" s="1">
        <v>42080</v>
      </c>
      <c r="B2768">
        <f>IF(A2768&gt;=$B$3,VLOOKUP(A2768,SPBTFDUE!$B$4:$F$5000,5,0),B2769*(C2768/C2769+$B$1))</f>
        <v>2.1388358629473663</v>
      </c>
      <c r="C2768" s="2">
        <f>VLOOKUP(A2768,'BTC-USD'!$A$1:$G$3203,6,0)</f>
        <v>285.50500499999998</v>
      </c>
      <c r="D2768" s="2">
        <f>D2767*(1-D$1+IF(AND(WEEKDAY($A2768)&lt;&gt;1,WEEKDAY($A2768)&lt;&gt;7),-VLOOKUP($A2768,ETF_OP_Fee!$U$5:$V$14,2,1),0))^($A2768-$A2767)*(1+2*(B2768/B2767-1))</f>
        <v>0.25858682850879022</v>
      </c>
      <c r="E2768" s="2"/>
      <c r="G2768" s="1"/>
    </row>
    <row r="2769" spans="1:7">
      <c r="A2769" s="1">
        <v>42081</v>
      </c>
      <c r="B2769">
        <f>IF(A2769&gt;=$B$3,VLOOKUP(A2769,SPBTFDUE!$B$4:$F$5000,5,0),B2770*(C2769/C2770+$B$1))</f>
        <v>1.9198528319237818</v>
      </c>
      <c r="C2769" s="2">
        <f>VLOOKUP(A2769,'BTC-USD'!$A$1:$G$3203,6,0)</f>
        <v>256.29901100000001</v>
      </c>
      <c r="D2769" s="2">
        <f>D2768*(1-D$1+IF(AND(WEEKDAY($A2769)&lt;&gt;1,WEEKDAY($A2769)&lt;&gt;7),-VLOOKUP($A2769,ETF_OP_Fee!$U$5:$V$14,2,1),0))^($A2769-$A2768)*(1+2*(B2769/B2768-1))</f>
        <v>0.20561190221946773</v>
      </c>
      <c r="E2769" s="2"/>
      <c r="G2769" s="1"/>
    </row>
    <row r="2770" spans="1:7">
      <c r="A2770" s="1">
        <v>42082</v>
      </c>
      <c r="B2770">
        <f>IF(A2770&gt;=$B$3,VLOOKUP(A2770,SPBTFDUE!$B$4:$F$5000,5,0),B2771*(C2770/C2771+$B$1))</f>
        <v>1.9543091168238871</v>
      </c>
      <c r="C2770" s="2">
        <f>VLOOKUP(A2770,'BTC-USD'!$A$1:$G$3203,6,0)</f>
        <v>260.92800899999997</v>
      </c>
      <c r="D2770" s="2">
        <f>D2769*(1-D$1+IF(AND(WEEKDAY($A2770)&lt;&gt;1,WEEKDAY($A2770)&lt;&gt;7),-VLOOKUP($A2770,ETF_OP_Fee!$U$5:$V$14,2,1),0))^($A2770-$A2769)*(1+2*(B2770/B2769-1))</f>
        <v>0.21296689879094485</v>
      </c>
      <c r="E2770" s="2"/>
      <c r="G2770" s="1"/>
    </row>
    <row r="2771" spans="1:7">
      <c r="A2771" s="1">
        <v>42083</v>
      </c>
      <c r="B2771">
        <f>IF(A2771&gt;=$B$3,VLOOKUP(A2771,SPBTFDUE!$B$4:$F$5000,5,0),B2772*(C2771/C2772+$B$1))</f>
        <v>1.9602426588449955</v>
      </c>
      <c r="C2771" s="2">
        <f>VLOOKUP(A2771,'BTC-USD'!$A$1:$G$3203,6,0)</f>
        <v>261.74899299999998</v>
      </c>
      <c r="D2771" s="2">
        <f>D2770*(1-D$1+IF(AND(WEEKDAY($A2771)&lt;&gt;1,WEEKDAY($A2771)&lt;&gt;7),-VLOOKUP($A2771,ETF_OP_Fee!$U$5:$V$14,2,1),0))^($A2771-$A2770)*(1+2*(B2771/B2770-1))</f>
        <v>0.21423455525997037</v>
      </c>
      <c r="E2771" s="2"/>
      <c r="G2771" s="1"/>
    </row>
    <row r="2772" spans="1:7">
      <c r="A2772" s="1">
        <v>42086</v>
      </c>
      <c r="B2772">
        <f>IF(A2772&gt;=$B$3,VLOOKUP(A2772,SPBTFDUE!$B$4:$F$5000,5,0),B2773*(C2772/C2773+$B$1))</f>
        <v>1.9973972535640123</v>
      </c>
      <c r="C2772" s="2">
        <f>VLOOKUP(A2772,'BTC-USD'!$A$1:$G$3203,6,0)</f>
        <v>266.73998999999998</v>
      </c>
      <c r="D2772" s="2">
        <f>D2771*(1-D$1+IF(AND(WEEKDAY($A2772)&lt;&gt;1,WEEKDAY($A2772)&lt;&gt;7),-VLOOKUP($A2772,ETF_OP_Fee!$U$5:$V$14,2,1),0))^($A2772-$A2771)*(1+2*(B2772/B2771-1))</f>
        <v>0.22227630240344043</v>
      </c>
      <c r="E2772" s="2"/>
      <c r="G2772" s="1"/>
    </row>
    <row r="2773" spans="1:7">
      <c r="A2773" s="1">
        <v>42087</v>
      </c>
      <c r="B2773">
        <f>IF(A2773&gt;=$B$3,VLOOKUP(A2773,SPBTFDUE!$B$4:$F$5000,5,0),B2774*(C2773/C2774+$B$1))</f>
        <v>1.8388742088075034</v>
      </c>
      <c r="C2773" s="2">
        <f>VLOOKUP(A2773,'BTC-USD'!$A$1:$G$3203,6,0)</f>
        <v>245.595001</v>
      </c>
      <c r="D2773" s="2">
        <f>D2772*(1-D$1+IF(AND(WEEKDAY($A2773)&lt;&gt;1,WEEKDAY($A2773)&lt;&gt;7),-VLOOKUP($A2773,ETF_OP_Fee!$U$5:$V$14,2,1),0))^($A2773-$A2772)*(1+2*(B2773/B2772-1))</f>
        <v>0.18697218569672508</v>
      </c>
      <c r="E2773" s="2"/>
      <c r="G2773" s="1"/>
    </row>
    <row r="2774" spans="1:7">
      <c r="A2774" s="1">
        <v>42088</v>
      </c>
      <c r="B2774">
        <f>IF(A2774&gt;=$B$3,VLOOKUP(A2774,SPBTFDUE!$B$4:$F$5000,5,0),B2775*(C2774/C2775+$B$1))</f>
        <v>1.8431791888725508</v>
      </c>
      <c r="C2774" s="2">
        <f>VLOOKUP(A2774,'BTC-USD'!$A$1:$G$3203,6,0)</f>
        <v>246.19700599999999</v>
      </c>
      <c r="D2774" s="2">
        <f>D2773*(1-D$1+IF(AND(WEEKDAY($A2774)&lt;&gt;1,WEEKDAY($A2774)&lt;&gt;7),-VLOOKUP($A2774,ETF_OP_Fee!$U$5:$V$14,2,1),0))^($A2774-$A2773)*(1+2*(B2774/B2773-1))</f>
        <v>0.18782523784784558</v>
      </c>
      <c r="E2774" s="2"/>
      <c r="G2774" s="1"/>
    </row>
    <row r="2775" spans="1:7">
      <c r="A2775" s="1">
        <v>42089</v>
      </c>
      <c r="B2775">
        <f>IF(A2775&gt;=$B$3,VLOOKUP(A2775,SPBTFDUE!$B$4:$F$5000,5,0),B2776*(C2775/C2776+$B$1))</f>
        <v>1.8604545273382267</v>
      </c>
      <c r="C2775" s="2">
        <f>VLOOKUP(A2775,'BTC-USD'!$A$1:$G$3203,6,0)</f>
        <v>248.53199799999999</v>
      </c>
      <c r="D2775" s="2">
        <f>D2774*(1-D$1+IF(AND(WEEKDAY($A2775)&lt;&gt;1,WEEKDAY($A2775)&lt;&gt;7),-VLOOKUP($A2775,ETF_OP_Fee!$U$5:$V$14,2,1),0))^($A2775-$A2774)*(1+2*(B2775/B2774-1))</f>
        <v>0.1913232465181097</v>
      </c>
      <c r="E2775" s="2"/>
      <c r="G2775" s="1"/>
    </row>
    <row r="2776" spans="1:7">
      <c r="A2776" s="1">
        <v>42090</v>
      </c>
      <c r="B2776">
        <f>IF(A2776&gt;=$B$3,VLOOKUP(A2776,SPBTFDUE!$B$4:$F$5000,5,0),B2777*(C2776/C2777+$B$1))</f>
        <v>1.8490020704675523</v>
      </c>
      <c r="C2776" s="2">
        <f>VLOOKUP(A2776,'BTC-USD'!$A$1:$G$3203,6,0)</f>
        <v>247.02900700000001</v>
      </c>
      <c r="D2776" s="2">
        <f>D2775*(1-D$1+IF(AND(WEEKDAY($A2776)&lt;&gt;1,WEEKDAY($A2776)&lt;&gt;7),-VLOOKUP($A2776,ETF_OP_Fee!$U$5:$V$14,2,1),0))^($A2776-$A2775)*(1+2*(B2776/B2775-1))</f>
        <v>0.18894525697318609</v>
      </c>
      <c r="E2776" s="2"/>
      <c r="G2776" s="1"/>
    </row>
    <row r="2777" spans="1:7">
      <c r="A2777" s="1">
        <v>42093</v>
      </c>
      <c r="B2777">
        <f>IF(A2777&gt;=$B$3,VLOOKUP(A2777,SPBTFDUE!$B$4:$F$5000,5,0),B2778*(C2777/C2778+$B$1))</f>
        <v>1.8525186261600748</v>
      </c>
      <c r="C2777" s="2">
        <f>VLOOKUP(A2777,'BTC-USD'!$A$1:$G$3203,6,0)</f>
        <v>247.52600100000001</v>
      </c>
      <c r="D2777" s="2">
        <f>D2776*(1-D$1+IF(AND(WEEKDAY($A2777)&lt;&gt;1,WEEKDAY($A2777)&lt;&gt;7),-VLOOKUP($A2777,ETF_OP_Fee!$U$5:$V$14,2,1),0))^($A2777-$A2776)*(1+2*(B2777/B2776-1))</f>
        <v>0.18959615112645761</v>
      </c>
      <c r="E2777" s="2"/>
      <c r="G2777" s="1"/>
    </row>
    <row r="2778" spans="1:7">
      <c r="A2778" s="1">
        <v>42094</v>
      </c>
      <c r="B2778">
        <f>IF(A2778&gt;=$B$3,VLOOKUP(A2778,SPBTFDUE!$B$4:$F$5000,5,0),B2779*(C2778/C2779+$B$1))</f>
        <v>1.8276083751368528</v>
      </c>
      <c r="C2778" s="2">
        <f>VLOOKUP(A2778,'BTC-USD'!$A$1:$G$3203,6,0)</f>
        <v>244.22399899999999</v>
      </c>
      <c r="D2778" s="2">
        <f>D2777*(1-D$1+IF(AND(WEEKDAY($A2778)&lt;&gt;1,WEEKDAY($A2778)&lt;&gt;7),-VLOOKUP($A2778,ETF_OP_Fee!$U$5:$V$14,2,1),0))^($A2778-$A2777)*(1+2*(B2778/B2777-1))</f>
        <v>0.18447528025505178</v>
      </c>
      <c r="E2778" s="2"/>
      <c r="G2778" s="1"/>
    </row>
    <row r="2779" spans="1:7">
      <c r="A2779" s="1">
        <v>42095</v>
      </c>
      <c r="B2779">
        <f>IF(A2779&gt;=$B$3,VLOOKUP(A2779,SPBTFDUE!$B$4:$F$5000,5,0),B2780*(C2779/C2780+$B$1))</f>
        <v>1.8502122963298646</v>
      </c>
      <c r="C2779" s="2">
        <f>VLOOKUP(A2779,'BTC-USD'!$A$1:$G$3203,6,0)</f>
        <v>247.27200300000001</v>
      </c>
      <c r="D2779" s="2">
        <f>D2778*(1-D$1+IF(AND(WEEKDAY($A2779)&lt;&gt;1,WEEKDAY($A2779)&lt;&gt;7),-VLOOKUP($A2779,ETF_OP_Fee!$U$5:$V$14,2,1),0))^($A2779-$A2778)*(1+2*(B2779/B2778-1))</f>
        <v>0.18901594382071243</v>
      </c>
      <c r="E2779" s="2"/>
      <c r="G2779" s="1"/>
    </row>
    <row r="2780" spans="1:7">
      <c r="A2780" s="1">
        <v>42096</v>
      </c>
      <c r="B2780">
        <f>IF(A2780&gt;=$B$3,VLOOKUP(A2780,SPBTFDUE!$B$4:$F$5000,5,0),B2781*(C2780/C2781+$B$1))</f>
        <v>1.8928972226811358</v>
      </c>
      <c r="C2780" s="2">
        <f>VLOOKUP(A2780,'BTC-USD'!$A$1:$G$3203,6,0)</f>
        <v>253.00500500000001</v>
      </c>
      <c r="D2780" s="2">
        <f>D2779*(1-D$1+IF(AND(WEEKDAY($A2780)&lt;&gt;1,WEEKDAY($A2780)&lt;&gt;7),-VLOOKUP($A2780,ETF_OP_Fee!$U$5:$V$14,2,1),0))^($A2780-$A2779)*(1+2*(B2780/B2779-1))</f>
        <v>0.1977136815405339</v>
      </c>
      <c r="E2780" s="2"/>
      <c r="G2780" s="1"/>
    </row>
    <row r="2781" spans="1:7">
      <c r="A2781" s="1">
        <v>42100</v>
      </c>
      <c r="B2781">
        <f>IF(A2781&gt;=$B$3,VLOOKUP(A2781,SPBTFDUE!$B$4:$F$5000,5,0),B2782*(C2781/C2782+$B$1))</f>
        <v>1.9112925859757053</v>
      </c>
      <c r="C2781" s="2">
        <f>VLOOKUP(A2781,'BTC-USD'!$A$1:$G$3203,6,0)</f>
        <v>255.49200400000001</v>
      </c>
      <c r="D2781" s="2">
        <f>D2780*(1-D$1+IF(AND(WEEKDAY($A2781)&lt;&gt;1,WEEKDAY($A2781)&lt;&gt;7),-VLOOKUP($A2781,ETF_OP_Fee!$U$5:$V$14,2,1),0))^($A2781-$A2780)*(1+2*(B2781/B2780-1))</f>
        <v>0.20146041666046974</v>
      </c>
      <c r="E2781" s="2"/>
      <c r="G2781" s="1"/>
    </row>
    <row r="2782" spans="1:7">
      <c r="A2782" s="1">
        <v>42101</v>
      </c>
      <c r="B2782">
        <f>IF(A2782&gt;=$B$3,VLOOKUP(A2782,SPBTFDUE!$B$4:$F$5000,5,0),B2783*(C2782/C2783+$B$1))</f>
        <v>1.8937911609834306</v>
      </c>
      <c r="C2782" s="2">
        <f>VLOOKUP(A2782,'BTC-USD'!$A$1:$G$3203,6,0)</f>
        <v>253.179993</v>
      </c>
      <c r="D2782" s="2">
        <f>D2781*(1-D$1+IF(AND(WEEKDAY($A2782)&lt;&gt;1,WEEKDAY($A2782)&lt;&gt;7),-VLOOKUP($A2782,ETF_OP_Fee!$U$5:$V$14,2,1),0))^($A2782-$A2781)*(1+2*(B2782/B2781-1))</f>
        <v>0.19774735991325942</v>
      </c>
      <c r="E2782" s="2"/>
      <c r="G2782" s="1"/>
    </row>
    <row r="2783" spans="1:7">
      <c r="A2783" s="1">
        <v>42102</v>
      </c>
      <c r="B2783">
        <f>IF(A2783&gt;=$B$3,VLOOKUP(A2783,SPBTFDUE!$B$4:$F$5000,5,0),B2784*(C2783/C2784+$B$1))</f>
        <v>1.8325748817308967</v>
      </c>
      <c r="C2783" s="2">
        <f>VLOOKUP(A2783,'BTC-USD'!$A$1:$G$3203,6,0)</f>
        <v>245.02200300000001</v>
      </c>
      <c r="D2783" s="2">
        <f>D2782*(1-D$1+IF(AND(WEEKDAY($A2783)&lt;&gt;1,WEEKDAY($A2783)&lt;&gt;7),-VLOOKUP($A2783,ETF_OP_Fee!$U$5:$V$14,2,1),0))^($A2783-$A2782)*(1+2*(B2783/B2782-1))</f>
        <v>0.18494105814814368</v>
      </c>
      <c r="E2783" s="2"/>
      <c r="G2783" s="1"/>
    </row>
    <row r="2784" spans="1:7">
      <c r="A2784" s="1">
        <v>42103</v>
      </c>
      <c r="B2784">
        <f>IF(A2784&gt;=$B$3,VLOOKUP(A2784,SPBTFDUE!$B$4:$F$5000,5,0),B2785*(C2784/C2785+$B$1))</f>
        <v>1.8223091759442416</v>
      </c>
      <c r="C2784" s="2">
        <f>VLOOKUP(A2784,'BTC-USD'!$A$1:$G$3203,6,0)</f>
        <v>243.675995</v>
      </c>
      <c r="D2784" s="2">
        <f>D2783*(1-D$1+IF(AND(WEEKDAY($A2784)&lt;&gt;1,WEEKDAY($A2784)&lt;&gt;7),-VLOOKUP($A2784,ETF_OP_Fee!$U$5:$V$14,2,1),0))^($A2784-$A2783)*(1+2*(B2784/B2783-1))</f>
        <v>0.1828472609853668</v>
      </c>
      <c r="E2784" s="2"/>
      <c r="G2784" s="1"/>
    </row>
    <row r="2785" spans="1:7">
      <c r="A2785" s="1">
        <v>42104</v>
      </c>
      <c r="B2785">
        <f>IF(A2785&gt;=$B$3,VLOOKUP(A2785,SPBTFDUE!$B$4:$F$5000,5,0),B2786*(C2785/C2786+$B$1))</f>
        <v>1.765256007048688</v>
      </c>
      <c r="C2785" s="2">
        <f>VLOOKUP(A2785,'BTC-USD'!$A$1:$G$3203,6,0)</f>
        <v>236.07200599999999</v>
      </c>
      <c r="D2785" s="2">
        <f>D2784*(1-D$1+IF(AND(WEEKDAY($A2785)&lt;&gt;1,WEEKDAY($A2785)&lt;&gt;7),-VLOOKUP($A2785,ETF_OP_Fee!$U$5:$V$14,2,1),0))^($A2785-$A2784)*(1+2*(B2785/B2784-1))</f>
        <v>0.17137760714762898</v>
      </c>
      <c r="E2785" s="2"/>
      <c r="G2785" s="1"/>
    </row>
    <row r="2786" spans="1:7">
      <c r="A2786" s="1">
        <v>42107</v>
      </c>
      <c r="B2786">
        <f>IF(A2786&gt;=$B$3,VLOOKUP(A2786,SPBTFDUE!$B$4:$F$5000,5,0),B2787*(C2786/C2787+$B$1))</f>
        <v>1.6792005084351558</v>
      </c>
      <c r="C2786" s="2">
        <f>VLOOKUP(A2786,'BTC-USD'!$A$1:$G$3203,6,0)</f>
        <v>224.587006</v>
      </c>
      <c r="D2786" s="2">
        <f>D2785*(1-D$1+IF(AND(WEEKDAY($A2786)&lt;&gt;1,WEEKDAY($A2786)&lt;&gt;7),-VLOOKUP($A2786,ETF_OP_Fee!$U$5:$V$14,2,1),0))^($A2786-$A2785)*(1+2*(B2786/B2785-1))</f>
        <v>0.15461313985758809</v>
      </c>
      <c r="E2786" s="2"/>
      <c r="G2786" s="1"/>
    </row>
    <row r="2787" spans="1:7">
      <c r="A2787" s="1">
        <v>42108</v>
      </c>
      <c r="B2787">
        <f>IF(A2787&gt;=$B$3,VLOOKUP(A2787,SPBTFDUE!$B$4:$F$5000,5,0),B2788*(C2787/C2788+$B$1))</f>
        <v>1.6384409526299213</v>
      </c>
      <c r="C2787" s="2">
        <f>VLOOKUP(A2787,'BTC-USD'!$A$1:$G$3203,6,0)</f>
        <v>219.158997</v>
      </c>
      <c r="D2787" s="2">
        <f>D2786*(1-D$1+IF(AND(WEEKDAY($A2787)&lt;&gt;1,WEEKDAY($A2787)&lt;&gt;7),-VLOOKUP($A2787,ETF_OP_Fee!$U$5:$V$14,2,1),0))^($A2787-$A2786)*(1+2*(B2787/B2786-1))</f>
        <v>0.14708969914084069</v>
      </c>
      <c r="E2787" s="2"/>
      <c r="G2787" s="1"/>
    </row>
    <row r="2788" spans="1:7">
      <c r="A2788" s="1">
        <v>42109</v>
      </c>
      <c r="B2788">
        <f>IF(A2788&gt;=$B$3,VLOOKUP(A2788,SPBTFDUE!$B$4:$F$5000,5,0),B2789*(C2788/C2789+$B$1))</f>
        <v>1.6731966489349497</v>
      </c>
      <c r="C2788" s="2">
        <f>VLOOKUP(A2788,'BTC-USD'!$A$1:$G$3203,6,0)</f>
        <v>223.83299299999999</v>
      </c>
      <c r="D2788" s="2">
        <f>D2787*(1-D$1+IF(AND(WEEKDAY($A2788)&lt;&gt;1,WEEKDAY($A2788)&lt;&gt;7),-VLOOKUP($A2788,ETF_OP_Fee!$U$5:$V$14,2,1),0))^($A2788-$A2787)*(1+2*(B2788/B2787-1))</f>
        <v>0.15331175409492054</v>
      </c>
      <c r="E2788" s="2"/>
      <c r="G2788" s="1"/>
    </row>
    <row r="2789" spans="1:7">
      <c r="A2789" s="1">
        <v>42110</v>
      </c>
      <c r="B2789">
        <f>IF(A2789&gt;=$B$3,VLOOKUP(A2789,SPBTFDUE!$B$4:$F$5000,5,0),B2790*(C2789/C2790+$B$1))</f>
        <v>1.7084379489353643</v>
      </c>
      <c r="C2789" s="2">
        <f>VLOOKUP(A2789,'BTC-USD'!$A$1:$G$3203,6,0)</f>
        <v>228.57299800000001</v>
      </c>
      <c r="D2789" s="2">
        <f>D2788*(1-D$1+IF(AND(WEEKDAY($A2789)&lt;&gt;1,WEEKDAY($A2789)&lt;&gt;7),-VLOOKUP($A2789,ETF_OP_Fee!$U$5:$V$14,2,1),0))^($A2789-$A2788)*(1+2*(B2789/B2788-1))</f>
        <v>0.1597508965493826</v>
      </c>
      <c r="E2789" s="2"/>
      <c r="G2789" s="1"/>
    </row>
    <row r="2790" spans="1:7">
      <c r="A2790" s="1">
        <v>42111</v>
      </c>
      <c r="B2790">
        <f>IF(A2790&gt;=$B$3,VLOOKUP(A2790,SPBTFDUE!$B$4:$F$5000,5,0),B2791*(C2790/C2791+$B$1))</f>
        <v>1.6657233842057417</v>
      </c>
      <c r="C2790" s="2">
        <f>VLOOKUP(A2790,'BTC-USD'!$A$1:$G$3203,6,0)</f>
        <v>222.88200399999999</v>
      </c>
      <c r="D2790" s="2">
        <f>D2789*(1-D$1+IF(AND(WEEKDAY($A2790)&lt;&gt;1,WEEKDAY($A2790)&lt;&gt;7),-VLOOKUP($A2790,ETF_OP_Fee!$U$5:$V$14,2,1),0))^($A2790-$A2789)*(1+2*(B2790/B2789-1))</f>
        <v>0.1517445886935565</v>
      </c>
      <c r="E2790" s="2"/>
      <c r="G2790" s="1"/>
    </row>
    <row r="2791" spans="1:7">
      <c r="A2791" s="1">
        <v>42114</v>
      </c>
      <c r="B2791">
        <f>IF(A2791&gt;=$B$3,VLOOKUP(A2791,SPBTFDUE!$B$4:$F$5000,5,0),B2792*(C2791/C2792+$B$1))</f>
        <v>1.6785719133851182</v>
      </c>
      <c r="C2791" s="2">
        <f>VLOOKUP(A2791,'BTC-USD'!$A$1:$G$3203,6,0)</f>
        <v>224.62600699999999</v>
      </c>
      <c r="D2791" s="2">
        <f>D2790*(1-D$1+IF(AND(WEEKDAY($A2791)&lt;&gt;1,WEEKDAY($A2791)&lt;&gt;7),-VLOOKUP($A2791,ETF_OP_Fee!$U$5:$V$14,2,1),0))^($A2791-$A2790)*(1+2*(B2791/B2790-1))</f>
        <v>0.15403046304075119</v>
      </c>
      <c r="E2791" s="2"/>
      <c r="G2791" s="1"/>
    </row>
    <row r="2792" spans="1:7">
      <c r="A2792" s="1">
        <v>42115</v>
      </c>
      <c r="B2792">
        <f>IF(A2792&gt;=$B$3,VLOOKUP(A2792,SPBTFDUE!$B$4:$F$5000,5,0),B2793*(C2792/C2793+$B$1))</f>
        <v>1.7579024437046846</v>
      </c>
      <c r="C2792" s="2">
        <f>VLOOKUP(A2792,'BTC-USD'!$A$1:$G$3203,6,0)</f>
        <v>235.26899700000001</v>
      </c>
      <c r="D2792" s="2">
        <f>D2791*(1-D$1+IF(AND(WEEKDAY($A2792)&lt;&gt;1,WEEKDAY($A2792)&lt;&gt;7),-VLOOKUP($A2792,ETF_OP_Fee!$U$5:$V$14,2,1),0))^($A2792-$A2791)*(1+2*(B2792/B2791-1))</f>
        <v>0.16856955442854596</v>
      </c>
      <c r="E2792" s="2"/>
      <c r="G2792" s="1"/>
    </row>
    <row r="2793" spans="1:7">
      <c r="A2793" s="1">
        <v>42116</v>
      </c>
      <c r="B2793">
        <f>IF(A2793&gt;=$B$3,VLOOKUP(A2793,SPBTFDUE!$B$4:$F$5000,5,0),B2794*(C2793/C2794+$B$1))</f>
        <v>1.749544820323323</v>
      </c>
      <c r="C2793" s="2">
        <f>VLOOKUP(A2793,'BTC-USD'!$A$1:$G$3203,6,0)</f>
        <v>234.175995</v>
      </c>
      <c r="D2793" s="2">
        <f>D2792*(1-D$1+IF(AND(WEEKDAY($A2793)&lt;&gt;1,WEEKDAY($A2793)&lt;&gt;7),-VLOOKUP($A2793,ETF_OP_Fee!$U$5:$V$14,2,1),0))^($A2793-$A2792)*(1+2*(B2793/B2792-1))</f>
        <v>0.16694678986323916</v>
      </c>
      <c r="E2793" s="2"/>
      <c r="G2793" s="1"/>
    </row>
    <row r="2794" spans="1:7">
      <c r="A2794" s="1">
        <v>42117</v>
      </c>
      <c r="B2794">
        <f>IF(A2794&gt;=$B$3,VLOOKUP(A2794,SPBTFDUE!$B$4:$F$5000,5,0),B2795*(C2794/C2795+$B$1))</f>
        <v>1.7664282934113054</v>
      </c>
      <c r="C2794" s="2">
        <f>VLOOKUP(A2794,'BTC-USD'!$A$1:$G$3203,6,0)</f>
        <v>236.462006</v>
      </c>
      <c r="D2794" s="2">
        <f>D2793*(1-D$1+IF(AND(WEEKDAY($A2794)&lt;&gt;1,WEEKDAY($A2794)&lt;&gt;7),-VLOOKUP($A2794,ETF_OP_Fee!$U$5:$V$14,2,1),0))^($A2794-$A2793)*(1+2*(B2794/B2793-1))</f>
        <v>0.17014865226847176</v>
      </c>
      <c r="E2794" s="2"/>
      <c r="G2794" s="1"/>
    </row>
    <row r="2795" spans="1:7">
      <c r="A2795" s="1">
        <v>42118</v>
      </c>
      <c r="B2795">
        <f>IF(A2795&gt;=$B$3,VLOOKUP(A2795,SPBTFDUE!$B$4:$F$5000,5,0),B2796*(C2795/C2796+$B$1))</f>
        <v>1.727442700992698</v>
      </c>
      <c r="C2795" s="2">
        <f>VLOOKUP(A2795,'BTC-USD'!$A$1:$G$3203,6,0)</f>
        <v>231.26800499999999</v>
      </c>
      <c r="D2795" s="2">
        <f>D2794*(1-D$1+IF(AND(WEEKDAY($A2795)&lt;&gt;1,WEEKDAY($A2795)&lt;&gt;7),-VLOOKUP($A2795,ETF_OP_Fee!$U$5:$V$14,2,1),0))^($A2795-$A2794)*(1+2*(B2795/B2794-1))</f>
        <v>0.1626188076764708</v>
      </c>
      <c r="E2795" s="2"/>
      <c r="G2795" s="1"/>
    </row>
    <row r="2796" spans="1:7">
      <c r="A2796" s="1">
        <v>42121</v>
      </c>
      <c r="B2796">
        <f>IF(A2796&gt;=$B$3,VLOOKUP(A2796,SPBTFDUE!$B$4:$F$5000,5,0),B2797*(C2796/C2797+$B$1))</f>
        <v>1.7124521367316108</v>
      </c>
      <c r="C2796" s="2">
        <f>VLOOKUP(A2796,'BTC-USD'!$A$1:$G$3203,6,0)</f>
        <v>229.28599500000001</v>
      </c>
      <c r="D2796" s="2">
        <f>D2795*(1-D$1+IF(AND(WEEKDAY($A2796)&lt;&gt;1,WEEKDAY($A2796)&lt;&gt;7),-VLOOKUP($A2796,ETF_OP_Fee!$U$5:$V$14,2,1),0))^($A2796-$A2795)*(1+2*(B2796/B2795-1))</f>
        <v>0.15973930431132091</v>
      </c>
      <c r="E2796" s="2"/>
      <c r="G2796" s="1"/>
    </row>
    <row r="2797" spans="1:7">
      <c r="A2797" s="1">
        <v>42122</v>
      </c>
      <c r="B2797">
        <f>IF(A2797&gt;=$B$3,VLOOKUP(A2797,SPBTFDUE!$B$4:$F$5000,5,0),B2798*(C2797/C2798+$B$1))</f>
        <v>1.6866452045804621</v>
      </c>
      <c r="C2797" s="2">
        <f>VLOOKUP(A2797,'BTC-USD'!$A$1:$G$3203,6,0)</f>
        <v>225.854996</v>
      </c>
      <c r="D2797" s="2">
        <f>D2796*(1-D$1+IF(AND(WEEKDAY($A2797)&lt;&gt;1,WEEKDAY($A2797)&lt;&gt;7),-VLOOKUP($A2797,ETF_OP_Fee!$U$5:$V$14,2,1),0))^($A2797-$A2796)*(1+2*(B2797/B2796-1))</f>
        <v>0.15490624610126799</v>
      </c>
      <c r="E2797" s="2"/>
      <c r="G2797" s="1"/>
    </row>
    <row r="2798" spans="1:7">
      <c r="A2798" s="1">
        <v>42123</v>
      </c>
      <c r="B2798">
        <f>IF(A2798&gt;=$B$3,VLOOKUP(A2798,SPBTFDUE!$B$4:$F$5000,5,0),B2799*(C2798/C2799+$B$1))</f>
        <v>1.6861094986147995</v>
      </c>
      <c r="C2798" s="2">
        <f>VLOOKUP(A2798,'BTC-USD'!$A$1:$G$3203,6,0)</f>
        <v>225.807999</v>
      </c>
      <c r="D2798" s="2">
        <f>D2797*(1-D$1+IF(AND(WEEKDAY($A2798)&lt;&gt;1,WEEKDAY($A2798)&lt;&gt;7),-VLOOKUP($A2798,ETF_OP_Fee!$U$5:$V$14,2,1),0))^($A2798-$A2797)*(1+2*(B2798/B2797-1))</f>
        <v>0.1547893949097858</v>
      </c>
      <c r="E2798" s="2"/>
      <c r="G2798" s="1"/>
    </row>
    <row r="2799" spans="1:7">
      <c r="A2799" s="1">
        <v>42124</v>
      </c>
      <c r="B2799">
        <f>IF(A2799&gt;=$B$3,VLOOKUP(A2799,SPBTFDUE!$B$4:$F$5000,5,0),B2800*(C2799/C2800+$B$1))</f>
        <v>1.7630939077400991</v>
      </c>
      <c r="C2799" s="2">
        <f>VLOOKUP(A2799,'BTC-USD'!$A$1:$G$3203,6,0)</f>
        <v>236.145004</v>
      </c>
      <c r="D2799" s="2">
        <f>D2798*(1-D$1+IF(AND(WEEKDAY($A2799)&lt;&gt;1,WEEKDAY($A2799)&lt;&gt;7),-VLOOKUP($A2799,ETF_OP_Fee!$U$5:$V$14,2,1),0))^($A2799-$A2798)*(1+2*(B2799/B2798-1))</f>
        <v>0.16890401521223039</v>
      </c>
      <c r="E2799" s="2"/>
      <c r="G2799" s="1"/>
    </row>
    <row r="2800" spans="1:7">
      <c r="A2800" s="1">
        <v>42125</v>
      </c>
      <c r="B2800">
        <f>IF(A2800&gt;=$B$3,VLOOKUP(A2800,SPBTFDUE!$B$4:$F$5000,5,0),B2801*(C2800/C2801+$B$1))</f>
        <v>1.7325498773329637</v>
      </c>
      <c r="C2800" s="2">
        <f>VLOOKUP(A2800,'BTC-USD'!$A$1:$G$3203,6,0)</f>
        <v>232.07899499999999</v>
      </c>
      <c r="D2800" s="2">
        <f>D2799*(1-D$1+IF(AND(WEEKDAY($A2800)&lt;&gt;1,WEEKDAY($A2800)&lt;&gt;7),-VLOOKUP($A2800,ETF_OP_Fee!$U$5:$V$14,2,1),0))^($A2800-$A2799)*(1+2*(B2800/B2799-1))</f>
        <v>0.16303235999247459</v>
      </c>
      <c r="E2800" s="2"/>
      <c r="G2800" s="1"/>
    </row>
    <row r="2801" spans="1:7">
      <c r="A2801" s="1">
        <v>42128</v>
      </c>
      <c r="B2801">
        <f>IF(A2801&gt;=$B$3,VLOOKUP(A2801,SPBTFDUE!$B$4:$F$5000,5,0),B2802*(C2801/C2802+$B$1))</f>
        <v>1.7841506149268795</v>
      </c>
      <c r="C2801" s="2">
        <f>VLOOKUP(A2801,'BTC-USD'!$A$1:$G$3203,6,0)</f>
        <v>239.01800499999999</v>
      </c>
      <c r="D2801" s="2">
        <f>D2800*(1-D$1+IF(AND(WEEKDAY($A2801)&lt;&gt;1,WEEKDAY($A2801)&lt;&gt;7),-VLOOKUP($A2801,ETF_OP_Fee!$U$5:$V$14,2,1),0))^($A2801-$A2800)*(1+2*(B2801/B2800-1))</f>
        <v>0.17268182966604101</v>
      </c>
      <c r="E2801" s="2"/>
      <c r="G2801" s="1"/>
    </row>
    <row r="2802" spans="1:7">
      <c r="A2802" s="1">
        <v>42129</v>
      </c>
      <c r="B2802">
        <f>IF(A2802&gt;=$B$3,VLOOKUP(A2802,SPBTFDUE!$B$4:$F$5000,5,0),B2803*(C2802/C2803+$B$1))</f>
        <v>1.7623351355822121</v>
      </c>
      <c r="C2802" s="2">
        <f>VLOOKUP(A2802,'BTC-USD'!$A$1:$G$3203,6,0)</f>
        <v>236.121002</v>
      </c>
      <c r="D2802" s="2">
        <f>D2801*(1-D$1+IF(AND(WEEKDAY($A2802)&lt;&gt;1,WEEKDAY($A2802)&lt;&gt;7),-VLOOKUP($A2802,ETF_OP_Fee!$U$5:$V$14,2,1),0))^($A2802-$A2801)*(1+2*(B2802/B2801-1))</f>
        <v>0.1684388619395194</v>
      </c>
      <c r="E2802" s="2"/>
      <c r="G2802" s="1"/>
    </row>
    <row r="2803" spans="1:7">
      <c r="A2803" s="1">
        <v>42130</v>
      </c>
      <c r="B2803">
        <f>IF(A2803&gt;=$B$3,VLOOKUP(A2803,SPBTFDUE!$B$4:$F$5000,5,0),B2804*(C2803/C2804+$B$1))</f>
        <v>1.7148398608244551</v>
      </c>
      <c r="C2803" s="2">
        <f>VLOOKUP(A2803,'BTC-USD'!$A$1:$G$3203,6,0)</f>
        <v>229.78199799999999</v>
      </c>
      <c r="D2803" s="2">
        <f>D2802*(1-D$1+IF(AND(WEEKDAY($A2803)&lt;&gt;1,WEEKDAY($A2803)&lt;&gt;7),-VLOOKUP($A2803,ETF_OP_Fee!$U$5:$V$14,2,1),0))^($A2803-$A2802)*(1+2*(B2803/B2802-1))</f>
        <v>0.15934094953080477</v>
      </c>
      <c r="E2803" s="2"/>
      <c r="G2803" s="1"/>
    </row>
    <row r="2804" spans="1:7">
      <c r="A2804" s="1">
        <v>42131</v>
      </c>
      <c r="B2804">
        <f>IF(A2804&gt;=$B$3,VLOOKUP(A2804,SPBTFDUE!$B$4:$F$5000,5,0),B2805*(C2804/C2805+$B$1))</f>
        <v>1.7709992287823431</v>
      </c>
      <c r="C2804" s="2">
        <f>VLOOKUP(A2804,'BTC-USD'!$A$1:$G$3203,6,0)</f>
        <v>237.334</v>
      </c>
      <c r="D2804" s="2">
        <f>D2803*(1-D$1+IF(AND(WEEKDAY($A2804)&lt;&gt;1,WEEKDAY($A2804)&lt;&gt;7),-VLOOKUP($A2804,ETF_OP_Fee!$U$5:$V$14,2,1),0))^($A2804-$A2803)*(1+2*(B2804/B2803-1))</f>
        <v>0.16975724366462971</v>
      </c>
      <c r="E2804" s="2"/>
      <c r="G2804" s="1"/>
    </row>
    <row r="2805" spans="1:7">
      <c r="A2805" s="1">
        <v>42132</v>
      </c>
      <c r="B2805">
        <f>IF(A2805&gt;=$B$3,VLOOKUP(A2805,SPBTFDUE!$B$4:$F$5000,5,0),B2806*(C2805/C2806+$B$1))</f>
        <v>1.8195141502351293</v>
      </c>
      <c r="C2805" s="2">
        <f>VLOOKUP(A2805,'BTC-USD'!$A$1:$G$3203,6,0)</f>
        <v>243.86300700000001</v>
      </c>
      <c r="D2805" s="2">
        <f>D2804*(1-D$1+IF(AND(WEEKDAY($A2805)&lt;&gt;1,WEEKDAY($A2805)&lt;&gt;7),-VLOOKUP($A2805,ETF_OP_Fee!$U$5:$V$14,2,1),0))^($A2805-$A2804)*(1+2*(B2805/B2804-1))</f>
        <v>0.1790365960671528</v>
      </c>
      <c r="E2805" s="2"/>
      <c r="G2805" s="1"/>
    </row>
    <row r="2806" spans="1:7">
      <c r="A2806" s="1">
        <v>42135</v>
      </c>
      <c r="B2806">
        <f>IF(A2806&gt;=$B$3,VLOOKUP(A2806,SPBTFDUE!$B$4:$F$5000,5,0),B2807*(C2806/C2807+$B$1))</f>
        <v>1.8065961660500791</v>
      </c>
      <c r="C2806" s="2">
        <f>VLOOKUP(A2806,'BTC-USD'!$A$1:$G$3203,6,0)</f>
        <v>242.158005</v>
      </c>
      <c r="D2806" s="2">
        <f>D2805*(1-D$1+IF(AND(WEEKDAY($A2806)&lt;&gt;1,WEEKDAY($A2806)&lt;&gt;7),-VLOOKUP($A2806,ETF_OP_Fee!$U$5:$V$14,2,1),0))^($A2806-$A2805)*(1+2*(B2806/B2805-1))</f>
        <v>0.17643129257717094</v>
      </c>
      <c r="E2806" s="2"/>
      <c r="G2806" s="1"/>
    </row>
    <row r="2807" spans="1:7">
      <c r="A2807" s="1">
        <v>42136</v>
      </c>
      <c r="B2807">
        <f>IF(A2807&gt;=$B$3,VLOOKUP(A2807,SPBTFDUE!$B$4:$F$5000,5,0),B2808*(C2807/C2808+$B$1))</f>
        <v>1.7985962927798789</v>
      </c>
      <c r="C2807" s="2">
        <f>VLOOKUP(A2807,'BTC-USD'!$A$1:$G$3203,6,0)</f>
        <v>241.11199999999999</v>
      </c>
      <c r="D2807" s="2">
        <f>D2806*(1-D$1+IF(AND(WEEKDAY($A2807)&lt;&gt;1,WEEKDAY($A2807)&lt;&gt;7),-VLOOKUP($A2807,ETF_OP_Fee!$U$5:$V$14,2,1),0))^($A2807-$A2806)*(1+2*(B2807/B2806-1))</f>
        <v>0.17484792467920213</v>
      </c>
      <c r="E2807" s="2"/>
      <c r="G2807" s="1"/>
    </row>
    <row r="2808" spans="1:7">
      <c r="A2808" s="1">
        <v>42137</v>
      </c>
      <c r="B2808">
        <f>IF(A2808&gt;=$B$3,VLOOKUP(A2808,SPBTFDUE!$B$4:$F$5000,5,0),B2809*(C2808/C2809+$B$1))</f>
        <v>1.7630857134778022</v>
      </c>
      <c r="C2808" s="2">
        <f>VLOOKUP(A2808,'BTC-USD'!$A$1:$G$3203,6,0)</f>
        <v>236.37699900000001</v>
      </c>
      <c r="D2808" s="2">
        <f>D2807*(1-D$1+IF(AND(WEEKDAY($A2808)&lt;&gt;1,WEEKDAY($A2808)&lt;&gt;7),-VLOOKUP($A2808,ETF_OP_Fee!$U$5:$V$14,2,1),0))^($A2808-$A2807)*(1+2*(B2808/B2807-1))</f>
        <v>0.16792369075268054</v>
      </c>
      <c r="E2808" s="2"/>
      <c r="G2808" s="1"/>
    </row>
    <row r="2809" spans="1:7">
      <c r="A2809" s="1">
        <v>42138</v>
      </c>
      <c r="B2809">
        <f>IF(A2809&gt;=$B$3,VLOOKUP(A2809,SPBTFDUE!$B$4:$F$5000,5,0),B2810*(C2809/C2810+$B$1))</f>
        <v>1.7670088818604959</v>
      </c>
      <c r="C2809" s="2">
        <f>VLOOKUP(A2809,'BTC-USD'!$A$1:$G$3203,6,0)</f>
        <v>236.929001</v>
      </c>
      <c r="D2809" s="2">
        <f>D2808*(1-D$1+IF(AND(WEEKDAY($A2809)&lt;&gt;1,WEEKDAY($A2809)&lt;&gt;7),-VLOOKUP($A2809,ETF_OP_Fee!$U$5:$V$14,2,1),0))^($A2809-$A2808)*(1+2*(B2809/B2808-1))</f>
        <v>0.1686509069443401</v>
      </c>
      <c r="E2809" s="2"/>
      <c r="G2809" s="1"/>
    </row>
    <row r="2810" spans="1:7">
      <c r="A2810" s="1">
        <v>42139</v>
      </c>
      <c r="B2810">
        <f>IF(A2810&gt;=$B$3,VLOOKUP(A2810,SPBTFDUE!$B$4:$F$5000,5,0),B2811*(C2810/C2811+$B$1))</f>
        <v>1.7718557008836286</v>
      </c>
      <c r="C2810" s="2">
        <f>VLOOKUP(A2810,'BTC-USD'!$A$1:$G$3203,6,0)</f>
        <v>237.604996</v>
      </c>
      <c r="D2810" s="2">
        <f>D2809*(1-D$1+IF(AND(WEEKDAY($A2810)&lt;&gt;1,WEEKDAY($A2810)&lt;&gt;7),-VLOOKUP($A2810,ETF_OP_Fee!$U$5:$V$14,2,1),0))^($A2810-$A2809)*(1+2*(B2810/B2809-1))</f>
        <v>0.16955589958305653</v>
      </c>
      <c r="E2810" s="2"/>
      <c r="G2810" s="1"/>
    </row>
    <row r="2811" spans="1:7">
      <c r="A2811" s="1">
        <v>42142</v>
      </c>
      <c r="B2811">
        <f>IF(A2811&gt;=$B$3,VLOOKUP(A2811,SPBTFDUE!$B$4:$F$5000,5,0),B2812*(C2811/C2812+$B$1))</f>
        <v>1.7382832149277403</v>
      </c>
      <c r="C2811" s="2">
        <f>VLOOKUP(A2811,'BTC-USD'!$A$1:$G$3203,6,0)</f>
        <v>233.128006</v>
      </c>
      <c r="D2811" s="2">
        <f>D2810*(1-D$1+IF(AND(WEEKDAY($A2811)&lt;&gt;1,WEEKDAY($A2811)&lt;&gt;7),-VLOOKUP($A2811,ETF_OP_Fee!$U$5:$V$14,2,1),0))^($A2811-$A2810)*(1+2*(B2811/B2810-1))</f>
        <v>0.16307221310853415</v>
      </c>
      <c r="E2811" s="2"/>
      <c r="G2811" s="1"/>
    </row>
    <row r="2812" spans="1:7">
      <c r="A2812" s="1">
        <v>42143</v>
      </c>
      <c r="B2812">
        <f>IF(A2812&gt;=$B$3,VLOOKUP(A2812,SPBTFDUE!$B$4:$F$5000,5,0),B2813*(C2812/C2813+$B$1))</f>
        <v>1.7292887185422412</v>
      </c>
      <c r="C2812" s="2">
        <f>VLOOKUP(A2812,'BTC-USD'!$A$1:$G$3203,6,0)</f>
        <v>231.94700599999999</v>
      </c>
      <c r="D2812" s="2">
        <f>D2811*(1-D$1+IF(AND(WEEKDAY($A2812)&lt;&gt;1,WEEKDAY($A2812)&lt;&gt;7),-VLOOKUP($A2812,ETF_OP_Fee!$U$5:$V$14,2,1),0))^($A2812-$A2811)*(1+2*(B2812/B2811-1))</f>
        <v>0.16136539219166499</v>
      </c>
      <c r="E2812" s="2"/>
      <c r="G2812" s="1"/>
    </row>
    <row r="2813" spans="1:7">
      <c r="A2813" s="1">
        <v>42144</v>
      </c>
      <c r="B2813">
        <f>IF(A2813&gt;=$B$3,VLOOKUP(A2813,SPBTFDUE!$B$4:$F$5000,5,0),B2814*(C2813/C2814+$B$1))</f>
        <v>1.7445362322963591</v>
      </c>
      <c r="C2813" s="2">
        <f>VLOOKUP(A2813,'BTC-USD'!$A$1:$G$3203,6,0)</f>
        <v>234.01800499999999</v>
      </c>
      <c r="D2813" s="2">
        <f>D2812*(1-D$1+IF(AND(WEEKDAY($A2813)&lt;&gt;1,WEEKDAY($A2813)&lt;&gt;7),-VLOOKUP($A2813,ETF_OP_Fee!$U$5:$V$14,2,1),0))^($A2813-$A2812)*(1+2*(B2813/B2812-1))</f>
        <v>0.16419140917573183</v>
      </c>
      <c r="E2813" s="2"/>
      <c r="G2813" s="1"/>
    </row>
    <row r="2814" spans="1:7">
      <c r="A2814" s="1">
        <v>42145</v>
      </c>
      <c r="B2814">
        <f>IF(A2814&gt;=$B$3,VLOOKUP(A2814,SPBTFDUE!$B$4:$F$5000,5,0),B2815*(C2814/C2815+$B$1))</f>
        <v>1.7542277615904667</v>
      </c>
      <c r="C2814" s="2">
        <f>VLOOKUP(A2814,'BTC-USD'!$A$1:$G$3203,6,0)</f>
        <v>235.34399400000001</v>
      </c>
      <c r="D2814" s="2">
        <f>D2813*(1-D$1+IF(AND(WEEKDAY($A2814)&lt;&gt;1,WEEKDAY($A2814)&lt;&gt;7),-VLOOKUP($A2814,ETF_OP_Fee!$U$5:$V$14,2,1),0))^($A2814-$A2813)*(1+2*(B2814/B2813-1))</f>
        <v>0.16599590898624333</v>
      </c>
      <c r="E2814" s="2"/>
      <c r="G2814" s="1"/>
    </row>
    <row r="2815" spans="1:7">
      <c r="A2815" s="1">
        <v>42146</v>
      </c>
      <c r="B2815">
        <f>IF(A2815&gt;=$B$3,VLOOKUP(A2815,SPBTFDUE!$B$4:$F$5000,5,0),B2816*(C2815/C2816+$B$1))</f>
        <v>1.7913266299922044</v>
      </c>
      <c r="C2815" s="2">
        <f>VLOOKUP(A2815,'BTC-USD'!$A$1:$G$3203,6,0)</f>
        <v>240.348007</v>
      </c>
      <c r="D2815" s="2">
        <f>D2814*(1-D$1+IF(AND(WEEKDAY($A2815)&lt;&gt;1,WEEKDAY($A2815)&lt;&gt;7),-VLOOKUP($A2815,ETF_OP_Fee!$U$5:$V$14,2,1),0))^($A2815-$A2814)*(1+2*(B2815/B2814-1))</f>
        <v>0.17299633912262885</v>
      </c>
      <c r="E2815" s="2"/>
      <c r="G2815" s="1"/>
    </row>
    <row r="2816" spans="1:7">
      <c r="A2816" s="1">
        <v>42150</v>
      </c>
      <c r="B2816">
        <f>IF(A2816&gt;=$B$3,VLOOKUP(A2816,SPBTFDUE!$B$4:$F$5000,5,0),B2817*(C2816/C2817+$B$1))</f>
        <v>1.767047240564577</v>
      </c>
      <c r="C2816" s="2">
        <f>VLOOKUP(A2816,'BTC-USD'!$A$1:$G$3203,6,0)</f>
        <v>237.11599699999999</v>
      </c>
      <c r="D2816" s="2">
        <f>D2815*(1-D$1+IF(AND(WEEKDAY($A2816)&lt;&gt;1,WEEKDAY($A2816)&lt;&gt;7),-VLOOKUP($A2816,ETF_OP_Fee!$U$5:$V$14,2,1),0))^($A2816-$A2815)*(1+2*(B2816/B2815-1))</f>
        <v>0.16822658339426366</v>
      </c>
      <c r="E2816" s="2"/>
      <c r="G2816" s="1"/>
    </row>
    <row r="2817" spans="1:7">
      <c r="A2817" s="1">
        <v>42151</v>
      </c>
      <c r="B2817">
        <f>IF(A2817&gt;=$B$3,VLOOKUP(A2817,SPBTFDUE!$B$4:$F$5000,5,0),B2818*(C2817/C2818+$B$1))</f>
        <v>1.7680979249868372</v>
      </c>
      <c r="C2817" s="2">
        <f>VLOOKUP(A2817,'BTC-USD'!$A$1:$G$3203,6,0)</f>
        <v>237.283005</v>
      </c>
      <c r="D2817" s="2">
        <f>D2816*(1-D$1+IF(AND(WEEKDAY($A2817)&lt;&gt;1,WEEKDAY($A2817)&lt;&gt;7),-VLOOKUP($A2817,ETF_OP_Fee!$U$5:$V$14,2,1),0))^($A2817-$A2816)*(1+2*(B2817/B2816-1))</f>
        <v>0.16840656532803766</v>
      </c>
      <c r="E2817" s="2"/>
      <c r="G2817" s="1"/>
    </row>
    <row r="2818" spans="1:7">
      <c r="A2818" s="1">
        <v>42152</v>
      </c>
      <c r="B2818">
        <f>IF(A2818&gt;=$B$3,VLOOKUP(A2818,SPBTFDUE!$B$4:$F$5000,5,0),B2819*(C2818/C2819+$B$1))</f>
        <v>1.7688354067612782</v>
      </c>
      <c r="C2818" s="2">
        <f>VLOOKUP(A2818,'BTC-USD'!$A$1:$G$3203,6,0)</f>
        <v>237.408005</v>
      </c>
      <c r="D2818" s="2">
        <f>D2817*(1-D$1+IF(AND(WEEKDAY($A2818)&lt;&gt;1,WEEKDAY($A2818)&lt;&gt;7),-VLOOKUP($A2818,ETF_OP_Fee!$U$5:$V$14,2,1),0))^($A2818-$A2817)*(1+2*(B2818/B2817-1))</f>
        <v>0.16852696451916921</v>
      </c>
      <c r="E2818" s="2"/>
      <c r="G2818" s="1"/>
    </row>
    <row r="2819" spans="1:7">
      <c r="A2819" s="1">
        <v>42153</v>
      </c>
      <c r="B2819">
        <f>IF(A2819&gt;=$B$3,VLOOKUP(A2819,SPBTFDUE!$B$4:$F$5000,5,0),B2820*(C2819/C2820+$B$1))</f>
        <v>1.7663174111501425</v>
      </c>
      <c r="C2819" s="2">
        <f>VLOOKUP(A2819,'BTC-USD'!$A$1:$G$3203,6,0)</f>
        <v>237.09599299999999</v>
      </c>
      <c r="D2819" s="2">
        <f>D2818*(1-D$1+IF(AND(WEEKDAY($A2819)&lt;&gt;1,WEEKDAY($A2819)&lt;&gt;7),-VLOOKUP($A2819,ETF_OP_Fee!$U$5:$V$14,2,1),0))^($A2819-$A2818)*(1+2*(B2819/B2818-1))</f>
        <v>0.16802712958325094</v>
      </c>
      <c r="E2819" s="2"/>
      <c r="G2819" s="1"/>
    </row>
    <row r="2820" spans="1:7">
      <c r="A2820" s="1">
        <v>42156</v>
      </c>
      <c r="B2820">
        <f>IF(A2820&gt;=$B$3,VLOOKUP(A2820,SPBTFDUE!$B$4:$F$5000,5,0),B2821*(C2820/C2821+$B$1))</f>
        <v>1.6605826734625926</v>
      </c>
      <c r="C2820" s="2">
        <f>VLOOKUP(A2820,'BTC-USD'!$A$1:$G$3203,6,0)</f>
        <v>222.925995</v>
      </c>
      <c r="D2820" s="2">
        <f>D2819*(1-D$1+IF(AND(WEEKDAY($A2820)&lt;&gt;1,WEEKDAY($A2820)&lt;&gt;7),-VLOOKUP($A2820,ETF_OP_Fee!$U$5:$V$14,2,1),0))^($A2820-$A2819)*(1+2*(B2820/B2819-1))</f>
        <v>0.1478574784325237</v>
      </c>
      <c r="E2820" s="2"/>
      <c r="G2820" s="1"/>
    </row>
    <row r="2821" spans="1:7">
      <c r="A2821" s="1">
        <v>42157</v>
      </c>
      <c r="B2821">
        <f>IF(A2821&gt;=$B$3,VLOOKUP(A2821,SPBTFDUE!$B$4:$F$5000,5,0),B2822*(C2821/C2822+$B$1))</f>
        <v>1.6818268401126337</v>
      </c>
      <c r="C2821" s="2">
        <f>VLOOKUP(A2821,'BTC-USD'!$A$1:$G$3203,6,0)</f>
        <v>225.80299400000001</v>
      </c>
      <c r="D2821" s="2">
        <f>D2820*(1-D$1+IF(AND(WEEKDAY($A2821)&lt;&gt;1,WEEKDAY($A2821)&lt;&gt;7),-VLOOKUP($A2821,ETF_OP_Fee!$U$5:$V$14,2,1),0))^($A2821-$A2820)*(1+2*(B2821/B2820-1))</f>
        <v>0.15162254685031337</v>
      </c>
      <c r="E2821" s="2"/>
      <c r="G2821" s="1"/>
    </row>
    <row r="2822" spans="1:7">
      <c r="A2822" s="1">
        <v>42158</v>
      </c>
      <c r="B2822">
        <f>IF(A2822&gt;=$B$3,VLOOKUP(A2822,SPBTFDUE!$B$4:$F$5000,5,0),B2823*(C2822/C2823+$B$1))</f>
        <v>1.6821712496742236</v>
      </c>
      <c r="C2822" s="2">
        <f>VLOOKUP(A2822,'BTC-USD'!$A$1:$G$3203,6,0)</f>
        <v>225.87399300000001</v>
      </c>
      <c r="D2822" s="2">
        <f>D2821*(1-D$1+IF(AND(WEEKDAY($A2822)&lt;&gt;1,WEEKDAY($A2822)&lt;&gt;7),-VLOOKUP($A2822,ETF_OP_Fee!$U$5:$V$14,2,1),0))^($A2822-$A2821)*(1+2*(B2822/B2821-1))</f>
        <v>0.15166656880794074</v>
      </c>
      <c r="E2822" s="2"/>
      <c r="G2822" s="1"/>
    </row>
    <row r="2823" spans="1:7">
      <c r="A2823" s="1">
        <v>42159</v>
      </c>
      <c r="B2823">
        <f>IF(A2823&gt;=$B$3,VLOOKUP(A2823,SPBTFDUE!$B$4:$F$5000,5,0),B2824*(C2823/C2824+$B$1))</f>
        <v>1.6704460813720592</v>
      </c>
      <c r="C2823" s="2">
        <f>VLOOKUP(A2823,'BTC-USD'!$A$1:$G$3203,6,0)</f>
        <v>224.324005</v>
      </c>
      <c r="D2823" s="2">
        <f>D2822*(1-D$1+IF(AND(WEEKDAY($A2823)&lt;&gt;1,WEEKDAY($A2823)&lt;&gt;7),-VLOOKUP($A2823,ETF_OP_Fee!$U$5:$V$14,2,1),0))^($A2823-$A2822)*(1+2*(B2823/B2822-1))</f>
        <v>0.14953443510272002</v>
      </c>
      <c r="E2823" s="2"/>
      <c r="G2823" s="1"/>
    </row>
    <row r="2824" spans="1:7">
      <c r="A2824" s="1">
        <v>42160</v>
      </c>
      <c r="B2824">
        <f>IF(A2824&gt;=$B$3,VLOOKUP(A2824,SPBTFDUE!$B$4:$F$5000,5,0),B2825*(C2824/C2825+$B$1))</f>
        <v>1.6749383962520004</v>
      </c>
      <c r="C2824" s="2">
        <f>VLOOKUP(A2824,'BTC-USD'!$A$1:$G$3203,6,0)</f>
        <v>224.95199600000001</v>
      </c>
      <c r="D2824" s="2">
        <f>D2823*(1-D$1+IF(AND(WEEKDAY($A2824)&lt;&gt;1,WEEKDAY($A2824)&lt;&gt;7),-VLOOKUP($A2824,ETF_OP_Fee!$U$5:$V$14,2,1),0))^($A2824-$A2823)*(1+2*(B2824/B2823-1))</f>
        <v>0.15032080111245505</v>
      </c>
      <c r="E2824" s="2"/>
      <c r="G2824" s="1"/>
    </row>
    <row r="2825" spans="1:7">
      <c r="A2825" s="1">
        <v>42163</v>
      </c>
      <c r="B2825">
        <f>IF(A2825&gt;=$B$3,VLOOKUP(A2825,SPBTFDUE!$B$4:$F$5000,5,0),B2826*(C2825/C2826+$B$1))</f>
        <v>1.7010847100774302</v>
      </c>
      <c r="C2825" s="2">
        <f>VLOOKUP(A2825,'BTC-USD'!$A$1:$G$3203,6,0)</f>
        <v>228.48899800000001</v>
      </c>
      <c r="D2825" s="2">
        <f>D2824*(1-D$1+IF(AND(WEEKDAY($A2825)&lt;&gt;1,WEEKDAY($A2825)&lt;&gt;7),-VLOOKUP($A2825,ETF_OP_Fee!$U$5:$V$14,2,1),0))^($A2825-$A2824)*(1+2*(B2825/B2824-1))</f>
        <v>0.15495849466325501</v>
      </c>
      <c r="E2825" s="2"/>
      <c r="G2825" s="1"/>
    </row>
    <row r="2826" spans="1:7">
      <c r="A2826" s="1">
        <v>42164</v>
      </c>
      <c r="B2826">
        <f>IF(A2826&gt;=$B$3,VLOOKUP(A2826,SPBTFDUE!$B$4:$F$5000,5,0),B2827*(C2826/C2827+$B$1))</f>
        <v>1.7050591579492864</v>
      </c>
      <c r="C2826" s="2">
        <f>VLOOKUP(A2826,'BTC-USD'!$A$1:$G$3203,6,0)</f>
        <v>229.04800399999999</v>
      </c>
      <c r="D2826" s="2">
        <f>D2825*(1-D$1+IF(AND(WEEKDAY($A2826)&lt;&gt;1,WEEKDAY($A2826)&lt;&gt;7),-VLOOKUP($A2826,ETF_OP_Fee!$U$5:$V$14,2,1),0))^($A2826-$A2825)*(1+2*(B2826/B2825-1))</f>
        <v>0.15566403687786751</v>
      </c>
      <c r="E2826" s="2"/>
      <c r="G2826" s="1"/>
    </row>
    <row r="2827" spans="1:7">
      <c r="A2827" s="1">
        <v>42165</v>
      </c>
      <c r="B2827">
        <f>IF(A2827&gt;=$B$3,VLOOKUP(A2827,SPBTFDUE!$B$4:$F$5000,5,0),B2828*(C2827/C2828+$B$1))</f>
        <v>1.7030488400465285</v>
      </c>
      <c r="C2827" s="2">
        <f>VLOOKUP(A2827,'BTC-USD'!$A$1:$G$3203,6,0)</f>
        <v>228.80299400000001</v>
      </c>
      <c r="D2827" s="2">
        <f>D2826*(1-D$1+IF(AND(WEEKDAY($A2827)&lt;&gt;1,WEEKDAY($A2827)&lt;&gt;7),-VLOOKUP($A2827,ETF_OP_Fee!$U$5:$V$14,2,1),0))^($A2827-$A2826)*(1+2*(B2827/B2826-1))</f>
        <v>0.15527846337798057</v>
      </c>
      <c r="E2827" s="2"/>
      <c r="G2827" s="1"/>
    </row>
    <row r="2828" spans="1:7">
      <c r="A2828" s="1">
        <v>42166</v>
      </c>
      <c r="B2828">
        <f>IF(A2828&gt;=$B$3,VLOOKUP(A2828,SPBTFDUE!$B$4:$F$5000,5,0),B2829*(C2828/C2829+$B$1))</f>
        <v>1.7095746650411425</v>
      </c>
      <c r="C2828" s="2">
        <f>VLOOKUP(A2828,'BTC-USD'!$A$1:$G$3203,6,0)</f>
        <v>229.70500200000001</v>
      </c>
      <c r="D2828" s="2">
        <f>D2827*(1-D$1+IF(AND(WEEKDAY($A2828)&lt;&gt;1,WEEKDAY($A2828)&lt;&gt;7),-VLOOKUP($A2828,ETF_OP_Fee!$U$5:$V$14,2,1),0))^($A2828-$A2827)*(1+2*(B2828/B2827-1))</f>
        <v>0.15644982283261621</v>
      </c>
      <c r="E2828" s="2"/>
      <c r="G2828" s="1"/>
    </row>
    <row r="2829" spans="1:7">
      <c r="A2829" s="1">
        <v>42167</v>
      </c>
      <c r="B2829">
        <f>IF(A2829&gt;=$B$3,VLOOKUP(A2829,SPBTFDUE!$B$4:$F$5000,5,0),B2830*(C2829/C2830+$B$1))</f>
        <v>1.7114483974848238</v>
      </c>
      <c r="C2829" s="2">
        <f>VLOOKUP(A2829,'BTC-USD'!$A$1:$G$3203,6,0)</f>
        <v>229.98199500000001</v>
      </c>
      <c r="D2829" s="2">
        <f>D2828*(1-D$1+IF(AND(WEEKDAY($A2829)&lt;&gt;1,WEEKDAY($A2829)&lt;&gt;7),-VLOOKUP($A2829,ETF_OP_Fee!$U$5:$V$14,2,1),0))^($A2829-$A2828)*(1+2*(B2829/B2828-1))</f>
        <v>0.15677408164973225</v>
      </c>
      <c r="E2829" s="2"/>
      <c r="G2829" s="1"/>
    </row>
    <row r="2830" spans="1:7">
      <c r="A2830" s="1">
        <v>42170</v>
      </c>
      <c r="B2830">
        <f>IF(A2830&gt;=$B$3,VLOOKUP(A2830,SPBTFDUE!$B$4:$F$5000,5,0),B2831*(C2830/C2831+$B$1))</f>
        <v>1.7621579757450407</v>
      </c>
      <c r="C2830" s="2">
        <f>VLOOKUP(A2830,'BTC-USD'!$A$1:$G$3203,6,0)</f>
        <v>236.82299800000001</v>
      </c>
      <c r="D2830" s="2">
        <f>D2829*(1-D$1+IF(AND(WEEKDAY($A2830)&lt;&gt;1,WEEKDAY($A2830)&lt;&gt;7),-VLOOKUP($A2830,ETF_OP_Fee!$U$5:$V$14,2,1),0))^($A2830-$A2829)*(1+2*(B2830/B2829-1))</f>
        <v>0.1660050302538745</v>
      </c>
      <c r="E2830" s="2"/>
      <c r="G2830" s="1"/>
    </row>
    <row r="2831" spans="1:7">
      <c r="A2831" s="1">
        <v>42171</v>
      </c>
      <c r="B2831">
        <f>IF(A2831&gt;=$B$3,VLOOKUP(A2831,SPBTFDUE!$B$4:$F$5000,5,0),B2832*(C2831/C2832+$B$1))</f>
        <v>1.8666485601661906</v>
      </c>
      <c r="C2831" s="2">
        <f>VLOOKUP(A2831,'BTC-USD'!$A$1:$G$3203,6,0)</f>
        <v>250.895004</v>
      </c>
      <c r="D2831" s="2">
        <f>D2830*(1-D$1+IF(AND(WEEKDAY($A2831)&lt;&gt;1,WEEKDAY($A2831)&lt;&gt;7),-VLOOKUP($A2831,ETF_OP_Fee!$U$5:$V$14,2,1),0))^($A2831-$A2830)*(1+2*(B2831/B2830-1))</f>
        <v>0.18567008208161387</v>
      </c>
      <c r="E2831" s="2"/>
      <c r="G2831" s="1"/>
    </row>
    <row r="2832" spans="1:7">
      <c r="A2832" s="1">
        <v>42172</v>
      </c>
      <c r="B2832">
        <f>IF(A2832&gt;=$B$3,VLOOKUP(A2832,SPBTFDUE!$B$4:$F$5000,5,0),B2833*(C2832/C2833+$B$1))</f>
        <v>1.8544608103846794</v>
      </c>
      <c r="C2832" s="2">
        <f>VLOOKUP(A2832,'BTC-USD'!$A$1:$G$3203,6,0)</f>
        <v>249.283997</v>
      </c>
      <c r="D2832" s="2">
        <f>D2831*(1-D$1+IF(AND(WEEKDAY($A2832)&lt;&gt;1,WEEKDAY($A2832)&lt;&gt;7),-VLOOKUP($A2832,ETF_OP_Fee!$U$5:$V$14,2,1),0))^($A2832-$A2831)*(1+2*(B2832/B2831-1))</f>
        <v>0.18322368346119136</v>
      </c>
      <c r="E2832" s="2"/>
      <c r="G2832" s="1"/>
    </row>
    <row r="2833" spans="1:7">
      <c r="A2833" s="1">
        <v>42173</v>
      </c>
      <c r="B2833">
        <f>IF(A2833&gt;=$B$3,VLOOKUP(A2833,SPBTFDUE!$B$4:$F$5000,5,0),B2834*(C2833/C2834+$B$1))</f>
        <v>1.8521974631696554</v>
      </c>
      <c r="C2833" s="2">
        <f>VLOOKUP(A2833,'BTC-USD'!$A$1:$G$3203,6,0)</f>
        <v>249.00700399999999</v>
      </c>
      <c r="D2833" s="2">
        <f>D2832*(1-D$1+IF(AND(WEEKDAY($A2833)&lt;&gt;1,WEEKDAY($A2833)&lt;&gt;7),-VLOOKUP($A2833,ETF_OP_Fee!$U$5:$V$14,2,1),0))^($A2833-$A2832)*(1+2*(B2833/B2832-1))</f>
        <v>0.18275465589200326</v>
      </c>
      <c r="E2833" s="2"/>
      <c r="G2833" s="1"/>
    </row>
    <row r="2834" spans="1:7">
      <c r="A2834" s="1">
        <v>42174</v>
      </c>
      <c r="B2834">
        <f>IF(A2834&gt;=$B$3,VLOOKUP(A2834,SPBTFDUE!$B$4:$F$5000,5,0),B2835*(C2834/C2835+$B$1))</f>
        <v>1.819265496451492</v>
      </c>
      <c r="C2834" s="2">
        <f>VLOOKUP(A2834,'BTC-USD'!$A$1:$G$3203,6,0)</f>
        <v>244.60600299999999</v>
      </c>
      <c r="D2834" s="2">
        <f>D2833*(1-D$1+IF(AND(WEEKDAY($A2834)&lt;&gt;1,WEEKDAY($A2834)&lt;&gt;7),-VLOOKUP($A2834,ETF_OP_Fee!$U$5:$V$14,2,1),0))^($A2834-$A2833)*(1+2*(B2834/B2833-1))</f>
        <v>0.17623491504395764</v>
      </c>
      <c r="E2834" s="2"/>
      <c r="G2834" s="1"/>
    </row>
    <row r="2835" spans="1:7">
      <c r="A2835" s="1">
        <v>42177</v>
      </c>
      <c r="B2835">
        <f>IF(A2835&gt;=$B$3,VLOOKUP(A2835,SPBTFDUE!$B$4:$F$5000,5,0),B2836*(C2835/C2836+$B$1))</f>
        <v>1.8367933384239099</v>
      </c>
      <c r="C2835" s="2">
        <f>VLOOKUP(A2835,'BTC-USD'!$A$1:$G$3203,6,0)</f>
        <v>246.990005</v>
      </c>
      <c r="D2835" s="2">
        <f>D2834*(1-D$1+IF(AND(WEEKDAY($A2835)&lt;&gt;1,WEEKDAY($A2835)&lt;&gt;7),-VLOOKUP($A2835,ETF_OP_Fee!$U$5:$V$14,2,1),0))^($A2835-$A2834)*(1+2*(B2835/B2834-1))</f>
        <v>0.17956659401428982</v>
      </c>
      <c r="E2835" s="2"/>
      <c r="G2835" s="1"/>
    </row>
    <row r="2836" spans="1:7">
      <c r="A2836" s="1">
        <v>42178</v>
      </c>
      <c r="B2836">
        <f>IF(A2836&gt;=$B$3,VLOOKUP(A2836,SPBTFDUE!$B$4:$F$5000,5,0),B2837*(C2836/C2837+$B$1))</f>
        <v>1.8165619345278963</v>
      </c>
      <c r="C2836" s="2">
        <f>VLOOKUP(A2836,'BTC-USD'!$A$1:$G$3203,6,0)</f>
        <v>244.29600500000001</v>
      </c>
      <c r="D2836" s="2">
        <f>D2835*(1-D$1+IF(AND(WEEKDAY($A2836)&lt;&gt;1,WEEKDAY($A2836)&lt;&gt;7),-VLOOKUP($A2836,ETF_OP_Fee!$U$5:$V$14,2,1),0))^($A2836-$A2835)*(1+2*(B2836/B2835-1))</f>
        <v>0.17558998400450143</v>
      </c>
      <c r="E2836" s="2"/>
      <c r="G2836" s="1"/>
    </row>
    <row r="2837" spans="1:7">
      <c r="A2837" s="1">
        <v>42179</v>
      </c>
      <c r="B2837">
        <f>IF(A2837&gt;=$B$3,VLOOKUP(A2837,SPBTFDUE!$B$4:$F$5000,5,0),B2838*(C2837/C2838+$B$1))</f>
        <v>1.7882537924273587</v>
      </c>
      <c r="C2837" s="2">
        <f>VLOOKUP(A2837,'BTC-USD'!$A$1:$G$3203,6,0)</f>
        <v>240.51499899999999</v>
      </c>
      <c r="D2837" s="2">
        <f>D2836*(1-D$1+IF(AND(WEEKDAY($A2837)&lt;&gt;1,WEEKDAY($A2837)&lt;&gt;7),-VLOOKUP($A2837,ETF_OP_Fee!$U$5:$V$14,2,1),0))^($A2837-$A2836)*(1+2*(B2837/B2836-1))</f>
        <v>0.17009714519139071</v>
      </c>
      <c r="E2837" s="2"/>
      <c r="G2837" s="1"/>
    </row>
    <row r="2838" spans="1:7">
      <c r="A2838" s="1">
        <v>42180</v>
      </c>
      <c r="B2838">
        <f>IF(A2838&gt;=$B$3,VLOOKUP(A2838,SPBTFDUE!$B$4:$F$5000,5,0),B2839*(C2838/C2839+$B$1))</f>
        <v>1.8050358547639294</v>
      </c>
      <c r="C2838" s="2">
        <f>VLOOKUP(A2838,'BTC-USD'!$A$1:$G$3203,6,0)</f>
        <v>242.79899599999999</v>
      </c>
      <c r="D2838" s="2">
        <f>D2837*(1-D$1+IF(AND(WEEKDAY($A2838)&lt;&gt;1,WEEKDAY($A2838)&lt;&gt;7),-VLOOKUP($A2838,ETF_OP_Fee!$U$5:$V$14,2,1),0))^($A2838-$A2837)*(1+2*(B2838/B2837-1))</f>
        <v>0.17326908319560591</v>
      </c>
      <c r="E2838" s="2"/>
      <c r="G2838" s="1"/>
    </row>
    <row r="2839" spans="1:7">
      <c r="A2839" s="1">
        <v>42181</v>
      </c>
      <c r="B2839">
        <f>IF(A2839&gt;=$B$3,VLOOKUP(A2839,SPBTFDUE!$B$4:$F$5000,5,0),B2840*(C2839/C2840+$B$1))</f>
        <v>1.8107470051620664</v>
      </c>
      <c r="C2839" s="2">
        <f>VLOOKUP(A2839,'BTC-USD'!$A$1:$G$3203,6,0)</f>
        <v>243.59399400000001</v>
      </c>
      <c r="D2839" s="2">
        <f>D2838*(1-D$1+IF(AND(WEEKDAY($A2839)&lt;&gt;1,WEEKDAY($A2839)&lt;&gt;7),-VLOOKUP($A2839,ETF_OP_Fee!$U$5:$V$14,2,1),0))^($A2839-$A2838)*(1+2*(B2839/B2838-1))</f>
        <v>0.17434475265905328</v>
      </c>
      <c r="E2839" s="2"/>
      <c r="G2839" s="1"/>
    </row>
    <row r="2840" spans="1:7">
      <c r="A2840" s="1">
        <v>42184</v>
      </c>
      <c r="B2840">
        <f>IF(A2840&gt;=$B$3,VLOOKUP(A2840,SPBTFDUE!$B$4:$F$5000,5,0),B2841*(C2840/C2841+$B$1))</f>
        <v>1.9106547974535322</v>
      </c>
      <c r="C2840" s="2">
        <f>VLOOKUP(A2840,'BTC-USD'!$A$1:$G$3203,6,0)</f>
        <v>257.06399499999998</v>
      </c>
      <c r="D2840" s="2">
        <f>D2839*(1-D$1+IF(AND(WEEKDAY($A2840)&lt;&gt;1,WEEKDAY($A2840)&lt;&gt;7),-VLOOKUP($A2840,ETF_OP_Fee!$U$5:$V$14,2,1),0))^($A2840-$A2839)*(1+2*(B2840/B2839-1))</f>
        <v>0.19351445812195728</v>
      </c>
      <c r="E2840" s="2"/>
      <c r="G2840" s="1"/>
    </row>
    <row r="2841" spans="1:7">
      <c r="A2841" s="1">
        <v>42185</v>
      </c>
      <c r="B2841">
        <f>IF(A2841&gt;=$B$3,VLOOKUP(A2841,SPBTFDUE!$B$4:$F$5000,5,0),B2842*(C2841/C2842+$B$1))</f>
        <v>1.9550905866652626</v>
      </c>
      <c r="C2841" s="2">
        <f>VLOOKUP(A2841,'BTC-USD'!$A$1:$G$3203,6,0)</f>
        <v>263.07199100000003</v>
      </c>
      <c r="D2841" s="2">
        <f>D2840*(1-D$1+IF(AND(WEEKDAY($A2841)&lt;&gt;1,WEEKDAY($A2841)&lt;&gt;7),-VLOOKUP($A2841,ETF_OP_Fee!$U$5:$V$14,2,1),0))^($A2841-$A2840)*(1+2*(B2841/B2840-1))</f>
        <v>0.20249139153921836</v>
      </c>
      <c r="E2841" s="2"/>
      <c r="G2841" s="1"/>
    </row>
    <row r="2842" spans="1:7">
      <c r="A2842" s="1">
        <v>42186</v>
      </c>
      <c r="B2842">
        <f>IF(A2842&gt;=$B$3,VLOOKUP(A2842,SPBTFDUE!$B$4:$F$5000,5,0),B2843*(C2842/C2843+$B$1))</f>
        <v>1.9218048137972694</v>
      </c>
      <c r="C2842" s="2">
        <f>VLOOKUP(A2842,'BTC-USD'!$A$1:$G$3203,6,0)</f>
        <v>258.62100199999998</v>
      </c>
      <c r="D2842" s="2">
        <f>D2841*(1-D$1+IF(AND(WEEKDAY($A2842)&lt;&gt;1,WEEKDAY($A2842)&lt;&gt;7),-VLOOKUP($A2842,ETF_OP_Fee!$U$5:$V$14,2,1),0))^($A2842-$A2841)*(1+2*(B2842/B2841-1))</f>
        <v>0.19557317517705486</v>
      </c>
      <c r="E2842" s="2"/>
      <c r="G2842" s="1"/>
    </row>
    <row r="2843" spans="1:7">
      <c r="A2843" s="1">
        <v>42187</v>
      </c>
      <c r="B2843">
        <f>IF(A2843&gt;=$B$3,VLOOKUP(A2843,SPBTFDUE!$B$4:$F$5000,5,0),B2844*(C2843/C2844+$B$1))</f>
        <v>1.8977534472296205</v>
      </c>
      <c r="C2843" s="2">
        <f>VLOOKUP(A2843,'BTC-USD'!$A$1:$G$3203,6,0)</f>
        <v>255.412003</v>
      </c>
      <c r="D2843" s="2">
        <f>D2842*(1-D$1+IF(AND(WEEKDAY($A2843)&lt;&gt;1,WEEKDAY($A2843)&lt;&gt;7),-VLOOKUP($A2843,ETF_OP_Fee!$U$5:$V$14,2,1),0))^($A2843-$A2842)*(1+2*(B2843/B2842-1))</f>
        <v>0.19065525817447554</v>
      </c>
      <c r="E2843" s="2"/>
      <c r="G2843" s="1"/>
    </row>
    <row r="2844" spans="1:7">
      <c r="A2844" s="1">
        <v>42191</v>
      </c>
      <c r="B2844">
        <f>IF(A2844&gt;=$B$3,VLOOKUP(A2844,SPBTFDUE!$B$4:$F$5000,5,0),B2845*(C2844/C2845+$B$1))</f>
        <v>1.9987066961036299</v>
      </c>
      <c r="C2844" s="2">
        <f>VLOOKUP(A2844,'BTC-USD'!$A$1:$G$3203,6,0)</f>
        <v>269.02999899999998</v>
      </c>
      <c r="D2844" s="2">
        <f>D2843*(1-D$1+IF(AND(WEEKDAY($A2844)&lt;&gt;1,WEEKDAY($A2844)&lt;&gt;7),-VLOOKUP($A2844,ETF_OP_Fee!$U$5:$V$14,2,1),0))^($A2844-$A2843)*(1+2*(B2844/B2843-1))</f>
        <v>0.21083898453500788</v>
      </c>
      <c r="E2844" s="2"/>
      <c r="G2844" s="1"/>
    </row>
    <row r="2845" spans="1:7">
      <c r="A2845" s="1">
        <v>42192</v>
      </c>
      <c r="B2845">
        <f>IF(A2845&gt;=$B$3,VLOOKUP(A2845,SPBTFDUE!$B$4:$F$5000,5,0),B2846*(C2845/C2846+$B$1))</f>
        <v>1.977519334359424</v>
      </c>
      <c r="C2845" s="2">
        <f>VLOOKUP(A2845,'BTC-USD'!$A$1:$G$3203,6,0)</f>
        <v>266.20700099999999</v>
      </c>
      <c r="D2845" s="2">
        <f>D2844*(1-D$1+IF(AND(WEEKDAY($A2845)&lt;&gt;1,WEEKDAY($A2845)&lt;&gt;7),-VLOOKUP($A2845,ETF_OP_Fee!$U$5:$V$14,2,1),0))^($A2845-$A2844)*(1+2*(B2845/B2844-1))</f>
        <v>0.20634437749934578</v>
      </c>
      <c r="E2845" s="2"/>
      <c r="G2845" s="1"/>
    </row>
    <row r="2846" spans="1:7">
      <c r="A2846" s="1">
        <v>42193</v>
      </c>
      <c r="B2846">
        <f>IF(A2846&gt;=$B$3,VLOOKUP(A2846,SPBTFDUE!$B$4:$F$5000,5,0),B2847*(C2846/C2847+$B$1))</f>
        <v>2.0113028331451668</v>
      </c>
      <c r="C2846" s="2">
        <f>VLOOKUP(A2846,'BTC-USD'!$A$1:$G$3203,6,0)</f>
        <v>270.78500400000001</v>
      </c>
      <c r="D2846" s="2">
        <f>D2845*(1-D$1+IF(AND(WEEKDAY($A2846)&lt;&gt;1,WEEKDAY($A2846)&lt;&gt;7),-VLOOKUP($A2846,ETF_OP_Fee!$U$5:$V$14,2,1),0))^($A2846-$A2845)*(1+2*(B2846/B2845-1))</f>
        <v>0.21336922808203332</v>
      </c>
      <c r="E2846" s="2"/>
      <c r="G2846" s="1"/>
    </row>
    <row r="2847" spans="1:7">
      <c r="A2847" s="1">
        <v>42194</v>
      </c>
      <c r="B2847">
        <f>IF(A2847&gt;=$B$3,VLOOKUP(A2847,SPBTFDUE!$B$4:$F$5000,5,0),B2848*(C2847/C2848+$B$1))</f>
        <v>1.9995200266458912</v>
      </c>
      <c r="C2847" s="2">
        <f>VLOOKUP(A2847,'BTC-USD'!$A$1:$G$3203,6,0)</f>
        <v>269.22799700000002</v>
      </c>
      <c r="D2847" s="2">
        <f>D2846*(1-D$1+IF(AND(WEEKDAY($A2847)&lt;&gt;1,WEEKDAY($A2847)&lt;&gt;7),-VLOOKUP($A2847,ETF_OP_Fee!$U$5:$V$14,2,1),0))^($A2847-$A2846)*(1+2*(B2847/B2846-1))</f>
        <v>0.21084413707512345</v>
      </c>
      <c r="E2847" s="2"/>
      <c r="G2847" s="1"/>
    </row>
    <row r="2848" spans="1:7">
      <c r="A2848" s="1">
        <v>42195</v>
      </c>
      <c r="B2848">
        <f>IF(A2848&gt;=$B$3,VLOOKUP(A2848,SPBTFDUE!$B$4:$F$5000,5,0),B2849*(C2848/C2849+$B$1))</f>
        <v>2.115624067184473</v>
      </c>
      <c r="C2848" s="2">
        <f>VLOOKUP(A2848,'BTC-USD'!$A$1:$G$3203,6,0)</f>
        <v>284.89401199999998</v>
      </c>
      <c r="D2848" s="2">
        <f>D2847*(1-D$1+IF(AND(WEEKDAY($A2848)&lt;&gt;1,WEEKDAY($A2848)&lt;&gt;7),-VLOOKUP($A2848,ETF_OP_Fee!$U$5:$V$14,2,1),0))^($A2848-$A2847)*(1+2*(B2848/B2847-1))</f>
        <v>0.23530182340045397</v>
      </c>
      <c r="E2848" s="2"/>
      <c r="G2848" s="1"/>
    </row>
    <row r="2849" spans="1:7">
      <c r="A2849" s="1">
        <v>42198</v>
      </c>
      <c r="B2849">
        <f>IF(A2849&gt;=$B$3,VLOOKUP(A2849,SPBTFDUE!$B$4:$F$5000,5,0),B2850*(C2849/C2850+$B$1))</f>
        <v>2.16855044062814</v>
      </c>
      <c r="C2849" s="2">
        <f>VLOOKUP(A2849,'BTC-USD'!$A$1:$G$3203,6,0)</f>
        <v>292.05398600000001</v>
      </c>
      <c r="D2849" s="2">
        <f>D2848*(1-D$1+IF(AND(WEEKDAY($A2849)&lt;&gt;1,WEEKDAY($A2849)&lt;&gt;7),-VLOOKUP($A2849,ETF_OP_Fee!$U$5:$V$14,2,1),0))^($A2849-$A2848)*(1+2*(B2849/B2848-1))</f>
        <v>0.2469865445125807</v>
      </c>
      <c r="E2849" s="2"/>
      <c r="G2849" s="1"/>
    </row>
    <row r="2850" spans="1:7">
      <c r="A2850" s="1">
        <v>42199</v>
      </c>
      <c r="B2850">
        <f>IF(A2850&gt;=$B$3,VLOOKUP(A2850,SPBTFDUE!$B$4:$F$5000,5,0),B2851*(C2850/C2851+$B$1))</f>
        <v>2.1342387201505195</v>
      </c>
      <c r="C2850" s="2">
        <f>VLOOKUP(A2850,'BTC-USD'!$A$1:$G$3203,6,0)</f>
        <v>287.46398900000003</v>
      </c>
      <c r="D2850" s="2">
        <f>D2849*(1-D$1+IF(AND(WEEKDAY($A2850)&lt;&gt;1,WEEKDAY($A2850)&lt;&gt;7),-VLOOKUP($A2850,ETF_OP_Fee!$U$5:$V$14,2,1),0))^($A2850-$A2849)*(1+2*(B2850/B2849-1))</f>
        <v>0.23914218987351929</v>
      </c>
      <c r="E2850" s="2"/>
      <c r="G2850" s="1"/>
    </row>
    <row r="2851" spans="1:7">
      <c r="A2851" s="1">
        <v>42200</v>
      </c>
      <c r="B2851">
        <f>IF(A2851&gt;=$B$3,VLOOKUP(A2851,SPBTFDUE!$B$4:$F$5000,5,0),B2852*(C2851/C2852+$B$1))</f>
        <v>2.1218688217824915</v>
      </c>
      <c r="C2851" s="2">
        <f>VLOOKUP(A2851,'BTC-USD'!$A$1:$G$3203,6,0)</f>
        <v>285.82900999999998</v>
      </c>
      <c r="D2851" s="2">
        <f>D2850*(1-D$1+IF(AND(WEEKDAY($A2851)&lt;&gt;1,WEEKDAY($A2851)&lt;&gt;7),-VLOOKUP($A2851,ETF_OP_Fee!$U$5:$V$14,2,1),0))^($A2851-$A2850)*(1+2*(B2851/B2850-1))</f>
        <v>0.23634191692275966</v>
      </c>
      <c r="E2851" s="2"/>
      <c r="G2851" s="1"/>
    </row>
    <row r="2852" spans="1:7">
      <c r="A2852" s="1">
        <v>42201</v>
      </c>
      <c r="B2852">
        <f>IF(A2852&gt;=$B$3,VLOOKUP(A2852,SPBTFDUE!$B$4:$F$5000,5,0),B2853*(C2852/C2853+$B$1))</f>
        <v>2.0641902240758925</v>
      </c>
      <c r="C2852" s="2">
        <f>VLOOKUP(A2852,'BTC-USD'!$A$1:$G$3203,6,0)</f>
        <v>278.08898900000003</v>
      </c>
      <c r="D2852" s="2">
        <f>D2851*(1-D$1+IF(AND(WEEKDAY($A2852)&lt;&gt;1,WEEKDAY($A2852)&lt;&gt;7),-VLOOKUP($A2852,ETF_OP_Fee!$U$5:$V$14,2,1),0))^($A2852-$A2851)*(1+2*(B2852/B2851-1))</f>
        <v>0.22346635299597425</v>
      </c>
      <c r="E2852" s="2"/>
      <c r="G2852" s="1"/>
    </row>
    <row r="2853" spans="1:7">
      <c r="A2853" s="1">
        <v>42202</v>
      </c>
      <c r="B2853">
        <f>IF(A2853&gt;=$B$3,VLOOKUP(A2853,SPBTFDUE!$B$4:$F$5000,5,0),B2854*(C2853/C2854+$B$1))</f>
        <v>2.0742274403306515</v>
      </c>
      <c r="C2853" s="2">
        <f>VLOOKUP(A2853,'BTC-USD'!$A$1:$G$3203,6,0)</f>
        <v>279.47198500000002</v>
      </c>
      <c r="D2853" s="2">
        <f>D2852*(1-D$1+IF(AND(WEEKDAY($A2853)&lt;&gt;1,WEEKDAY($A2853)&lt;&gt;7),-VLOOKUP($A2853,ETF_OP_Fee!$U$5:$V$14,2,1),0))^($A2853-$A2852)*(1+2*(B2853/B2852-1))</f>
        <v>0.22561269175198345</v>
      </c>
      <c r="E2853" s="2"/>
      <c r="G2853" s="1"/>
    </row>
    <row r="2854" spans="1:7">
      <c r="A2854" s="1">
        <v>42205</v>
      </c>
      <c r="B2854">
        <f>IF(A2854&gt;=$B$3,VLOOKUP(A2854,SPBTFDUE!$B$4:$F$5000,5,0),B2855*(C2854/C2855+$B$1))</f>
        <v>2.0703567947453951</v>
      </c>
      <c r="C2854" s="2">
        <f>VLOOKUP(A2854,'BTC-USD'!$A$1:$G$3203,6,0)</f>
        <v>278.98098800000002</v>
      </c>
      <c r="D2854" s="2">
        <f>D2853*(1-D$1+IF(AND(WEEKDAY($A2854)&lt;&gt;1,WEEKDAY($A2854)&lt;&gt;7),-VLOOKUP($A2854,ETF_OP_Fee!$U$5:$V$14,2,1),0))^($A2854-$A2853)*(1+2*(B2854/B2853-1))</f>
        <v>0.22469032170710768</v>
      </c>
      <c r="E2854" s="2"/>
      <c r="G2854" s="1"/>
    </row>
    <row r="2855" spans="1:7">
      <c r="A2855" s="1">
        <v>42206</v>
      </c>
      <c r="B2855">
        <f>IF(A2855&gt;=$B$3,VLOOKUP(A2855,SPBTFDUE!$B$4:$F$5000,5,0),B2856*(C2855/C2856+$B$1))</f>
        <v>2.0467734234931494</v>
      </c>
      <c r="C2855" s="2">
        <f>VLOOKUP(A2855,'BTC-USD'!$A$1:$G$3203,6,0)</f>
        <v>275.83300800000001</v>
      </c>
      <c r="D2855" s="2">
        <f>D2854*(1-D$1+IF(AND(WEEKDAY($A2855)&lt;&gt;1,WEEKDAY($A2855)&lt;&gt;7),-VLOOKUP($A2855,ETF_OP_Fee!$U$5:$V$14,2,1),0))^($A2855-$A2854)*(1+2*(B2855/B2854-1))</f>
        <v>0.21954527236852556</v>
      </c>
      <c r="E2855" s="2"/>
      <c r="G2855" s="1"/>
    </row>
    <row r="2856" spans="1:7">
      <c r="A2856" s="1">
        <v>42207</v>
      </c>
      <c r="B2856">
        <f>IF(A2856&gt;=$B$3,VLOOKUP(A2856,SPBTFDUE!$B$4:$F$5000,5,0),B2857*(C2856/C2857+$B$1))</f>
        <v>2.0568535549743152</v>
      </c>
      <c r="C2856" s="2">
        <f>VLOOKUP(A2856,'BTC-USD'!$A$1:$G$3203,6,0)</f>
        <v>277.22198500000002</v>
      </c>
      <c r="D2856" s="2">
        <f>D2855*(1-D$1+IF(AND(WEEKDAY($A2856)&lt;&gt;1,WEEKDAY($A2856)&lt;&gt;7),-VLOOKUP($A2856,ETF_OP_Fee!$U$5:$V$14,2,1),0))^($A2856-$A2855)*(1+2*(B2856/B2855-1))</f>
        <v>0.22168132176461583</v>
      </c>
      <c r="E2856" s="2"/>
      <c r="G2856" s="1"/>
    </row>
    <row r="2857" spans="1:7">
      <c r="A2857" s="1">
        <v>42208</v>
      </c>
      <c r="B2857">
        <f>IF(A2857&gt;=$B$3,VLOOKUP(A2857,SPBTFDUE!$B$4:$F$5000,5,0),B2858*(C2857/C2858+$B$1))</f>
        <v>2.0479271722963239</v>
      </c>
      <c r="C2857" s="2">
        <f>VLOOKUP(A2857,'BTC-USD'!$A$1:$G$3203,6,0)</f>
        <v>276.04901100000001</v>
      </c>
      <c r="D2857" s="2">
        <f>D2856*(1-D$1+IF(AND(WEEKDAY($A2857)&lt;&gt;1,WEEKDAY($A2857)&lt;&gt;7),-VLOOKUP($A2857,ETF_OP_Fee!$U$5:$V$14,2,1),0))^($A2857-$A2856)*(1+2*(B2857/B2856-1))</f>
        <v>0.21973101562607936</v>
      </c>
      <c r="E2857" s="2"/>
      <c r="G2857" s="1"/>
    </row>
    <row r="2858" spans="1:7">
      <c r="A2858" s="1">
        <v>42209</v>
      </c>
      <c r="B2858">
        <f>IF(A2858&gt;=$B$3,VLOOKUP(A2858,SPBTFDUE!$B$4:$F$5000,5,0),B2859*(C2858/C2859+$B$1))</f>
        <v>2.1384058620600959</v>
      </c>
      <c r="C2858" s="2">
        <f>VLOOKUP(A2858,'BTC-USD'!$A$1:$G$3203,6,0)</f>
        <v>288.27801499999998</v>
      </c>
      <c r="D2858" s="2">
        <f>D2857*(1-D$1+IF(AND(WEEKDAY($A2858)&lt;&gt;1,WEEKDAY($A2858)&lt;&gt;7),-VLOOKUP($A2858,ETF_OP_Fee!$U$5:$V$14,2,1),0))^($A2858-$A2857)*(1+2*(B2858/B2857-1))</f>
        <v>0.23911821906581804</v>
      </c>
      <c r="E2858" s="2"/>
      <c r="G2858" s="1"/>
    </row>
    <row r="2859" spans="1:7">
      <c r="A2859" s="1">
        <v>42212</v>
      </c>
      <c r="B2859">
        <f>IF(A2859&gt;=$B$3,VLOOKUP(A2859,SPBTFDUE!$B$4:$F$5000,5,0),B2860*(C2859/C2860+$B$1))</f>
        <v>2.17781848571004</v>
      </c>
      <c r="C2859" s="2">
        <f>VLOOKUP(A2859,'BTC-USD'!$A$1:$G$3203,6,0)</f>
        <v>293.62399299999998</v>
      </c>
      <c r="D2859" s="2">
        <f>D2858*(1-D$1+IF(AND(WEEKDAY($A2859)&lt;&gt;1,WEEKDAY($A2859)&lt;&gt;7),-VLOOKUP($A2859,ETF_OP_Fee!$U$5:$V$14,2,1),0))^($A2859-$A2858)*(1+2*(B2859/B2858-1))</f>
        <v>0.24784388618055</v>
      </c>
      <c r="E2859" s="2"/>
      <c r="G2859" s="1"/>
    </row>
    <row r="2860" spans="1:7">
      <c r="A2860" s="1">
        <v>42213</v>
      </c>
      <c r="B2860">
        <f>IF(A2860&gt;=$B$3,VLOOKUP(A2860,SPBTFDUE!$B$4:$F$5000,5,0),B2861*(C2860/C2861+$B$1))</f>
        <v>2.1835344831084673</v>
      </c>
      <c r="C2860" s="2">
        <f>VLOOKUP(A2860,'BTC-USD'!$A$1:$G$3203,6,0)</f>
        <v>294.42700200000002</v>
      </c>
      <c r="D2860" s="2">
        <f>D2859*(1-D$1+IF(AND(WEEKDAY($A2860)&lt;&gt;1,WEEKDAY($A2860)&lt;&gt;7),-VLOOKUP($A2860,ETF_OP_Fee!$U$5:$V$14,2,1),0))^($A2860-$A2859)*(1+2*(B2860/B2859-1))</f>
        <v>0.24911519732061899</v>
      </c>
      <c r="E2860" s="2"/>
      <c r="G2860" s="1"/>
    </row>
    <row r="2861" spans="1:7">
      <c r="A2861" s="1">
        <v>42214</v>
      </c>
      <c r="B2861">
        <f>IF(A2861&gt;=$B$3,VLOOKUP(A2861,SPBTFDUE!$B$4:$F$5000,5,0),B2862*(C2861/C2862+$B$1))</f>
        <v>2.1474307292097383</v>
      </c>
      <c r="C2861" s="2">
        <f>VLOOKUP(A2861,'BTC-USD'!$A$1:$G$3203,6,0)</f>
        <v>289.58999599999999</v>
      </c>
      <c r="D2861" s="2">
        <f>D2860*(1-D$1+IF(AND(WEEKDAY($A2861)&lt;&gt;1,WEEKDAY($A2861)&lt;&gt;7),-VLOOKUP($A2861,ETF_OP_Fee!$U$5:$V$14,2,1),0))^($A2861-$A2860)*(1+2*(B2861/B2860-1))</f>
        <v>0.24084847608031798</v>
      </c>
      <c r="E2861" s="2"/>
      <c r="G2861" s="1"/>
    </row>
    <row r="2862" spans="1:7">
      <c r="A2862" s="1">
        <v>42215</v>
      </c>
      <c r="B2862">
        <f>IF(A2862&gt;=$B$3,VLOOKUP(A2862,SPBTFDUE!$B$4:$F$5000,5,0),B2863*(C2862/C2863+$B$1))</f>
        <v>2.1333463644151678</v>
      </c>
      <c r="C2862" s="2">
        <f>VLOOKUP(A2862,'BTC-USD'!$A$1:$G$3203,6,0)</f>
        <v>287.72198500000002</v>
      </c>
      <c r="D2862" s="2">
        <f>D2861*(1-D$1+IF(AND(WEEKDAY($A2862)&lt;&gt;1,WEEKDAY($A2862)&lt;&gt;7),-VLOOKUP($A2862,ETF_OP_Fee!$U$5:$V$14,2,1),0))^($A2862-$A2861)*(1+2*(B2862/B2861-1))</f>
        <v>0.23766084050251446</v>
      </c>
      <c r="E2862" s="2"/>
      <c r="G2862" s="1"/>
    </row>
    <row r="2863" spans="1:7">
      <c r="A2863" s="1">
        <v>42216</v>
      </c>
      <c r="B2863">
        <f>IF(A2863&gt;=$B$3,VLOOKUP(A2863,SPBTFDUE!$B$4:$F$5000,5,0),B2864*(C2863/C2864+$B$1))</f>
        <v>2.1103399477423457</v>
      </c>
      <c r="C2863" s="2">
        <f>VLOOKUP(A2863,'BTC-USD'!$A$1:$G$3203,6,0)</f>
        <v>284.64999399999999</v>
      </c>
      <c r="D2863" s="2">
        <f>D2862*(1-D$1+IF(AND(WEEKDAY($A2863)&lt;&gt;1,WEEKDAY($A2863)&lt;&gt;7),-VLOOKUP($A2863,ETF_OP_Fee!$U$5:$V$14,2,1),0))^($A2863-$A2862)*(1+2*(B2863/B2862-1))</f>
        <v>0.23250716719924522</v>
      </c>
      <c r="E2863" s="2"/>
      <c r="G2863" s="1"/>
    </row>
    <row r="2864" spans="1:7">
      <c r="A2864" s="1">
        <v>42219</v>
      </c>
      <c r="B2864">
        <f>IF(A2864&gt;=$B$3,VLOOKUP(A2864,SPBTFDUE!$B$4:$F$5000,5,0),B2865*(C2864/C2865+$B$1))</f>
        <v>2.0847367418275526</v>
      </c>
      <c r="C2864" s="2">
        <f>VLOOKUP(A2864,'BTC-USD'!$A$1:$G$3203,6,0)</f>
        <v>281.22699</v>
      </c>
      <c r="D2864" s="2">
        <f>D2863*(1-D$1+IF(AND(WEEKDAY($A2864)&lt;&gt;1,WEEKDAY($A2864)&lt;&gt;7),-VLOOKUP($A2864,ETF_OP_Fee!$U$5:$V$14,2,1),0))^($A2864-$A2863)*(1+2*(B2864/B2863-1))</f>
        <v>0.22678438701489678</v>
      </c>
      <c r="E2864" s="2"/>
      <c r="G2864" s="1"/>
    </row>
    <row r="2865" spans="1:7">
      <c r="A2865" s="1">
        <v>42220</v>
      </c>
      <c r="B2865">
        <f>IF(A2865&gt;=$B$3,VLOOKUP(A2865,SPBTFDUE!$B$4:$F$5000,5,0),B2866*(C2865/C2866+$B$1))</f>
        <v>2.1140870490610957</v>
      </c>
      <c r="C2865" s="2">
        <f>VLOOKUP(A2865,'BTC-USD'!$A$1:$G$3203,6,0)</f>
        <v>285.21798699999999</v>
      </c>
      <c r="D2865" s="2">
        <f>D2864*(1-D$1+IF(AND(WEEKDAY($A2865)&lt;&gt;1,WEEKDAY($A2865)&lt;&gt;7),-VLOOKUP($A2865,ETF_OP_Fee!$U$5:$V$14,2,1),0))^($A2865-$A2864)*(1+2*(B2865/B2864-1))</f>
        <v>0.23314224043631701</v>
      </c>
      <c r="E2865" s="2"/>
      <c r="G2865" s="1"/>
    </row>
    <row r="2866" spans="1:7">
      <c r="A2866" s="1">
        <v>42221</v>
      </c>
      <c r="B2866">
        <f>IF(A2866&gt;=$B$3,VLOOKUP(A2866,SPBTFDUE!$B$4:$F$5000,5,0),B2867*(C2866/C2867+$B$1))</f>
        <v>2.0891337631798264</v>
      </c>
      <c r="C2866" s="2">
        <f>VLOOKUP(A2866,'BTC-USD'!$A$1:$G$3203,6,0)</f>
        <v>281.88198899999998</v>
      </c>
      <c r="D2866" s="2">
        <f>D2865*(1-D$1+IF(AND(WEEKDAY($A2866)&lt;&gt;1,WEEKDAY($A2866)&lt;&gt;7),-VLOOKUP($A2866,ETF_OP_Fee!$U$5:$V$14,2,1),0))^($A2866-$A2865)*(1+2*(B2866/B2865-1))</f>
        <v>0.22761139716677367</v>
      </c>
      <c r="E2866" s="2"/>
      <c r="G2866" s="1"/>
    </row>
    <row r="2867" spans="1:7">
      <c r="A2867" s="1">
        <v>42222</v>
      </c>
      <c r="B2867">
        <f>IF(A2867&gt;=$B$3,VLOOKUP(A2867,SPBTFDUE!$B$4:$F$5000,5,0),B2868*(C2867/C2868+$B$1))</f>
        <v>2.0644156284610111</v>
      </c>
      <c r="C2867" s="2">
        <f>VLOOKUP(A2867,'BTC-USD'!$A$1:$G$3203,6,0)</f>
        <v>278.57699600000001</v>
      </c>
      <c r="D2867" s="2">
        <f>D2866*(1-D$1+IF(AND(WEEKDAY($A2867)&lt;&gt;1,WEEKDAY($A2867)&lt;&gt;7),-VLOOKUP($A2867,ETF_OP_Fee!$U$5:$V$14,2,1),0))^($A2867-$A2866)*(1+2*(B2867/B2866-1))</f>
        <v>0.22219882474942915</v>
      </c>
      <c r="E2867" s="2"/>
      <c r="G2867" s="1"/>
    </row>
    <row r="2868" spans="1:7">
      <c r="A2868" s="1">
        <v>42223</v>
      </c>
      <c r="B2868">
        <f>IF(A2868&gt;=$B$3,VLOOKUP(A2868,SPBTFDUE!$B$4:$F$5000,5,0),B2869*(C2868/C2869+$B$1))</f>
        <v>2.0716575982171905</v>
      </c>
      <c r="C2868" s="2">
        <f>VLOOKUP(A2868,'BTC-USD'!$A$1:$G$3203,6,0)</f>
        <v>279.584991</v>
      </c>
      <c r="D2868" s="2">
        <f>D2867*(1-D$1+IF(AND(WEEKDAY($A2868)&lt;&gt;1,WEEKDAY($A2868)&lt;&gt;7),-VLOOKUP($A2868,ETF_OP_Fee!$U$5:$V$14,2,1),0))^($A2868-$A2867)*(1+2*(B2868/B2867-1))</f>
        <v>0.22373110462398024</v>
      </c>
      <c r="E2868" s="2"/>
      <c r="G2868" s="1"/>
    </row>
    <row r="2869" spans="1:7">
      <c r="A2869" s="1">
        <v>42226</v>
      </c>
      <c r="B2869">
        <f>IF(A2869&gt;=$B$3,VLOOKUP(A2869,SPBTFDUE!$B$4:$F$5000,5,0),B2870*(C2869/C2870+$B$1))</f>
        <v>1.9594560286357554</v>
      </c>
      <c r="C2869" s="2">
        <f>VLOOKUP(A2869,'BTC-USD'!$A$1:$G$3203,6,0)</f>
        <v>264.47000100000002</v>
      </c>
      <c r="D2869" s="2">
        <f>D2868*(1-D$1+IF(AND(WEEKDAY($A2869)&lt;&gt;1,WEEKDAY($A2869)&lt;&gt;7),-VLOOKUP($A2869,ETF_OP_Fee!$U$5:$V$14,2,1),0))^($A2869-$A2868)*(1+2*(B2869/B2868-1))</f>
        <v>0.19942510475520167</v>
      </c>
      <c r="E2869" s="2"/>
      <c r="G2869" s="1"/>
    </row>
    <row r="2870" spans="1:7">
      <c r="A2870" s="1">
        <v>42227</v>
      </c>
      <c r="B2870">
        <f>IF(A2870&gt;=$B$3,VLOOKUP(A2870,SPBTFDUE!$B$4:$F$5000,5,0),B2871*(C2870/C2871+$B$1))</f>
        <v>2.0030630879797049</v>
      </c>
      <c r="C2870" s="2">
        <f>VLOOKUP(A2870,'BTC-USD'!$A$1:$G$3203,6,0)</f>
        <v>270.385986</v>
      </c>
      <c r="D2870" s="2">
        <f>D2869*(1-D$1+IF(AND(WEEKDAY($A2870)&lt;&gt;1,WEEKDAY($A2870)&lt;&gt;7),-VLOOKUP($A2870,ETF_OP_Fee!$U$5:$V$14,2,1),0))^($A2870-$A2869)*(1+2*(B2870/B2869-1))</f>
        <v>0.20827656203968159</v>
      </c>
      <c r="E2870" s="2"/>
      <c r="G2870" s="1"/>
    </row>
    <row r="2871" spans="1:7">
      <c r="A2871" s="1">
        <v>42228</v>
      </c>
      <c r="B2871">
        <f>IF(A2871&gt;=$B$3,VLOOKUP(A2871,SPBTFDUE!$B$4:$F$5000,5,0),B2872*(C2871/C2872+$B$1))</f>
        <v>1.9731434873816323</v>
      </c>
      <c r="C2871" s="2">
        <f>VLOOKUP(A2871,'BTC-USD'!$A$1:$G$3203,6,0)</f>
        <v>266.37600700000002</v>
      </c>
      <c r="D2871" s="2">
        <f>D2870*(1-D$1+IF(AND(WEEKDAY($A2871)&lt;&gt;1,WEEKDAY($A2871)&lt;&gt;7),-VLOOKUP($A2871,ETF_OP_Fee!$U$5:$V$14,2,1),0))^($A2871-$A2870)*(1+2*(B2871/B2870-1))</f>
        <v>0.20203045931774502</v>
      </c>
      <c r="E2871" s="2"/>
      <c r="G2871" s="1"/>
    </row>
    <row r="2872" spans="1:7">
      <c r="A2872" s="1">
        <v>42229</v>
      </c>
      <c r="B2872">
        <f>IF(A2872&gt;=$B$3,VLOOKUP(A2872,SPBTFDUE!$B$4:$F$5000,5,0),B2873*(C2872/C2873+$B$1))</f>
        <v>1.9559235360737999</v>
      </c>
      <c r="C2872" s="2">
        <f>VLOOKUP(A2872,'BTC-USD'!$A$1:$G$3203,6,0)</f>
        <v>264.07998700000002</v>
      </c>
      <c r="D2872" s="2">
        <f>D2871*(1-D$1+IF(AND(WEEKDAY($A2872)&lt;&gt;1,WEEKDAY($A2872)&lt;&gt;7),-VLOOKUP($A2872,ETF_OP_Fee!$U$5:$V$14,2,1),0))^($A2872-$A2871)*(1+2*(B2872/B2871-1))</f>
        <v>0.19848049514953553</v>
      </c>
      <c r="E2872" s="2"/>
      <c r="G2872" s="1"/>
    </row>
    <row r="2873" spans="1:7">
      <c r="A2873" s="1">
        <v>42230</v>
      </c>
      <c r="B2873">
        <f>IF(A2873&gt;=$B$3,VLOOKUP(A2873,SPBTFDUE!$B$4:$F$5000,5,0),B2874*(C2873/C2874+$B$1))</f>
        <v>1.9675571429615253</v>
      </c>
      <c r="C2873" s="2">
        <f>VLOOKUP(A2873,'BTC-USD'!$A$1:$G$3203,6,0)</f>
        <v>265.67999300000002</v>
      </c>
      <c r="D2873" s="2">
        <f>D2872*(1-D$1+IF(AND(WEEKDAY($A2873)&lt;&gt;1,WEEKDAY($A2873)&lt;&gt;7),-VLOOKUP($A2873,ETF_OP_Fee!$U$5:$V$14,2,1),0))^($A2873-$A2872)*(1+2*(B2873/B2872-1))</f>
        <v>0.20081763727701968</v>
      </c>
      <c r="E2873" s="2"/>
      <c r="G2873" s="1"/>
    </row>
    <row r="2874" spans="1:7">
      <c r="A2874" s="1">
        <v>42233</v>
      </c>
      <c r="B2874">
        <f>IF(A2874&gt;=$B$3,VLOOKUP(A2874,SPBTFDUE!$B$4:$F$5000,5,0),B2875*(C2874/C2875+$B$1))</f>
        <v>1.9103001871027672</v>
      </c>
      <c r="C2874" s="2">
        <f>VLOOKUP(A2874,'BTC-USD'!$A$1:$G$3203,6,0)</f>
        <v>257.97601300000002</v>
      </c>
      <c r="D2874" s="2">
        <f>D2873*(1-D$1+IF(AND(WEEKDAY($A2874)&lt;&gt;1,WEEKDAY($A2874)&lt;&gt;7),-VLOOKUP($A2874,ETF_OP_Fee!$U$5:$V$14,2,1),0))^($A2874-$A2873)*(1+2*(B2874/B2873-1))</f>
        <v>0.18906222554580207</v>
      </c>
      <c r="E2874" s="2"/>
      <c r="G2874" s="1"/>
    </row>
    <row r="2875" spans="1:7">
      <c r="A2875" s="1">
        <v>42234</v>
      </c>
      <c r="B2875">
        <f>IF(A2875&gt;=$B$3,VLOOKUP(A2875,SPBTFDUE!$B$4:$F$5000,5,0),B2876*(C2875/C2876+$B$1))</f>
        <v>1.5628898449584328</v>
      </c>
      <c r="C2875" s="2">
        <f>VLOOKUP(A2875,'BTC-USD'!$A$1:$G$3203,6,0)</f>
        <v>211.07899499999999</v>
      </c>
      <c r="D2875" s="2">
        <f>D2874*(1-D$1+IF(AND(WEEKDAY($A2875)&lt;&gt;1,WEEKDAY($A2875)&lt;&gt;7),-VLOOKUP($A2875,ETF_OP_Fee!$U$5:$V$14,2,1),0))^($A2875-$A2874)*(1+2*(B2875/B2874-1))</f>
        <v>0.12028155270318067</v>
      </c>
      <c r="E2875" s="2"/>
      <c r="G2875" s="1"/>
    </row>
    <row r="2876" spans="1:7">
      <c r="A2876" s="1">
        <v>42235</v>
      </c>
      <c r="B2876">
        <f>IF(A2876&gt;=$B$3,VLOOKUP(A2876,SPBTFDUE!$B$4:$F$5000,5,0),B2877*(C2876/C2877+$B$1))</f>
        <v>1.6782363404074732</v>
      </c>
      <c r="C2876" s="2">
        <f>VLOOKUP(A2876,'BTC-USD'!$A$1:$G$3203,6,0)</f>
        <v>226.68400600000001</v>
      </c>
      <c r="D2876" s="2">
        <f>D2875*(1-D$1+IF(AND(WEEKDAY($A2876)&lt;&gt;1,WEEKDAY($A2876)&lt;&gt;7),-VLOOKUP($A2876,ETF_OP_Fee!$U$5:$V$14,2,1),0))^($A2876-$A2875)*(1+2*(B2876/B2875-1))</f>
        <v>0.13801946325225772</v>
      </c>
      <c r="E2876" s="2"/>
      <c r="G2876" s="1"/>
    </row>
    <row r="2877" spans="1:7">
      <c r="A2877" s="1">
        <v>42236</v>
      </c>
      <c r="B2877">
        <f>IF(A2877&gt;=$B$3,VLOOKUP(A2877,SPBTFDUE!$B$4:$F$5000,5,0),B2878*(C2877/C2878+$B$1))</f>
        <v>1.7421961320128849</v>
      </c>
      <c r="C2877" s="2">
        <f>VLOOKUP(A2877,'BTC-USD'!$A$1:$G$3203,6,0)</f>
        <v>235.35000600000001</v>
      </c>
      <c r="D2877" s="2">
        <f>D2876*(1-D$1+IF(AND(WEEKDAY($A2877)&lt;&gt;1,WEEKDAY($A2877)&lt;&gt;7),-VLOOKUP($A2877,ETF_OP_Fee!$U$5:$V$14,2,1),0))^($A2877-$A2876)*(1+2*(B2877/B2876-1))</f>
        <v>0.14852196669638293</v>
      </c>
      <c r="E2877" s="2"/>
      <c r="G2877" s="1"/>
    </row>
    <row r="2878" spans="1:7">
      <c r="A2878" s="1">
        <v>42237</v>
      </c>
      <c r="B2878">
        <f>IF(A2878&gt;=$B$3,VLOOKUP(A2878,SPBTFDUE!$B$4:$F$5000,5,0),B2879*(C2878/C2879+$B$1))</f>
        <v>1.7214231058563243</v>
      </c>
      <c r="C2878" s="2">
        <f>VLOOKUP(A2878,'BTC-USD'!$A$1:$G$3203,6,0)</f>
        <v>232.56899999999999</v>
      </c>
      <c r="D2878" s="2">
        <f>D2877*(1-D$1+IF(AND(WEEKDAY($A2878)&lt;&gt;1,WEEKDAY($A2878)&lt;&gt;7),-VLOOKUP($A2878,ETF_OP_Fee!$U$5:$V$14,2,1),0))^($A2878-$A2877)*(1+2*(B2878/B2877-1))</f>
        <v>0.14496289332443685</v>
      </c>
      <c r="E2878" s="2"/>
      <c r="G2878" s="1"/>
    </row>
    <row r="2879" spans="1:7">
      <c r="A2879" s="1">
        <v>42240</v>
      </c>
      <c r="B2879">
        <f>IF(A2879&gt;=$B$3,VLOOKUP(A2879,SPBTFDUE!$B$4:$F$5000,5,0),B2880*(C2879/C2880+$B$1))</f>
        <v>1.5578817939153817</v>
      </c>
      <c r="C2879" s="2">
        <f>VLOOKUP(A2879,'BTC-USD'!$A$1:$G$3203,6,0)</f>
        <v>210.49499499999999</v>
      </c>
      <c r="D2879" s="2">
        <f>D2878*(1-D$1+IF(AND(WEEKDAY($A2879)&lt;&gt;1,WEEKDAY($A2879)&lt;&gt;7),-VLOOKUP($A2879,ETF_OP_Fee!$U$5:$V$14,2,1),0))^($A2879-$A2878)*(1+2*(B2879/B2878-1))</f>
        <v>0.11737693709424109</v>
      </c>
      <c r="E2879" s="2"/>
      <c r="G2879" s="1"/>
    </row>
    <row r="2880" spans="1:7">
      <c r="A2880" s="1">
        <v>42241</v>
      </c>
      <c r="B2880">
        <f>IF(A2880&gt;=$B$3,VLOOKUP(A2880,SPBTFDUE!$B$4:$F$5000,5,0),B2881*(C2880/C2881+$B$1))</f>
        <v>1.6399477312311912</v>
      </c>
      <c r="C2880" s="2">
        <f>VLOOKUP(A2880,'BTC-USD'!$A$1:$G$3203,6,0)</f>
        <v>221.608994</v>
      </c>
      <c r="D2880" s="2">
        <f>D2879*(1-D$1+IF(AND(WEEKDAY($A2880)&lt;&gt;1,WEEKDAY($A2880)&lt;&gt;7),-VLOOKUP($A2880,ETF_OP_Fee!$U$5:$V$14,2,1),0))^($A2880-$A2879)*(1+2*(B2880/B2879-1))</f>
        <v>0.12972781504019448</v>
      </c>
      <c r="E2880" s="2"/>
      <c r="G2880" s="1"/>
    </row>
    <row r="2881" spans="1:7">
      <c r="A2881" s="1">
        <v>42242</v>
      </c>
      <c r="B2881">
        <f>IF(A2881&gt;=$B$3,VLOOKUP(A2881,SPBTFDUE!$B$4:$F$5000,5,0),B2882*(C2881/C2882+$B$1))</f>
        <v>1.6710047030921067</v>
      </c>
      <c r="C2881" s="2">
        <f>VLOOKUP(A2881,'BTC-USD'!$A$1:$G$3203,6,0)</f>
        <v>225.830994</v>
      </c>
      <c r="D2881" s="2">
        <f>D2880*(1-D$1+IF(AND(WEEKDAY($A2881)&lt;&gt;1,WEEKDAY($A2881)&lt;&gt;7),-VLOOKUP($A2881,ETF_OP_Fee!$U$5:$V$14,2,1),0))^($A2881-$A2880)*(1+2*(B2881/B2880-1))</f>
        <v>0.13462528278498906</v>
      </c>
      <c r="E2881" s="2"/>
      <c r="G2881" s="1"/>
    </row>
    <row r="2882" spans="1:7">
      <c r="A2882" s="1">
        <v>42243</v>
      </c>
      <c r="B2882">
        <f>IF(A2882&gt;=$B$3,VLOOKUP(A2882,SPBTFDUE!$B$4:$F$5000,5,0),B2883*(C2882/C2883+$B$1))</f>
        <v>1.6629652197920315</v>
      </c>
      <c r="C2882" s="2">
        <f>VLOOKUP(A2882,'BTC-USD'!$A$1:$G$3203,6,0)</f>
        <v>224.76899700000001</v>
      </c>
      <c r="D2882" s="2">
        <f>D2881*(1-D$1+IF(AND(WEEKDAY($A2882)&lt;&gt;1,WEEKDAY($A2882)&lt;&gt;7),-VLOOKUP($A2882,ETF_OP_Fee!$U$5:$V$14,2,1),0))^($A2882-$A2881)*(1+2*(B2882/B2881-1))</f>
        <v>0.13331398325138413</v>
      </c>
      <c r="E2882" s="2"/>
      <c r="G2882" s="1"/>
    </row>
    <row r="2883" spans="1:7">
      <c r="A2883" s="1">
        <v>42244</v>
      </c>
      <c r="B2883">
        <f>IF(A2883&gt;=$B$3,VLOOKUP(A2883,SPBTFDUE!$B$4:$F$5000,5,0),B2884*(C2883/C2884+$B$1))</f>
        <v>1.7118022939259689</v>
      </c>
      <c r="C2883" s="2">
        <f>VLOOKUP(A2883,'BTC-USD'!$A$1:$G$3203,6,0)</f>
        <v>231.395996</v>
      </c>
      <c r="D2883" s="2">
        <f>D2882*(1-D$1+IF(AND(WEEKDAY($A2883)&lt;&gt;1,WEEKDAY($A2883)&lt;&gt;7),-VLOOKUP($A2883,ETF_OP_Fee!$U$5:$V$14,2,1),0))^($A2883-$A2882)*(1+2*(B2883/B2882-1))</f>
        <v>0.14112734963376292</v>
      </c>
      <c r="E2883" s="2"/>
      <c r="G2883" s="1"/>
    </row>
    <row r="2884" spans="1:7">
      <c r="A2884" s="1">
        <v>42247</v>
      </c>
      <c r="B2884">
        <f>IF(A2884&gt;=$B$3,VLOOKUP(A2884,SPBTFDUE!$B$4:$F$5000,5,0),B2885*(C2884/C2885+$B$1))</f>
        <v>1.7017039734065391</v>
      </c>
      <c r="C2884" s="2">
        <f>VLOOKUP(A2884,'BTC-USD'!$A$1:$G$3203,6,0)</f>
        <v>230.05600000000001</v>
      </c>
      <c r="D2884" s="2">
        <f>D2883*(1-D$1+IF(AND(WEEKDAY($A2884)&lt;&gt;1,WEEKDAY($A2884)&lt;&gt;7),-VLOOKUP($A2884,ETF_OP_Fee!$U$5:$V$14,2,1),0))^($A2884-$A2883)*(1+2*(B2884/B2883-1))</f>
        <v>0.13941240681473563</v>
      </c>
      <c r="E2884" s="2"/>
      <c r="G2884" s="1"/>
    </row>
    <row r="2885" spans="1:7">
      <c r="A2885" s="1">
        <v>42248</v>
      </c>
      <c r="B2885">
        <f>IF(A2885&gt;=$B$3,VLOOKUP(A2885,SPBTFDUE!$B$4:$F$5000,5,0),B2886*(C2885/C2886+$B$1))</f>
        <v>1.6872076193171499</v>
      </c>
      <c r="C2885" s="2">
        <f>VLOOKUP(A2885,'BTC-USD'!$A$1:$G$3203,6,0)</f>
        <v>228.121002</v>
      </c>
      <c r="D2885" s="2">
        <f>D2884*(1-D$1+IF(AND(WEEKDAY($A2885)&lt;&gt;1,WEEKDAY($A2885)&lt;&gt;7),-VLOOKUP($A2885,ETF_OP_Fee!$U$5:$V$14,2,1),0))^($A2885-$A2884)*(1+2*(B2885/B2884-1))</f>
        <v>0.1370208421085562</v>
      </c>
      <c r="E2885" s="2"/>
      <c r="G2885" s="1"/>
    </row>
    <row r="2886" spans="1:7">
      <c r="A2886" s="1">
        <v>42249</v>
      </c>
      <c r="B2886">
        <f>IF(A2886&gt;=$B$3,VLOOKUP(A2886,SPBTFDUE!$B$4:$F$5000,5,0),B2887*(C2886/C2887+$B$1))</f>
        <v>1.6956224872139745</v>
      </c>
      <c r="C2886" s="2">
        <f>VLOOKUP(A2886,'BTC-USD'!$A$1:$G$3203,6,0)</f>
        <v>229.283997</v>
      </c>
      <c r="D2886" s="2">
        <f>D2885*(1-D$1+IF(AND(WEEKDAY($A2886)&lt;&gt;1,WEEKDAY($A2886)&lt;&gt;7),-VLOOKUP($A2886,ETF_OP_Fee!$U$5:$V$14,2,1),0))^($A2886-$A2885)*(1+2*(B2886/B2885-1))</f>
        <v>0.13837111922755851</v>
      </c>
      <c r="E2886" s="2"/>
      <c r="G2886" s="1"/>
    </row>
    <row r="2887" spans="1:7">
      <c r="A2887" s="1">
        <v>42250</v>
      </c>
      <c r="B2887">
        <f>IF(A2887&gt;=$B$3,VLOOKUP(A2887,SPBTFDUE!$B$4:$F$5000,5,0),B2888*(C2887/C2888+$B$1))</f>
        <v>1.6799025780853671</v>
      </c>
      <c r="C2887" s="2">
        <f>VLOOKUP(A2887,'BTC-USD'!$A$1:$G$3203,6,0)</f>
        <v>227.182999</v>
      </c>
      <c r="D2887" s="2">
        <f>D2886*(1-D$1+IF(AND(WEEKDAY($A2887)&lt;&gt;1,WEEKDAY($A2887)&lt;&gt;7),-VLOOKUP($A2887,ETF_OP_Fee!$U$5:$V$14,2,1),0))^($A2887-$A2886)*(1+2*(B2887/B2886-1))</f>
        <v>0.13578929067502438</v>
      </c>
      <c r="E2887" s="2"/>
      <c r="G2887" s="1"/>
    </row>
    <row r="2888" spans="1:7">
      <c r="A2888" s="1">
        <v>42251</v>
      </c>
      <c r="B2888">
        <f>IF(A2888&gt;=$B$3,VLOOKUP(A2888,SPBTFDUE!$B$4:$F$5000,5,0),B2889*(C2888/C2889+$B$1))</f>
        <v>1.7027472926235272</v>
      </c>
      <c r="C2888" s="2">
        <f>VLOOKUP(A2888,'BTC-USD'!$A$1:$G$3203,6,0)</f>
        <v>230.29800399999999</v>
      </c>
      <c r="D2888" s="2">
        <f>D2887*(1-D$1+IF(AND(WEEKDAY($A2888)&lt;&gt;1,WEEKDAY($A2888)&lt;&gt;7),-VLOOKUP($A2888,ETF_OP_Fee!$U$5:$V$14,2,1),0))^($A2888-$A2887)*(1+2*(B2888/B2887-1))</f>
        <v>0.13946581918666393</v>
      </c>
      <c r="E2888" s="2"/>
      <c r="G2888" s="1"/>
    </row>
    <row r="2889" spans="1:7">
      <c r="A2889" s="1">
        <v>42255</v>
      </c>
      <c r="B2889">
        <f>IF(A2889&gt;=$B$3,VLOOKUP(A2889,SPBTFDUE!$B$4:$F$5000,5,0),B2890*(C2889/C2890+$B$1))</f>
        <v>1.8009408023421272</v>
      </c>
      <c r="C2889" s="2">
        <f>VLOOKUP(A2889,'BTC-USD'!$A$1:$G$3203,6,0)</f>
        <v>243.60699500000001</v>
      </c>
      <c r="D2889" s="2">
        <f>D2888*(1-D$1+IF(AND(WEEKDAY($A2889)&lt;&gt;1,WEEKDAY($A2889)&lt;&gt;7),-VLOOKUP($A2889,ETF_OP_Fee!$U$5:$V$14,2,1),0))^($A2889-$A2888)*(1+2*(B2889/B2888-1))</f>
        <v>0.15547702363467217</v>
      </c>
      <c r="E2889" s="2"/>
      <c r="G2889" s="1"/>
    </row>
    <row r="2890" spans="1:7">
      <c r="A2890" s="1">
        <v>42256</v>
      </c>
      <c r="B2890">
        <f>IF(A2890&gt;=$B$3,VLOOKUP(A2890,SPBTFDUE!$B$4:$F$5000,5,0),B2891*(C2890/C2891+$B$1))</f>
        <v>1.7605426970023217</v>
      </c>
      <c r="C2890" s="2">
        <f>VLOOKUP(A2890,'BTC-USD'!$A$1:$G$3203,6,0)</f>
        <v>238.16799900000001</v>
      </c>
      <c r="D2890" s="2">
        <f>D2889*(1-D$1+IF(AND(WEEKDAY($A2890)&lt;&gt;1,WEEKDAY($A2890)&lt;&gt;7),-VLOOKUP($A2890,ETF_OP_Fee!$U$5:$V$14,2,1),0))^($A2890-$A2889)*(1+2*(B2890/B2889-1))</f>
        <v>0.14848410766526612</v>
      </c>
      <c r="E2890" s="2"/>
      <c r="G2890" s="1"/>
    </row>
    <row r="2891" spans="1:7">
      <c r="A2891" s="1">
        <v>42257</v>
      </c>
      <c r="B2891">
        <f>IF(A2891&gt;=$B$3,VLOOKUP(A2891,SPBTFDUE!$B$4:$F$5000,5,0),B2892*(C2891/C2892+$B$1))</f>
        <v>1.7626334597158937</v>
      </c>
      <c r="C2891" s="2">
        <f>VLOOKUP(A2891,'BTC-USD'!$A$1:$G$3203,6,0)</f>
        <v>238.47700499999999</v>
      </c>
      <c r="D2891" s="2">
        <f>D2890*(1-D$1+IF(AND(WEEKDAY($A2891)&lt;&gt;1,WEEKDAY($A2891)&lt;&gt;7),-VLOOKUP($A2891,ETF_OP_Fee!$U$5:$V$14,2,1),0))^($A2891-$A2890)*(1+2*(B2891/B2890-1))</f>
        <v>0.14881903928752166</v>
      </c>
      <c r="E2891" s="2"/>
      <c r="G2891" s="1"/>
    </row>
    <row r="2892" spans="1:7">
      <c r="A2892" s="1">
        <v>42258</v>
      </c>
      <c r="B2892">
        <f>IF(A2892&gt;=$B$3,VLOOKUP(A2892,SPBTFDUE!$B$4:$F$5000,5,0),B2893*(C2892/C2893+$B$1))</f>
        <v>1.774485263679447</v>
      </c>
      <c r="C2892" s="2">
        <f>VLOOKUP(A2892,'BTC-USD'!$A$1:$G$3203,6,0)</f>
        <v>240.10699500000001</v>
      </c>
      <c r="D2892" s="2">
        <f>D2891*(1-D$1+IF(AND(WEEKDAY($A2892)&lt;&gt;1,WEEKDAY($A2892)&lt;&gt;7),-VLOOKUP($A2892,ETF_OP_Fee!$U$5:$V$14,2,1),0))^($A2892-$A2891)*(1+2*(B2892/B2891-1))</f>
        <v>0.15080235903194419</v>
      </c>
      <c r="E2892" s="2"/>
      <c r="G2892" s="1"/>
    </row>
    <row r="2893" spans="1:7">
      <c r="A2893" s="1">
        <v>42261</v>
      </c>
      <c r="B2893">
        <f>IF(A2893&gt;=$B$3,VLOOKUP(A2893,SPBTFDUE!$B$4:$F$5000,5,0),B2894*(C2893/C2894+$B$1))</f>
        <v>1.70437056225482</v>
      </c>
      <c r="C2893" s="2">
        <f>VLOOKUP(A2893,'BTC-USD'!$A$1:$G$3203,6,0)</f>
        <v>230.64399700000001</v>
      </c>
      <c r="D2893" s="2">
        <f>D2892*(1-D$1+IF(AND(WEEKDAY($A2893)&lt;&gt;1,WEEKDAY($A2893)&lt;&gt;7),-VLOOKUP($A2893,ETF_OP_Fee!$U$5:$V$14,2,1),0))^($A2893-$A2892)*(1+2*(B2893/B2892-1))</f>
        <v>0.13883549242836374</v>
      </c>
      <c r="E2893" s="2"/>
      <c r="G2893" s="1"/>
    </row>
    <row r="2894" spans="1:7">
      <c r="A2894" s="1">
        <v>42262</v>
      </c>
      <c r="B2894">
        <f>IF(A2894&gt;=$B$3,VLOOKUP(A2894,SPBTFDUE!$B$4:$F$5000,5,0),B2895*(C2894/C2895+$B$1))</f>
        <v>1.7016719126922359</v>
      </c>
      <c r="C2894" s="2">
        <f>VLOOKUP(A2894,'BTC-USD'!$A$1:$G$3203,6,0)</f>
        <v>230.304001</v>
      </c>
      <c r="D2894" s="2">
        <f>D2893*(1-D$1+IF(AND(WEEKDAY($A2894)&lt;&gt;1,WEEKDAY($A2894)&lt;&gt;7),-VLOOKUP($A2894,ETF_OP_Fee!$U$5:$V$14,2,1),0))^($A2894-$A2893)*(1+2*(B2894/B2893-1))</f>
        <v>0.13837934271442207</v>
      </c>
      <c r="E2894" s="2"/>
      <c r="G2894" s="1"/>
    </row>
    <row r="2895" spans="1:7">
      <c r="A2895" s="1">
        <v>42263</v>
      </c>
      <c r="B2895">
        <f>IF(A2895&gt;=$B$3,VLOOKUP(A2895,SPBTFDUE!$B$4:$F$5000,5,0),B2896*(C2895/C2896+$B$1))</f>
        <v>1.692524798817064</v>
      </c>
      <c r="C2895" s="2">
        <f>VLOOKUP(A2895,'BTC-USD'!$A$1:$G$3203,6,0)</f>
        <v>229.091003</v>
      </c>
      <c r="D2895" s="2">
        <f>D2894*(1-D$1+IF(AND(WEEKDAY($A2895)&lt;&gt;1,WEEKDAY($A2895)&lt;&gt;7),-VLOOKUP($A2895,ETF_OP_Fee!$U$5:$V$14,2,1),0))^($A2895-$A2894)*(1+2*(B2895/B2894-1))</f>
        <v>0.13687534826356107</v>
      </c>
      <c r="E2895" s="2"/>
      <c r="G2895" s="1"/>
    </row>
    <row r="2896" spans="1:7">
      <c r="A2896" s="1">
        <v>42264</v>
      </c>
      <c r="B2896">
        <f>IF(A2896&gt;=$B$3,VLOOKUP(A2896,SPBTFDUE!$B$4:$F$5000,5,0),B2897*(C2896/C2897+$B$1))</f>
        <v>1.6976501076076693</v>
      </c>
      <c r="C2896" s="2">
        <f>VLOOKUP(A2896,'BTC-USD'!$A$1:$G$3203,6,0)</f>
        <v>229.80999800000001</v>
      </c>
      <c r="D2896" s="2">
        <f>D2895*(1-D$1+IF(AND(WEEKDAY($A2896)&lt;&gt;1,WEEKDAY($A2896)&lt;&gt;7),-VLOOKUP($A2896,ETF_OP_Fee!$U$5:$V$14,2,1),0))^($A2896-$A2895)*(1+2*(B2896/B2895-1))</f>
        <v>0.13768790962611932</v>
      </c>
      <c r="E2896" s="2"/>
      <c r="G2896" s="1"/>
    </row>
    <row r="2897" spans="1:7">
      <c r="A2897" s="1">
        <v>42265</v>
      </c>
      <c r="B2897">
        <f>IF(A2897&gt;=$B$3,VLOOKUP(A2897,SPBTFDUE!$B$4:$F$5000,5,0),B2898*(C2897/C2898+$B$1))</f>
        <v>1.7208394405046905</v>
      </c>
      <c r="C2897" s="2">
        <f>VLOOKUP(A2897,'BTC-USD'!$A$1:$G$3203,6,0)</f>
        <v>232.97500600000001</v>
      </c>
      <c r="D2897" s="2">
        <f>D2896*(1-D$1+IF(AND(WEEKDAY($A2897)&lt;&gt;1,WEEKDAY($A2897)&lt;&gt;7),-VLOOKUP($A2897,ETF_OP_Fee!$U$5:$V$14,2,1),0))^($A2897-$A2896)*(1+2*(B2897/B2896-1))</f>
        <v>0.14143259357677926</v>
      </c>
      <c r="E2897" s="2"/>
      <c r="G2897" s="1"/>
    </row>
    <row r="2898" spans="1:7">
      <c r="A2898" s="1">
        <v>42268</v>
      </c>
      <c r="B2898">
        <f>IF(A2898&gt;=$B$3,VLOOKUP(A2898,SPBTFDUE!$B$4:$F$5000,5,0),B2899*(C2898/C2899+$B$1))</f>
        <v>1.6771545814521138</v>
      </c>
      <c r="C2898" s="2">
        <f>VLOOKUP(A2898,'BTC-USD'!$A$1:$G$3203,6,0)</f>
        <v>227.08500699999999</v>
      </c>
      <c r="D2898" s="2">
        <f>D2897*(1-D$1+IF(AND(WEEKDAY($A2898)&lt;&gt;1,WEEKDAY($A2898)&lt;&gt;7),-VLOOKUP($A2898,ETF_OP_Fee!$U$5:$V$14,2,1),0))^($A2898-$A2897)*(1+2*(B2898/B2897-1))</f>
        <v>0.13420384500687976</v>
      </c>
      <c r="E2898" s="2"/>
      <c r="G2898" s="1"/>
    </row>
    <row r="2899" spans="1:7">
      <c r="A2899" s="1">
        <v>42269</v>
      </c>
      <c r="B2899">
        <f>IF(A2899&gt;=$B$3,VLOOKUP(A2899,SPBTFDUE!$B$4:$F$5000,5,0),B2900*(C2899/C2900+$B$1))</f>
        <v>1.7030582156277043</v>
      </c>
      <c r="C2899" s="2">
        <f>VLOOKUP(A2899,'BTC-USD'!$A$1:$G$3203,6,0)</f>
        <v>230.61799600000001</v>
      </c>
      <c r="D2899" s="2">
        <f>D2898*(1-D$1+IF(AND(WEEKDAY($A2899)&lt;&gt;1,WEEKDAY($A2899)&lt;&gt;7),-VLOOKUP($A2899,ETF_OP_Fee!$U$5:$V$14,2,1),0))^($A2899-$A2898)*(1+2*(B2899/B2898-1))</f>
        <v>0.13833291062883735</v>
      </c>
      <c r="E2899" s="2"/>
      <c r="G2899" s="1"/>
    </row>
    <row r="2900" spans="1:7">
      <c r="A2900" s="1">
        <v>42270</v>
      </c>
      <c r="B2900">
        <f>IF(A2900&gt;=$B$3,VLOOKUP(A2900,SPBTFDUE!$B$4:$F$5000,5,0),B2901*(C2900/C2901+$B$1))</f>
        <v>1.7003983136396623</v>
      </c>
      <c r="C2900" s="2">
        <f>VLOOKUP(A2900,'BTC-USD'!$A$1:$G$3203,6,0)</f>
        <v>230.283005</v>
      </c>
      <c r="D2900" s="2">
        <f>D2899*(1-D$1+IF(AND(WEEKDAY($A2900)&lt;&gt;1,WEEKDAY($A2900)&lt;&gt;7),-VLOOKUP($A2900,ETF_OP_Fee!$U$5:$V$14,2,1),0))^($A2900-$A2899)*(1+2*(B2900/B2899-1))</f>
        <v>0.13788436852819078</v>
      </c>
      <c r="E2900" s="2"/>
      <c r="G2900" s="1"/>
    </row>
    <row r="2901" spans="1:7">
      <c r="A2901" s="1">
        <v>42271</v>
      </c>
      <c r="B2901">
        <f>IF(A2901&gt;=$B$3,VLOOKUP(A2901,SPBTFDUE!$B$4:$F$5000,5,0),B2902*(C2901/C2902+$B$1))</f>
        <v>1.7315573237669026</v>
      </c>
      <c r="C2901" s="2">
        <f>VLOOKUP(A2901,'BTC-USD'!$A$1:$G$3203,6,0)</f>
        <v>234.52900700000001</v>
      </c>
      <c r="D2901" s="2">
        <f>D2900*(1-D$1+IF(AND(WEEKDAY($A2901)&lt;&gt;1,WEEKDAY($A2901)&lt;&gt;7),-VLOOKUP($A2901,ETF_OP_Fee!$U$5:$V$14,2,1),0))^($A2901-$A2900)*(1+2*(B2901/B2900-1))</f>
        <v>0.14292066763914618</v>
      </c>
      <c r="E2901" s="2"/>
      <c r="G2901" s="1"/>
    </row>
    <row r="2902" spans="1:7">
      <c r="A2902" s="1">
        <v>42272</v>
      </c>
      <c r="B2902">
        <f>IF(A2902&gt;=$B$3,VLOOKUP(A2902,SPBTFDUE!$B$4:$F$5000,5,0),B2903*(C2902/C2903+$B$1))</f>
        <v>1.7359071374826751</v>
      </c>
      <c r="C2902" s="2">
        <f>VLOOKUP(A2902,'BTC-USD'!$A$1:$G$3203,6,0)</f>
        <v>235.14399700000001</v>
      </c>
      <c r="D2902" s="2">
        <f>D2901*(1-D$1+IF(AND(WEEKDAY($A2902)&lt;&gt;1,WEEKDAY($A2902)&lt;&gt;7),-VLOOKUP($A2902,ETF_OP_Fee!$U$5:$V$14,2,1),0))^($A2902-$A2901)*(1+2*(B2902/B2901-1))</f>
        <v>0.14362160588020026</v>
      </c>
      <c r="E2902" s="2"/>
      <c r="G2902" s="1"/>
    </row>
    <row r="2903" spans="1:7">
      <c r="A2903" s="1">
        <v>42275</v>
      </c>
      <c r="B2903">
        <f>IF(A2903&gt;=$B$3,VLOOKUP(A2903,SPBTFDUE!$B$4:$F$5000,5,0),B2904*(C2903/C2904+$B$1))</f>
        <v>1.7652249032191398</v>
      </c>
      <c r="C2903" s="2">
        <f>VLOOKUP(A2903,'BTC-USD'!$A$1:$G$3203,6,0)</f>
        <v>239.141998</v>
      </c>
      <c r="D2903" s="2">
        <f>D2902*(1-D$1+IF(AND(WEEKDAY($A2903)&lt;&gt;1,WEEKDAY($A2903)&lt;&gt;7),-VLOOKUP($A2903,ETF_OP_Fee!$U$5:$V$14,2,1),0))^($A2903-$A2902)*(1+2*(B2903/B2902-1))</f>
        <v>0.1484197836564653</v>
      </c>
      <c r="E2903" s="2"/>
      <c r="G2903" s="1"/>
    </row>
    <row r="2904" spans="1:7">
      <c r="A2904" s="1">
        <v>42276</v>
      </c>
      <c r="B2904">
        <f>IF(A2904&gt;=$B$3,VLOOKUP(A2904,SPBTFDUE!$B$4:$F$5000,5,0),B2905*(C2904/C2905+$B$1))</f>
        <v>1.7469138466856509</v>
      </c>
      <c r="C2904" s="2">
        <f>VLOOKUP(A2904,'BTC-USD'!$A$1:$G$3203,6,0)</f>
        <v>236.68699599999999</v>
      </c>
      <c r="D2904" s="2">
        <f>D2903*(1-D$1+IF(AND(WEEKDAY($A2904)&lt;&gt;1,WEEKDAY($A2904)&lt;&gt;7),-VLOOKUP($A2904,ETF_OP_Fee!$U$5:$V$14,2,1),0))^($A2904-$A2903)*(1+2*(B2904/B2903-1))</f>
        <v>0.14532328174305867</v>
      </c>
      <c r="E2904" s="2"/>
      <c r="G2904" s="1"/>
    </row>
    <row r="2905" spans="1:7">
      <c r="A2905" s="1">
        <v>42277</v>
      </c>
      <c r="B2905">
        <f>IF(A2905&gt;=$B$3,VLOOKUP(A2905,SPBTFDUE!$B$4:$F$5000,5,0),B2906*(C2905/C2906+$B$1))</f>
        <v>1.7420957586272423</v>
      </c>
      <c r="C2905" s="2">
        <f>VLOOKUP(A2905,'BTC-USD'!$A$1:$G$3203,6,0)</f>
        <v>236.05999800000001</v>
      </c>
      <c r="D2905" s="2">
        <f>D2904*(1-D$1+IF(AND(WEEKDAY($A2905)&lt;&gt;1,WEEKDAY($A2905)&lt;&gt;7),-VLOOKUP($A2905,ETF_OP_Fee!$U$5:$V$14,2,1),0))^($A2905-$A2904)*(1+2*(B2905/B2904-1))</f>
        <v>0.14450443812377237</v>
      </c>
      <c r="E2905" s="2"/>
      <c r="G2905" s="1"/>
    </row>
    <row r="2906" spans="1:7">
      <c r="A2906" s="1">
        <v>42278</v>
      </c>
      <c r="B2906">
        <f>IF(A2906&gt;=$B$3,VLOOKUP(A2906,SPBTFDUE!$B$4:$F$5000,5,0),B2907*(C2906/C2907+$B$1))</f>
        <v>1.752891084041883</v>
      </c>
      <c r="C2906" s="2">
        <f>VLOOKUP(A2906,'BTC-USD'!$A$1:$G$3203,6,0)</f>
        <v>237.54899599999999</v>
      </c>
      <c r="D2906" s="2">
        <f>D2905*(1-D$1+IF(AND(WEEKDAY($A2906)&lt;&gt;1,WEEKDAY($A2906)&lt;&gt;7),-VLOOKUP($A2906,ETF_OP_Fee!$U$5:$V$14,2,1),0))^($A2906-$A2905)*(1+2*(B2906/B2905-1))</f>
        <v>0.14627791760345735</v>
      </c>
      <c r="E2906" s="2"/>
      <c r="G2906" s="1"/>
    </row>
    <row r="2907" spans="1:7">
      <c r="A2907" s="1">
        <v>42279</v>
      </c>
      <c r="B2907">
        <f>IF(A2907&gt;=$B$3,VLOOKUP(A2907,SPBTFDUE!$B$4:$F$5000,5,0),B2908*(C2907/C2908+$B$1))</f>
        <v>1.7508104009500105</v>
      </c>
      <c r="C2907" s="2">
        <f>VLOOKUP(A2907,'BTC-USD'!$A$1:$G$3203,6,0)</f>
        <v>237.29299900000001</v>
      </c>
      <c r="D2907" s="2">
        <f>D2906*(1-D$1+IF(AND(WEEKDAY($A2907)&lt;&gt;1,WEEKDAY($A2907)&lt;&gt;7),-VLOOKUP($A2907,ETF_OP_Fee!$U$5:$V$14,2,1),0))^($A2907-$A2906)*(1+2*(B2907/B2906-1))</f>
        <v>0.14591326186213266</v>
      </c>
      <c r="E2907" s="2"/>
      <c r="G2907" s="1"/>
    </row>
    <row r="2908" spans="1:7">
      <c r="A2908" s="1">
        <v>42282</v>
      </c>
      <c r="B2908">
        <f>IF(A2908&gt;=$B$3,VLOOKUP(A2908,SPBTFDUE!$B$4:$F$5000,5,0),B2909*(C2908/C2909+$B$1))</f>
        <v>1.7734123373802759</v>
      </c>
      <c r="C2908" s="2">
        <f>VLOOKUP(A2908,'BTC-USD'!$A$1:$G$3203,6,0)</f>
        <v>240.38299599999999</v>
      </c>
      <c r="D2908" s="2">
        <f>D2907*(1-D$1+IF(AND(WEEKDAY($A2908)&lt;&gt;1,WEEKDAY($A2908)&lt;&gt;7),-VLOOKUP($A2908,ETF_OP_Fee!$U$5:$V$14,2,1),0))^($A2908-$A2907)*(1+2*(B2908/B2907-1))</f>
        <v>0.14962706174194226</v>
      </c>
      <c r="E2908" s="2"/>
      <c r="G2908" s="1"/>
    </row>
    <row r="2909" spans="1:7">
      <c r="A2909" s="1">
        <v>42283</v>
      </c>
      <c r="B2909">
        <f>IF(A2909&gt;=$B$3,VLOOKUP(A2909,SPBTFDUE!$B$4:$F$5000,5,0),B2910*(C2909/C2910+$B$1))</f>
        <v>1.8151126674765679</v>
      </c>
      <c r="C2909" s="2">
        <f>VLOOKUP(A2909,'BTC-USD'!$A$1:$G$3203,6,0)</f>
        <v>246.06300400000001</v>
      </c>
      <c r="D2909" s="2">
        <f>D2908*(1-D$1+IF(AND(WEEKDAY($A2909)&lt;&gt;1,WEEKDAY($A2909)&lt;&gt;7),-VLOOKUP($A2909,ETF_OP_Fee!$U$5:$V$14,2,1),0))^($A2909-$A2908)*(1+2*(B2909/B2908-1))</f>
        <v>0.15664510502823609</v>
      </c>
      <c r="E2909" s="2"/>
      <c r="G2909" s="1"/>
    </row>
    <row r="2910" spans="1:7">
      <c r="A2910" s="1">
        <v>42284</v>
      </c>
      <c r="B2910">
        <f>IF(A2910&gt;=$B$3,VLOOKUP(A2910,SPBTFDUE!$B$4:$F$5000,5,0),B2911*(C2910/C2911+$B$1))</f>
        <v>1.7920954145404542</v>
      </c>
      <c r="C2910" s="2">
        <f>VLOOKUP(A2910,'BTC-USD'!$A$1:$G$3203,6,0)</f>
        <v>242.96899400000001</v>
      </c>
      <c r="D2910" s="2">
        <f>D2909*(1-D$1+IF(AND(WEEKDAY($A2910)&lt;&gt;1,WEEKDAY($A2910)&lt;&gt;7),-VLOOKUP($A2910,ETF_OP_Fee!$U$5:$V$14,2,1),0))^($A2910-$A2909)*(1+2*(B2910/B2909-1))</f>
        <v>0.15265410961431175</v>
      </c>
      <c r="E2910" s="2"/>
      <c r="G2910" s="1"/>
    </row>
    <row r="2911" spans="1:7">
      <c r="A2911" s="1">
        <v>42285</v>
      </c>
      <c r="B2911">
        <f>IF(A2911&gt;=$B$3,VLOOKUP(A2911,SPBTFDUE!$B$4:$F$5000,5,0),B2912*(C2911/C2912+$B$1))</f>
        <v>1.786995247178371</v>
      </c>
      <c r="C2911" s="2">
        <f>VLOOKUP(A2911,'BTC-USD'!$A$1:$G$3203,6,0)</f>
        <v>242.304001</v>
      </c>
      <c r="D2911" s="2">
        <f>D2910*(1-D$1+IF(AND(WEEKDAY($A2911)&lt;&gt;1,WEEKDAY($A2911)&lt;&gt;7),-VLOOKUP($A2911,ETF_OP_Fee!$U$5:$V$14,2,1),0))^($A2911-$A2910)*(1+2*(B2911/B2910-1))</f>
        <v>0.15176713615174872</v>
      </c>
      <c r="E2911" s="2"/>
      <c r="G2911" s="1"/>
    </row>
    <row r="2912" spans="1:7">
      <c r="A2912" s="1">
        <v>42286</v>
      </c>
      <c r="B2912">
        <f>IF(A2912&gt;=$B$3,VLOOKUP(A2912,SPBTFDUE!$B$4:$F$5000,5,0),B2913*(C2912/C2913+$B$1))</f>
        <v>1.7987959345782805</v>
      </c>
      <c r="C2912" s="2">
        <f>VLOOKUP(A2912,'BTC-USD'!$A$1:$G$3203,6,0)</f>
        <v>243.93100000000001</v>
      </c>
      <c r="D2912" s="2">
        <f>D2911*(1-D$1+IF(AND(WEEKDAY($A2912)&lt;&gt;1,WEEKDAY($A2912)&lt;&gt;7),-VLOOKUP($A2912,ETF_OP_Fee!$U$5:$V$14,2,1),0))^($A2912-$A2911)*(1+2*(B2912/B2911-1))</f>
        <v>0.15375324340892058</v>
      </c>
      <c r="E2912" s="2"/>
      <c r="G2912" s="1"/>
    </row>
    <row r="2913" spans="1:7">
      <c r="A2913" s="1">
        <v>42289</v>
      </c>
      <c r="B2913">
        <f>IF(A2913&gt;=$B$3,VLOOKUP(A2913,SPBTFDUE!$B$4:$F$5000,5,0),B2914*(C2913/C2914+$B$1))</f>
        <v>1.8087508621192783</v>
      </c>
      <c r="C2913" s="2">
        <f>VLOOKUP(A2913,'BTC-USD'!$A$1:$G$3203,6,0)</f>
        <v>245.307999</v>
      </c>
      <c r="D2913" s="2">
        <f>D2912*(1-D$1+IF(AND(WEEKDAY($A2913)&lt;&gt;1,WEEKDAY($A2913)&lt;&gt;7),-VLOOKUP($A2913,ETF_OP_Fee!$U$5:$V$14,2,1),0))^($A2913-$A2912)*(1+2*(B2913/B2912-1))</f>
        <v>0.1553994772405449</v>
      </c>
      <c r="E2913" s="2"/>
      <c r="G2913" s="1"/>
    </row>
    <row r="2914" spans="1:7">
      <c r="A2914" s="1">
        <v>42290</v>
      </c>
      <c r="B2914">
        <f>IF(A2914&gt;=$B$3,VLOOKUP(A2914,SPBTFDUE!$B$4:$F$5000,5,0),B2915*(C2914/C2915+$B$1))</f>
        <v>1.8395140242023884</v>
      </c>
      <c r="C2914" s="2">
        <f>VLOOKUP(A2914,'BTC-USD'!$A$1:$G$3203,6,0)</f>
        <v>249.50799599999999</v>
      </c>
      <c r="D2914" s="2">
        <f>D2913*(1-D$1+IF(AND(WEEKDAY($A2914)&lt;&gt;1,WEEKDAY($A2914)&lt;&gt;7),-VLOOKUP($A2914,ETF_OP_Fee!$U$5:$V$14,2,1),0))^($A2914-$A2913)*(1+2*(B2914/B2913-1))</f>
        <v>0.1606663831932128</v>
      </c>
      <c r="E2914" s="2"/>
      <c r="G2914" s="1"/>
    </row>
    <row r="2915" spans="1:7">
      <c r="A2915" s="1">
        <v>42291</v>
      </c>
      <c r="B2915">
        <f>IF(A2915&gt;=$B$3,VLOOKUP(A2915,SPBTFDUE!$B$4:$F$5000,5,0),B2916*(C2915/C2916+$B$1))</f>
        <v>1.8575997769453558</v>
      </c>
      <c r="C2915" s="2">
        <f>VLOOKUP(A2915,'BTC-USD'!$A$1:$G$3203,6,0)</f>
        <v>251.98899800000001</v>
      </c>
      <c r="D2915" s="2">
        <f>D2914*(1-D$1+IF(AND(WEEKDAY($A2915)&lt;&gt;1,WEEKDAY($A2915)&lt;&gt;7),-VLOOKUP($A2915,ETF_OP_Fee!$U$5:$V$14,2,1),0))^($A2915-$A2914)*(1+2*(B2915/B2914-1))</f>
        <v>0.16380614153411785</v>
      </c>
      <c r="E2915" s="2"/>
      <c r="G2915" s="1"/>
    </row>
    <row r="2916" spans="1:7">
      <c r="A2916" s="1">
        <v>42292</v>
      </c>
      <c r="B2916">
        <f>IF(A2916&gt;=$B$3,VLOOKUP(A2916,SPBTFDUE!$B$4:$F$5000,5,0),B2917*(C2916/C2917+$B$1))</f>
        <v>1.8745760581015833</v>
      </c>
      <c r="C2916" s="2">
        <f>VLOOKUP(A2916,'BTC-USD'!$A$1:$G$3203,6,0)</f>
        <v>254.320007</v>
      </c>
      <c r="D2916" s="2">
        <f>D2915*(1-D$1+IF(AND(WEEKDAY($A2916)&lt;&gt;1,WEEKDAY($A2916)&lt;&gt;7),-VLOOKUP($A2916,ETF_OP_Fee!$U$5:$V$14,2,1),0))^($A2916-$A2915)*(1+2*(B2916/B2915-1))</f>
        <v>0.16678025426757176</v>
      </c>
      <c r="E2916" s="2"/>
      <c r="G2916" s="1"/>
    </row>
    <row r="2917" spans="1:7">
      <c r="A2917" s="1">
        <v>42293</v>
      </c>
      <c r="B2917">
        <f>IF(A2917&gt;=$B$3,VLOOKUP(A2917,SPBTFDUE!$B$4:$F$5000,5,0),B2918*(C2917/C2918+$B$1))</f>
        <v>1.937370583676588</v>
      </c>
      <c r="C2917" s="2">
        <f>VLOOKUP(A2917,'BTC-USD'!$A$1:$G$3203,6,0)</f>
        <v>262.868988</v>
      </c>
      <c r="D2917" s="2">
        <f>D2916*(1-D$1+IF(AND(WEEKDAY($A2917)&lt;&gt;1,WEEKDAY($A2917)&lt;&gt;7),-VLOOKUP($A2917,ETF_OP_Fee!$U$5:$V$14,2,1),0))^($A2917-$A2916)*(1+2*(B2917/B2916-1))</f>
        <v>0.17793265185110269</v>
      </c>
      <c r="E2917" s="2"/>
      <c r="G2917" s="1"/>
    </row>
    <row r="2918" spans="1:7">
      <c r="A2918" s="1">
        <v>42296</v>
      </c>
      <c r="B2918">
        <f>IF(A2918&gt;=$B$3,VLOOKUP(A2918,SPBTFDUE!$B$4:$F$5000,5,0),B2919*(C2918/C2919+$B$1))</f>
        <v>1.9413437673205225</v>
      </c>
      <c r="C2918" s="2">
        <f>VLOOKUP(A2918,'BTC-USD'!$A$1:$G$3203,6,0)</f>
        <v>263.43701199999998</v>
      </c>
      <c r="D2918" s="2">
        <f>D2917*(1-D$1+IF(AND(WEEKDAY($A2918)&lt;&gt;1,WEEKDAY($A2918)&lt;&gt;7),-VLOOKUP($A2918,ETF_OP_Fee!$U$5:$V$14,2,1),0))^($A2918-$A2917)*(1+2*(B2918/B2917-1))</f>
        <v>0.17859859449651624</v>
      </c>
      <c r="E2918" s="2"/>
      <c r="G2918" s="1"/>
    </row>
    <row r="2919" spans="1:7">
      <c r="A2919" s="1">
        <v>42297</v>
      </c>
      <c r="B2919">
        <f>IF(A2919&gt;=$B$3,VLOOKUP(A2919,SPBTFDUE!$B$4:$F$5000,5,0),B2920*(C2919/C2920+$B$1))</f>
        <v>1.9855285474060078</v>
      </c>
      <c r="C2919" s="2">
        <f>VLOOKUP(A2919,'BTC-USD'!$A$1:$G$3203,6,0)</f>
        <v>269.46301299999999</v>
      </c>
      <c r="D2919" s="2">
        <f>D2918*(1-D$1+IF(AND(WEEKDAY($A2919)&lt;&gt;1,WEEKDAY($A2919)&lt;&gt;7),-VLOOKUP($A2919,ETF_OP_Fee!$U$5:$V$14,2,1),0))^($A2919-$A2918)*(1+2*(B2919/B2918-1))</f>
        <v>0.18670611104382107</v>
      </c>
      <c r="E2919" s="2"/>
      <c r="G2919" s="1"/>
    </row>
    <row r="2920" spans="1:7">
      <c r="A2920" s="1">
        <v>42298</v>
      </c>
      <c r="B2920">
        <f>IF(A2920&gt;=$B$3,VLOOKUP(A2920,SPBTFDUE!$B$4:$F$5000,5,0),B2921*(C2920/C2921+$B$1))</f>
        <v>1.9618032584838871</v>
      </c>
      <c r="C2920" s="2">
        <f>VLOOKUP(A2920,'BTC-USD'!$A$1:$G$3203,6,0)</f>
        <v>266.27200299999998</v>
      </c>
      <c r="D2920" s="2">
        <f>D2919*(1-D$1+IF(AND(WEEKDAY($A2920)&lt;&gt;1,WEEKDAY($A2920)&lt;&gt;7),-VLOOKUP($A2920,ETF_OP_Fee!$U$5:$V$14,2,1),0))^($A2920-$A2919)*(1+2*(B2920/B2919-1))</f>
        <v>0.18222244971545523</v>
      </c>
      <c r="E2920" s="2"/>
      <c r="G2920" s="1"/>
    </row>
    <row r="2921" spans="1:7">
      <c r="A2921" s="1">
        <v>42299</v>
      </c>
      <c r="B2921">
        <f>IF(A2921&gt;=$B$3,VLOOKUP(A2921,SPBTFDUE!$B$4:$F$5000,5,0),B2922*(C2921/C2922+$B$1))</f>
        <v>2.018682426210654</v>
      </c>
      <c r="C2921" s="2">
        <f>VLOOKUP(A2921,'BTC-USD'!$A$1:$G$3203,6,0)</f>
        <v>274.02301</v>
      </c>
      <c r="D2921" s="2">
        <f>D2920*(1-D$1+IF(AND(WEEKDAY($A2921)&lt;&gt;1,WEEKDAY($A2921)&lt;&gt;7),-VLOOKUP($A2921,ETF_OP_Fee!$U$5:$V$14,2,1),0))^($A2921-$A2920)*(1+2*(B2921/B2920-1))</f>
        <v>0.19276593702133996</v>
      </c>
      <c r="E2921" s="2"/>
      <c r="G2921" s="1"/>
    </row>
    <row r="2922" spans="1:7">
      <c r="A2922" s="1">
        <v>42300</v>
      </c>
      <c r="B2922">
        <f>IF(A2922&gt;=$B$3,VLOOKUP(A2922,SPBTFDUE!$B$4:$F$5000,5,0),B2923*(C2922/C2923+$B$1))</f>
        <v>2.0366753397624802</v>
      </c>
      <c r="C2922" s="2">
        <f>VLOOKUP(A2922,'BTC-USD'!$A$1:$G$3203,6,0)</f>
        <v>276.49600199999998</v>
      </c>
      <c r="D2922" s="2">
        <f>D2921*(1-D$1+IF(AND(WEEKDAY($A2922)&lt;&gt;1,WEEKDAY($A2922)&lt;&gt;7),-VLOOKUP($A2922,ETF_OP_Fee!$U$5:$V$14,2,1),0))^($A2922-$A2921)*(1+2*(B2922/B2921-1))</f>
        <v>0.19617887544224372</v>
      </c>
      <c r="E2922" s="2"/>
      <c r="G2922" s="1"/>
    </row>
    <row r="2923" spans="1:7">
      <c r="A2923" s="1">
        <v>42303</v>
      </c>
      <c r="B2923">
        <f>IF(A2923&gt;=$B$3,VLOOKUP(A2923,SPBTFDUE!$B$4:$F$5000,5,0),B2924*(C2923/C2924+$B$1))</f>
        <v>2.1012880744730777</v>
      </c>
      <c r="C2923" s="2">
        <f>VLOOKUP(A2923,'BTC-USD'!$A$1:$G$3203,6,0)</f>
        <v>285.29998799999998</v>
      </c>
      <c r="D2923" s="2">
        <f>D2922*(1-D$1+IF(AND(WEEKDAY($A2923)&lt;&gt;1,WEEKDAY($A2923)&lt;&gt;7),-VLOOKUP($A2923,ETF_OP_Fee!$U$5:$V$14,2,1),0))^($A2923-$A2922)*(1+2*(B2923/B2922-1))</f>
        <v>0.20855169066514609</v>
      </c>
      <c r="E2923" s="2"/>
      <c r="G2923" s="1"/>
    </row>
    <row r="2924" spans="1:7">
      <c r="A2924" s="1">
        <v>42304</v>
      </c>
      <c r="B2924">
        <f>IF(A2924&gt;=$B$3,VLOOKUP(A2924,SPBTFDUE!$B$4:$F$5000,5,0),B2925*(C2924/C2925+$B$1))</f>
        <v>2.1635596786920539</v>
      </c>
      <c r="C2924" s="2">
        <f>VLOOKUP(A2924,'BTC-USD'!$A$1:$G$3203,6,0)</f>
        <v>293.78799400000003</v>
      </c>
      <c r="D2924" s="2">
        <f>D2923*(1-D$1+IF(AND(WEEKDAY($A2924)&lt;&gt;1,WEEKDAY($A2924)&lt;&gt;7),-VLOOKUP($A2924,ETF_OP_Fee!$U$5:$V$14,2,1),0))^($A2924-$A2923)*(1+2*(B2924/B2923-1))</f>
        <v>0.22088620796677841</v>
      </c>
      <c r="E2924" s="2"/>
      <c r="G2924" s="1"/>
    </row>
    <row r="2925" spans="1:7">
      <c r="A2925" s="1">
        <v>42305</v>
      </c>
      <c r="B2925">
        <f>IF(A2925&gt;=$B$3,VLOOKUP(A2925,SPBTFDUE!$B$4:$F$5000,5,0),B2926*(C2925/C2926+$B$1))</f>
        <v>2.2430609140504143</v>
      </c>
      <c r="C2925" s="2">
        <f>VLOOKUP(A2925,'BTC-USD'!$A$1:$G$3203,6,0)</f>
        <v>304.61801100000002</v>
      </c>
      <c r="D2925" s="2">
        <f>D2924*(1-D$1+IF(AND(WEEKDAY($A2925)&lt;&gt;1,WEEKDAY($A2925)&lt;&gt;7),-VLOOKUP($A2925,ETF_OP_Fee!$U$5:$V$14,2,1),0))^($A2925-$A2924)*(1+2*(B2925/B2924-1))</f>
        <v>0.23709112812110469</v>
      </c>
      <c r="E2925" s="2"/>
      <c r="G2925" s="1"/>
    </row>
    <row r="2926" spans="1:7">
      <c r="A2926" s="1">
        <v>42306</v>
      </c>
      <c r="B2926">
        <f>IF(A2926&gt;=$B$3,VLOOKUP(A2926,SPBTFDUE!$B$4:$F$5000,5,0),B2927*(C2926/C2927+$B$1))</f>
        <v>2.3108168319927924</v>
      </c>
      <c r="C2926" s="2">
        <f>VLOOKUP(A2926,'BTC-USD'!$A$1:$G$3203,6,0)</f>
        <v>313.85501099999999</v>
      </c>
      <c r="D2926" s="2">
        <f>D2925*(1-D$1+IF(AND(WEEKDAY($A2926)&lt;&gt;1,WEEKDAY($A2926)&lt;&gt;7),-VLOOKUP($A2926,ETF_OP_Fee!$U$5:$V$14,2,1),0))^($A2926-$A2925)*(1+2*(B2926/B2925-1))</f>
        <v>0.25138474125231697</v>
      </c>
      <c r="E2926" s="2"/>
      <c r="G2926" s="1"/>
    </row>
    <row r="2927" spans="1:7">
      <c r="A2927" s="1">
        <v>42307</v>
      </c>
      <c r="B2927">
        <f>IF(A2927&gt;=$B$3,VLOOKUP(A2927,SPBTFDUE!$B$4:$F$5000,5,0),B2928*(C2927/C2928+$B$1))</f>
        <v>2.414795962897001</v>
      </c>
      <c r="C2927" s="2">
        <f>VLOOKUP(A2927,'BTC-USD'!$A$1:$G$3203,6,0)</f>
        <v>328.01501500000001</v>
      </c>
      <c r="D2927" s="2">
        <f>D2926*(1-D$1+IF(AND(WEEKDAY($A2927)&lt;&gt;1,WEEKDAY($A2927)&lt;&gt;7),-VLOOKUP($A2927,ETF_OP_Fee!$U$5:$V$14,2,1),0))^($A2927-$A2926)*(1+2*(B2927/B2926-1))</f>
        <v>0.27397505292976781</v>
      </c>
      <c r="E2927" s="2"/>
      <c r="G2927" s="1"/>
    </row>
    <row r="2928" spans="1:7">
      <c r="A2928" s="1">
        <v>42310</v>
      </c>
      <c r="B2928">
        <f>IF(A2928&gt;=$B$3,VLOOKUP(A2928,SPBTFDUE!$B$4:$F$5000,5,0),B2929*(C2928/C2929+$B$1))</f>
        <v>2.6586968571677985</v>
      </c>
      <c r="C2928" s="2">
        <f>VLOOKUP(A2928,'BTC-USD'!$A$1:$G$3203,6,0)</f>
        <v>361.18899499999998</v>
      </c>
      <c r="D2928" s="2">
        <f>D2927*(1-D$1+IF(AND(WEEKDAY($A2928)&lt;&gt;1,WEEKDAY($A2928)&lt;&gt;7),-VLOOKUP($A2928,ETF_OP_Fee!$U$5:$V$14,2,1),0))^($A2928-$A2927)*(1+2*(B2928/B2927-1))</f>
        <v>0.3292017600545396</v>
      </c>
      <c r="E2928" s="2"/>
      <c r="G2928" s="1"/>
    </row>
    <row r="2929" spans="1:7">
      <c r="A2929" s="1">
        <v>42311</v>
      </c>
      <c r="B2929">
        <f>IF(A2929&gt;=$B$3,VLOOKUP(A2929,SPBTFDUE!$B$4:$F$5000,5,0),B2930*(C2929/C2930+$B$1))</f>
        <v>2.969171919057243</v>
      </c>
      <c r="C2929" s="2">
        <f>VLOOKUP(A2929,'BTC-USD'!$A$1:$G$3203,6,0)</f>
        <v>403.41699199999999</v>
      </c>
      <c r="D2929" s="2">
        <f>D2928*(1-D$1+IF(AND(WEEKDAY($A2929)&lt;&gt;1,WEEKDAY($A2929)&lt;&gt;7),-VLOOKUP($A2929,ETF_OP_Fee!$U$5:$V$14,2,1),0))^($A2929-$A2928)*(1+2*(B2929/B2928-1))</f>
        <v>0.40603985486503519</v>
      </c>
      <c r="E2929" s="2"/>
      <c r="G2929" s="1"/>
    </row>
    <row r="2930" spans="1:7">
      <c r="A2930" s="1">
        <v>42312</v>
      </c>
      <c r="B2930">
        <f>IF(A2930&gt;=$B$3,VLOOKUP(A2930,SPBTFDUE!$B$4:$F$5000,5,0),B2931*(C2930/C2931+$B$1))</f>
        <v>3.0287882868382714</v>
      </c>
      <c r="C2930" s="2">
        <f>VLOOKUP(A2930,'BTC-USD'!$A$1:$G$3203,6,0)</f>
        <v>411.56298800000002</v>
      </c>
      <c r="D2930" s="2">
        <f>D2929*(1-D$1+IF(AND(WEEKDAY($A2930)&lt;&gt;1,WEEKDAY($A2930)&lt;&gt;7),-VLOOKUP($A2930,ETF_OP_Fee!$U$5:$V$14,2,1),0))^($A2930-$A2929)*(1+2*(B2930/B2929-1))</f>
        <v>0.42229482184261147</v>
      </c>
      <c r="E2930" s="2"/>
      <c r="G2930" s="1"/>
    </row>
    <row r="2931" spans="1:7">
      <c r="A2931" s="1">
        <v>42313</v>
      </c>
      <c r="B2931">
        <f>IF(A2931&gt;=$B$3,VLOOKUP(A2931,SPBTFDUE!$B$4:$F$5000,5,0),B2932*(C2931/C2932+$B$1))</f>
        <v>2.8429770020364793</v>
      </c>
      <c r="C2931" s="2">
        <f>VLOOKUP(A2931,'BTC-USD'!$A$1:$G$3203,6,0)</f>
        <v>386.35400399999997</v>
      </c>
      <c r="D2931" s="2">
        <f>D2930*(1-D$1+IF(AND(WEEKDAY($A2931)&lt;&gt;1,WEEKDAY($A2931)&lt;&gt;7),-VLOOKUP($A2931,ETF_OP_Fee!$U$5:$V$14,2,1),0))^($A2931-$A2930)*(1+2*(B2931/B2930-1))</f>
        <v>0.3704364538923744</v>
      </c>
      <c r="E2931" s="2"/>
      <c r="G2931" s="1"/>
    </row>
    <row r="2932" spans="1:7">
      <c r="A2932" s="1">
        <v>42314</v>
      </c>
      <c r="B2932">
        <f>IF(A2932&gt;=$B$3,VLOOKUP(A2932,SPBTFDUE!$B$4:$F$5000,5,0),B2933*(C2932/C2933+$B$1))</f>
        <v>2.7552361847429636</v>
      </c>
      <c r="C2932" s="2">
        <f>VLOOKUP(A2932,'BTC-USD'!$A$1:$G$3203,6,0)</f>
        <v>374.47000100000002</v>
      </c>
      <c r="D2932" s="2">
        <f>D2931*(1-D$1+IF(AND(WEEKDAY($A2932)&lt;&gt;1,WEEKDAY($A2932)&lt;&gt;7),-VLOOKUP($A2932,ETF_OP_Fee!$U$5:$V$14,2,1),0))^($A2932-$A2931)*(1+2*(B2932/B2931-1))</f>
        <v>0.34752998692899639</v>
      </c>
      <c r="E2932" s="2"/>
      <c r="G2932" s="1"/>
    </row>
    <row r="2933" spans="1:7">
      <c r="A2933" s="1">
        <v>42317</v>
      </c>
      <c r="B2933">
        <f>IF(A2933&gt;=$B$3,VLOOKUP(A2933,SPBTFDUE!$B$4:$F$5000,5,0),B2934*(C2933/C2934+$B$1))</f>
        <v>2.7975037659175426</v>
      </c>
      <c r="C2933" s="2">
        <f>VLOOKUP(A2933,'BTC-USD'!$A$1:$G$3203,6,0)</f>
        <v>380.25698899999998</v>
      </c>
      <c r="D2933" s="2">
        <f>D2932*(1-D$1+IF(AND(WEEKDAY($A2933)&lt;&gt;1,WEEKDAY($A2933)&lt;&gt;7),-VLOOKUP($A2933,ETF_OP_Fee!$U$5:$V$14,2,1),0))^($A2933-$A2932)*(1+2*(B2933/B2932-1))</f>
        <v>0.35806472565376141</v>
      </c>
      <c r="E2933" s="2"/>
      <c r="G2933" s="1"/>
    </row>
    <row r="2934" spans="1:7">
      <c r="A2934" s="1">
        <v>42318</v>
      </c>
      <c r="B2934">
        <f>IF(A2934&gt;=$B$3,VLOOKUP(A2934,SPBTFDUE!$B$4:$F$5000,5,0),B2935*(C2934/C2935+$B$1))</f>
        <v>2.4776953279278744</v>
      </c>
      <c r="C2934" s="2">
        <f>VLOOKUP(A2934,'BTC-USD'!$A$1:$G$3203,6,0)</f>
        <v>336.81900000000002</v>
      </c>
      <c r="D2934" s="2">
        <f>D2933*(1-D$1+IF(AND(WEEKDAY($A2934)&lt;&gt;1,WEEKDAY($A2934)&lt;&gt;7),-VLOOKUP($A2934,ETF_OP_Fee!$U$5:$V$14,2,1),0))^($A2934-$A2933)*(1+2*(B2934/B2933-1))</f>
        <v>0.27616445137064405</v>
      </c>
      <c r="E2934" s="2"/>
      <c r="G2934" s="1"/>
    </row>
    <row r="2935" spans="1:7">
      <c r="A2935" s="1">
        <v>42319</v>
      </c>
      <c r="B2935">
        <f>IF(A2935&gt;=$B$3,VLOOKUP(A2935,SPBTFDUE!$B$4:$F$5000,5,0),B2936*(C2935/C2936+$B$1))</f>
        <v>2.2881529967786203</v>
      </c>
      <c r="C2935" s="2">
        <f>VLOOKUP(A2935,'BTC-USD'!$A$1:$G$3203,6,0)</f>
        <v>311.08401500000002</v>
      </c>
      <c r="D2935" s="2">
        <f>D2934*(1-D$1+IF(AND(WEEKDAY($A2935)&lt;&gt;1,WEEKDAY($A2935)&lt;&gt;7),-VLOOKUP($A2935,ETF_OP_Fee!$U$5:$V$14,2,1),0))^($A2935-$A2934)*(1+2*(B2935/B2934-1))</f>
        <v>0.23388371666795318</v>
      </c>
      <c r="E2935" s="2"/>
      <c r="G2935" s="1"/>
    </row>
    <row r="2936" spans="1:7">
      <c r="A2936" s="1">
        <v>42320</v>
      </c>
      <c r="B2936">
        <f>IF(A2936&gt;=$B$3,VLOOKUP(A2936,SPBTFDUE!$B$4:$F$5000,5,0),B2937*(C2936/C2937+$B$1))</f>
        <v>2.4869531453529956</v>
      </c>
      <c r="C2936" s="2">
        <f>VLOOKUP(A2936,'BTC-USD'!$A$1:$G$3203,6,0)</f>
        <v>338.15200800000002</v>
      </c>
      <c r="D2936" s="2">
        <f>D2935*(1-D$1+IF(AND(WEEKDAY($A2936)&lt;&gt;1,WEEKDAY($A2936)&lt;&gt;7),-VLOOKUP($A2936,ETF_OP_Fee!$U$5:$V$14,2,1),0))^($A2936-$A2935)*(1+2*(B2936/B2935-1))</f>
        <v>0.27449174121512371</v>
      </c>
      <c r="E2936" s="2"/>
      <c r="G2936" s="1"/>
    </row>
    <row r="2937" spans="1:7">
      <c r="A2937" s="1">
        <v>42321</v>
      </c>
      <c r="B2937">
        <f>IF(A2937&gt;=$B$3,VLOOKUP(A2937,SPBTFDUE!$B$4:$F$5000,5,0),B2938*(C2937/C2938+$B$1))</f>
        <v>2.4763937532386602</v>
      </c>
      <c r="C2937" s="2">
        <f>VLOOKUP(A2937,'BTC-USD'!$A$1:$G$3203,6,0)</f>
        <v>336.75299100000001</v>
      </c>
      <c r="D2937" s="2">
        <f>D2936*(1-D$1+IF(AND(WEEKDAY($A2937)&lt;&gt;1,WEEKDAY($A2937)&lt;&gt;7),-VLOOKUP($A2937,ETF_OP_Fee!$U$5:$V$14,2,1),0))^($A2937-$A2936)*(1+2*(B2937/B2936-1))</f>
        <v>0.27212836831028675</v>
      </c>
      <c r="E2937" s="2"/>
      <c r="G2937" s="1"/>
    </row>
    <row r="2938" spans="1:7">
      <c r="A2938" s="1">
        <v>42324</v>
      </c>
      <c r="B2938">
        <f>IF(A2938&gt;=$B$3,VLOOKUP(A2938,SPBTFDUE!$B$4:$F$5000,5,0),B2939*(C2938/C2939+$B$1))</f>
        <v>2.4319949569664567</v>
      </c>
      <c r="C2938" s="2">
        <f>VLOOKUP(A2938,'BTC-USD'!$A$1:$G$3203,6,0)</f>
        <v>330.75100700000002</v>
      </c>
      <c r="D2938" s="2">
        <f>D2937*(1-D$1+IF(AND(WEEKDAY($A2938)&lt;&gt;1,WEEKDAY($A2938)&lt;&gt;7),-VLOOKUP($A2938,ETF_OP_Fee!$U$5:$V$14,2,1),0))^($A2938-$A2937)*(1+2*(B2938/B2937-1))</f>
        <v>0.26227669673121001</v>
      </c>
      <c r="E2938" s="2"/>
      <c r="G2938" s="1"/>
    </row>
    <row r="2939" spans="1:7">
      <c r="A2939" s="1">
        <v>42325</v>
      </c>
      <c r="B2939">
        <f>IF(A2939&gt;=$B$3,VLOOKUP(A2939,SPBTFDUE!$B$4:$F$5000,5,0),B2940*(C2939/C2940+$B$1))</f>
        <v>2.4636551798054387</v>
      </c>
      <c r="C2939" s="2">
        <f>VLOOKUP(A2939,'BTC-USD'!$A$1:$G$3203,6,0)</f>
        <v>335.09399400000001</v>
      </c>
      <c r="D2939" s="2">
        <f>D2938*(1-D$1+IF(AND(WEEKDAY($A2939)&lt;&gt;1,WEEKDAY($A2939)&lt;&gt;7),-VLOOKUP($A2939,ETF_OP_Fee!$U$5:$V$14,2,1),0))^($A2939-$A2938)*(1+2*(B2939/B2938-1))</f>
        <v>0.26907337187469416</v>
      </c>
      <c r="E2939" s="2"/>
      <c r="G2939" s="1"/>
    </row>
    <row r="2940" spans="1:7">
      <c r="A2940" s="1">
        <v>42326</v>
      </c>
      <c r="B2940">
        <f>IF(A2940&gt;=$B$3,VLOOKUP(A2940,SPBTFDUE!$B$4:$F$5000,5,0),B2941*(C2940/C2941+$B$1))</f>
        <v>2.4596805715142422</v>
      </c>
      <c r="C2940" s="2">
        <f>VLOOKUP(A2940,'BTC-USD'!$A$1:$G$3203,6,0)</f>
        <v>334.58999599999999</v>
      </c>
      <c r="D2940" s="2">
        <f>D2939*(1-D$1+IF(AND(WEEKDAY($A2940)&lt;&gt;1,WEEKDAY($A2940)&lt;&gt;7),-VLOOKUP($A2940,ETF_OP_Fee!$U$5:$V$14,2,1),0))^($A2940-$A2939)*(1+2*(B2940/B2939-1))</f>
        <v>0.2681732169978111</v>
      </c>
      <c r="E2940" s="2"/>
      <c r="G2940" s="1"/>
    </row>
    <row r="2941" spans="1:7">
      <c r="A2941" s="1">
        <v>42327</v>
      </c>
      <c r="B2941">
        <f>IF(A2941&gt;=$B$3,VLOOKUP(A2941,SPBTFDUE!$B$4:$F$5000,5,0),B2942*(C2941/C2942+$B$1))</f>
        <v>2.3973718539621367</v>
      </c>
      <c r="C2941" s="2">
        <f>VLOOKUP(A2941,'BTC-USD'!$A$1:$G$3203,6,0)</f>
        <v>326.14898699999998</v>
      </c>
      <c r="D2941" s="2">
        <f>D2940*(1-D$1+IF(AND(WEEKDAY($A2941)&lt;&gt;1,WEEKDAY($A2941)&lt;&gt;7),-VLOOKUP($A2941,ETF_OP_Fee!$U$5:$V$14,2,1),0))^($A2941-$A2940)*(1+2*(B2941/B2940-1))</f>
        <v>0.25455612852912501</v>
      </c>
      <c r="E2941" s="2"/>
      <c r="G2941" s="1"/>
    </row>
    <row r="2942" spans="1:7">
      <c r="A2942" s="1">
        <v>42328</v>
      </c>
      <c r="B2942">
        <f>IF(A2942&gt;=$B$3,VLOOKUP(A2942,SPBTFDUE!$B$4:$F$5000,5,0),B2943*(C2942/C2943+$B$1))</f>
        <v>2.3667801932507091</v>
      </c>
      <c r="C2942" s="2">
        <f>VLOOKUP(A2942,'BTC-USD'!$A$1:$G$3203,6,0)</f>
        <v>322.02200299999998</v>
      </c>
      <c r="D2942" s="2">
        <f>D2941*(1-D$1+IF(AND(WEEKDAY($A2942)&lt;&gt;1,WEEKDAY($A2942)&lt;&gt;7),-VLOOKUP($A2942,ETF_OP_Fee!$U$5:$V$14,2,1),0))^($A2942-$A2941)*(1+2*(B2942/B2941-1))</f>
        <v>0.24803003890648748</v>
      </c>
      <c r="E2942" s="2"/>
      <c r="G2942" s="1"/>
    </row>
    <row r="2943" spans="1:7">
      <c r="A2943" s="1">
        <v>42331</v>
      </c>
      <c r="B2943">
        <f>IF(A2943&gt;=$B$3,VLOOKUP(A2943,SPBTFDUE!$B$4:$F$5000,5,0),B2944*(C2943/C2944+$B$1))</f>
        <v>2.3740452418046485</v>
      </c>
      <c r="C2943" s="2">
        <f>VLOOKUP(A2943,'BTC-USD'!$A$1:$G$3203,6,0)</f>
        <v>323.04599000000002</v>
      </c>
      <c r="D2943" s="2">
        <f>D2942*(1-D$1+IF(AND(WEEKDAY($A2943)&lt;&gt;1,WEEKDAY($A2943)&lt;&gt;7),-VLOOKUP($A2943,ETF_OP_Fee!$U$5:$V$14,2,1),0))^($A2943-$A2942)*(1+2*(B2943/B2942-1))</f>
        <v>0.2494635277266696</v>
      </c>
      <c r="E2943" s="2"/>
      <c r="G2943" s="1"/>
    </row>
    <row r="2944" spans="1:7">
      <c r="A2944" s="1">
        <v>42332</v>
      </c>
      <c r="B2944">
        <f>IF(A2944&gt;=$B$3,VLOOKUP(A2944,SPBTFDUE!$B$4:$F$5000,5,0),B2945*(C2944/C2945+$B$1))</f>
        <v>2.3517430932320682</v>
      </c>
      <c r="C2944" s="2">
        <f>VLOOKUP(A2944,'BTC-USD'!$A$1:$G$3203,6,0)</f>
        <v>320.04599000000002</v>
      </c>
      <c r="D2944" s="2">
        <f>D2943*(1-D$1+IF(AND(WEEKDAY($A2944)&lt;&gt;1,WEEKDAY($A2944)&lt;&gt;7),-VLOOKUP($A2944,ETF_OP_Fee!$U$5:$V$14,2,1),0))^($A2944-$A2943)*(1+2*(B2944/B2943-1))</f>
        <v>0.24474735772198283</v>
      </c>
      <c r="E2944" s="2"/>
      <c r="G2944" s="1"/>
    </row>
    <row r="2945" spans="1:7">
      <c r="A2945" s="1">
        <v>42333</v>
      </c>
      <c r="B2945">
        <f>IF(A2945&gt;=$B$3,VLOOKUP(A2945,SPBTFDUE!$B$4:$F$5000,5,0),B2946*(C2945/C2946+$B$1))</f>
        <v>2.4114329495478288</v>
      </c>
      <c r="C2945" s="2">
        <f>VLOOKUP(A2945,'BTC-USD'!$A$1:$G$3203,6,0)</f>
        <v>328.20599399999998</v>
      </c>
      <c r="D2945" s="2">
        <f>D2944*(1-D$1+IF(AND(WEEKDAY($A2945)&lt;&gt;1,WEEKDAY($A2945)&lt;&gt;7),-VLOOKUP($A2945,ETF_OP_Fee!$U$5:$V$14,2,1),0))^($A2945-$A2944)*(1+2*(B2945/B2944-1))</f>
        <v>0.25714062904456036</v>
      </c>
      <c r="E2945" s="2"/>
      <c r="G2945" s="1"/>
    </row>
    <row r="2946" spans="1:7">
      <c r="A2946" s="1">
        <v>42335</v>
      </c>
      <c r="B2946">
        <f>IF(A2946&gt;=$B$3,VLOOKUP(A2946,SPBTFDUE!$B$4:$F$5000,5,0),B2947*(C2946/C2947+$B$1))</f>
        <v>2.6303329767850538</v>
      </c>
      <c r="C2946" s="2">
        <f>VLOOKUP(A2946,'BTC-USD'!$A$1:$G$3203,6,0)</f>
        <v>358.04199199999999</v>
      </c>
      <c r="D2946" s="2">
        <f>D2945*(1-D$1+IF(AND(WEEKDAY($A2946)&lt;&gt;1,WEEKDAY($A2946)&lt;&gt;7),-VLOOKUP($A2946,ETF_OP_Fee!$U$5:$V$14,2,1),0))^($A2946-$A2945)*(1+2*(B2946/B2945-1))</f>
        <v>0.30375256546042562</v>
      </c>
      <c r="E2946" s="2"/>
      <c r="G2946" s="1"/>
    </row>
    <row r="2947" spans="1:7">
      <c r="A2947" s="1">
        <v>42338</v>
      </c>
      <c r="B2947">
        <f>IF(A2947&gt;=$B$3,VLOOKUP(A2947,SPBTFDUE!$B$4:$F$5000,5,0),B2948*(C2947/C2948+$B$1))</f>
        <v>2.7716450023260317</v>
      </c>
      <c r="C2947" s="2">
        <f>VLOOKUP(A2947,'BTC-USD'!$A$1:$G$3203,6,0)</f>
        <v>377.32101399999999</v>
      </c>
      <c r="D2947" s="2">
        <f>D2946*(1-D$1+IF(AND(WEEKDAY($A2947)&lt;&gt;1,WEEKDAY($A2947)&lt;&gt;7),-VLOOKUP($A2947,ETF_OP_Fee!$U$5:$V$14,2,1),0))^($A2947-$A2946)*(1+2*(B2947/B2946-1))</f>
        <v>0.33626991829552366</v>
      </c>
      <c r="E2947" s="2"/>
      <c r="G2947" s="1"/>
    </row>
    <row r="2948" spans="1:7">
      <c r="A2948" s="1">
        <v>42339</v>
      </c>
      <c r="B2948">
        <f>IF(A2948&gt;=$B$3,VLOOKUP(A2948,SPBTFDUE!$B$4:$F$5000,5,0),B2949*(C2948/C2949+$B$1))</f>
        <v>2.6624075319306848</v>
      </c>
      <c r="C2948" s="2">
        <f>VLOOKUP(A2948,'BTC-USD'!$A$1:$G$3203,6,0)</f>
        <v>362.48800699999998</v>
      </c>
      <c r="D2948" s="2">
        <f>D2947*(1-D$1+IF(AND(WEEKDAY($A2948)&lt;&gt;1,WEEKDAY($A2948)&lt;&gt;7),-VLOOKUP($A2948,ETF_OP_Fee!$U$5:$V$14,2,1),0))^($A2948-$A2947)*(1+2*(B2948/B2947-1))</f>
        <v>0.30972652212427337</v>
      </c>
      <c r="E2948" s="2"/>
      <c r="G2948" s="1"/>
    </row>
    <row r="2949" spans="1:7">
      <c r="A2949" s="1">
        <v>42340</v>
      </c>
      <c r="B2949">
        <f>IF(A2949&gt;=$B$3,VLOOKUP(A2949,SPBTFDUE!$B$4:$F$5000,5,0),B2950*(C2949/C2950+$B$1))</f>
        <v>2.6378758829310303</v>
      </c>
      <c r="C2949" s="2">
        <f>VLOOKUP(A2949,'BTC-USD'!$A$1:$G$3203,6,0)</f>
        <v>359.18701199999998</v>
      </c>
      <c r="D2949" s="2">
        <f>D2948*(1-D$1+IF(AND(WEEKDAY($A2949)&lt;&gt;1,WEEKDAY($A2949)&lt;&gt;7),-VLOOKUP($A2949,ETF_OP_Fee!$U$5:$V$14,2,1),0))^($A2949-$A2948)*(1+2*(B2949/B2948-1))</f>
        <v>0.30398259681082124</v>
      </c>
      <c r="E2949" s="2"/>
      <c r="G2949" s="1"/>
    </row>
    <row r="2950" spans="1:7">
      <c r="A2950" s="1">
        <v>42341</v>
      </c>
      <c r="B2950">
        <f>IF(A2950&gt;=$B$3,VLOOKUP(A2950,SPBTFDUE!$B$4:$F$5000,5,0),B2951*(C2950/C2951+$B$1))</f>
        <v>2.6512362006715113</v>
      </c>
      <c r="C2950" s="2">
        <f>VLOOKUP(A2950,'BTC-USD'!$A$1:$G$3203,6,0)</f>
        <v>361.04599000000002</v>
      </c>
      <c r="D2950" s="2">
        <f>D2949*(1-D$1+IF(AND(WEEKDAY($A2950)&lt;&gt;1,WEEKDAY($A2950)&lt;&gt;7),-VLOOKUP($A2950,ETF_OP_Fee!$U$5:$V$14,2,1),0))^($A2950-$A2949)*(1+2*(B2950/B2949-1))</f>
        <v>0.30702522479934041</v>
      </c>
      <c r="E2950" s="2"/>
      <c r="G2950" s="1"/>
    </row>
    <row r="2951" spans="1:7">
      <c r="A2951" s="1">
        <v>42342</v>
      </c>
      <c r="B2951">
        <f>IF(A2951&gt;=$B$3,VLOOKUP(A2951,SPBTFDUE!$B$4:$F$5000,5,0),B2952*(C2951/C2952+$B$1))</f>
        <v>2.6666348510801972</v>
      </c>
      <c r="C2951" s="2">
        <f>VLOOKUP(A2951,'BTC-USD'!$A$1:$G$3203,6,0)</f>
        <v>363.18301400000001</v>
      </c>
      <c r="D2951" s="2">
        <f>D2950*(1-D$1+IF(AND(WEEKDAY($A2951)&lt;&gt;1,WEEKDAY($A2951)&lt;&gt;7),-VLOOKUP($A2951,ETF_OP_Fee!$U$5:$V$14,2,1),0))^($A2951-$A2950)*(1+2*(B2951/B2950-1))</f>
        <v>0.31055467675140092</v>
      </c>
      <c r="E2951" s="2"/>
      <c r="G2951" s="1"/>
    </row>
    <row r="2952" spans="1:7">
      <c r="A2952" s="1">
        <v>42345</v>
      </c>
      <c r="B2952">
        <f>IF(A2952&gt;=$B$3,VLOOKUP(A2952,SPBTFDUE!$B$4:$F$5000,5,0),B2953*(C2952/C2953+$B$1))</f>
        <v>2.9038369092842875</v>
      </c>
      <c r="C2952" s="2">
        <f>VLOOKUP(A2952,'BTC-USD'!$A$1:$G$3203,6,0)</f>
        <v>395.53601099999997</v>
      </c>
      <c r="D2952" s="2">
        <f>D2951*(1-D$1+IF(AND(WEEKDAY($A2952)&lt;&gt;1,WEEKDAY($A2952)&lt;&gt;7),-VLOOKUP($A2952,ETF_OP_Fee!$U$5:$V$14,2,1),0))^($A2952-$A2951)*(1+2*(B2952/B2951-1))</f>
        <v>0.36567272060954897</v>
      </c>
      <c r="E2952" s="2"/>
      <c r="G2952" s="1"/>
    </row>
    <row r="2953" spans="1:7">
      <c r="A2953" s="1">
        <v>42346</v>
      </c>
      <c r="B2953">
        <f>IF(A2953&gt;=$B$3,VLOOKUP(A2953,SPBTFDUE!$B$4:$F$5000,5,0),B2954*(C2953/C2954+$B$1))</f>
        <v>3.0505142015096012</v>
      </c>
      <c r="C2953" s="2">
        <f>VLOOKUP(A2953,'BTC-USD'!$A$1:$G$3203,6,0)</f>
        <v>415.56298800000002</v>
      </c>
      <c r="D2953" s="2">
        <f>D2952*(1-D$1+IF(AND(WEEKDAY($A2953)&lt;&gt;1,WEEKDAY($A2953)&lt;&gt;7),-VLOOKUP($A2953,ETF_OP_Fee!$U$5:$V$14,2,1),0))^($A2953-$A2952)*(1+2*(B2953/B2952-1))</f>
        <v>0.40256612688062415</v>
      </c>
      <c r="E2953" s="2"/>
      <c r="G2953" s="1"/>
    </row>
    <row r="2954" spans="1:7">
      <c r="A2954" s="1">
        <v>42347</v>
      </c>
      <c r="B2954">
        <f>IF(A2954&gt;=$B$3,VLOOKUP(A2954,SPBTFDUE!$B$4:$F$5000,5,0),B2955*(C2954/C2955+$B$1))</f>
        <v>3.0648580667392236</v>
      </c>
      <c r="C2954" s="2">
        <f>VLOOKUP(A2954,'BTC-USD'!$A$1:$G$3203,6,0)</f>
        <v>417.56298800000002</v>
      </c>
      <c r="D2954" s="2">
        <f>D2953*(1-D$1+IF(AND(WEEKDAY($A2954)&lt;&gt;1,WEEKDAY($A2954)&lt;&gt;7),-VLOOKUP($A2954,ETF_OP_Fee!$U$5:$V$14,2,1),0))^($A2954-$A2953)*(1+2*(B2954/B2953-1))</f>
        <v>0.4063035221963715</v>
      </c>
      <c r="E2954" s="2"/>
      <c r="G2954" s="1"/>
    </row>
    <row r="2955" spans="1:7">
      <c r="A2955" s="1">
        <v>42348</v>
      </c>
      <c r="B2955">
        <f>IF(A2955&gt;=$B$3,VLOOKUP(A2955,SPBTFDUE!$B$4:$F$5000,5,0),B2956*(C2955/C2956+$B$1))</f>
        <v>3.0492294006260274</v>
      </c>
      <c r="C2955" s="2">
        <f>VLOOKUP(A2955,'BTC-USD'!$A$1:$G$3203,6,0)</f>
        <v>415.47900399999997</v>
      </c>
      <c r="D2955" s="2">
        <f>D2954*(1-D$1+IF(AND(WEEKDAY($A2955)&lt;&gt;1,WEEKDAY($A2955)&lt;&gt;7),-VLOOKUP($A2955,ETF_OP_Fee!$U$5:$V$14,2,1),0))^($A2955-$A2954)*(1+2*(B2955/B2954-1))</f>
        <v>0.40211185708408947</v>
      </c>
      <c r="E2955" s="2"/>
      <c r="G2955" s="1"/>
    </row>
    <row r="2956" spans="1:7">
      <c r="A2956" s="1">
        <v>42349</v>
      </c>
      <c r="B2956">
        <f>IF(A2956&gt;=$B$3,VLOOKUP(A2956,SPBTFDUE!$B$4:$F$5000,5,0),B2957*(C2956/C2957+$B$1))</f>
        <v>3.3164090933975738</v>
      </c>
      <c r="C2956" s="2">
        <f>VLOOKUP(A2956,'BTC-USD'!$A$1:$G$3203,6,0)</f>
        <v>451.93798800000002</v>
      </c>
      <c r="D2956" s="2">
        <f>D2955*(1-D$1+IF(AND(WEEKDAY($A2956)&lt;&gt;1,WEEKDAY($A2956)&lt;&gt;7),-VLOOKUP($A2956,ETF_OP_Fee!$U$5:$V$14,2,1),0))^($A2956-$A2955)*(1+2*(B2956/B2955-1))</f>
        <v>0.47252325636694414</v>
      </c>
      <c r="E2956" s="2"/>
      <c r="G2956" s="1"/>
    </row>
    <row r="2957" spans="1:7">
      <c r="A2957" s="1">
        <v>42352</v>
      </c>
      <c r="B2957">
        <f>IF(A2957&gt;=$B$3,VLOOKUP(A2957,SPBTFDUE!$B$4:$F$5000,5,0),B2958*(C2957/C2958+$B$1))</f>
        <v>3.2591431554142902</v>
      </c>
      <c r="C2957" s="2">
        <f>VLOOKUP(A2957,'BTC-USD'!$A$1:$G$3203,6,0)</f>
        <v>444.182007</v>
      </c>
      <c r="D2957" s="2">
        <f>D2956*(1-D$1+IF(AND(WEEKDAY($A2957)&lt;&gt;1,WEEKDAY($A2957)&lt;&gt;7),-VLOOKUP($A2957,ETF_OP_Fee!$U$5:$V$14,2,1),0))^($A2957-$A2956)*(1+2*(B2957/B2956-1))</f>
        <v>0.45604162080361177</v>
      </c>
      <c r="E2957" s="2"/>
      <c r="G2957" s="1"/>
    </row>
    <row r="2958" spans="1:7">
      <c r="A2958" s="1">
        <v>42353</v>
      </c>
      <c r="B2958">
        <f>IF(A2958&gt;=$B$3,VLOOKUP(A2958,SPBTFDUE!$B$4:$F$5000,5,0),B2959*(C2958/C2959+$B$1))</f>
        <v>3.413856679150022</v>
      </c>
      <c r="C2958" s="2">
        <f>VLOOKUP(A2958,'BTC-USD'!$A$1:$G$3203,6,0)</f>
        <v>465.32101399999999</v>
      </c>
      <c r="D2958" s="2">
        <f>D2957*(1-D$1+IF(AND(WEEKDAY($A2958)&lt;&gt;1,WEEKDAY($A2958)&lt;&gt;7),-VLOOKUP($A2958,ETF_OP_Fee!$U$5:$V$14,2,1),0))^($A2958-$A2957)*(1+2*(B2958/B2957-1))</f>
        <v>0.49927926123471195</v>
      </c>
      <c r="E2958" s="2"/>
      <c r="G2958" s="1"/>
    </row>
    <row r="2959" spans="1:7">
      <c r="A2959" s="1">
        <v>42354</v>
      </c>
      <c r="B2959">
        <f>IF(A2959&gt;=$B$3,VLOOKUP(A2959,SPBTFDUE!$B$4:$F$5000,5,0),B2960*(C2959/C2960+$B$1))</f>
        <v>3.3372940619789726</v>
      </c>
      <c r="C2959" s="2">
        <f>VLOOKUP(A2959,'BTC-USD'!$A$1:$G$3203,6,0)</f>
        <v>454.93398999999999</v>
      </c>
      <c r="D2959" s="2">
        <f>D2958*(1-D$1+IF(AND(WEEKDAY($A2959)&lt;&gt;1,WEEKDAY($A2959)&lt;&gt;7),-VLOOKUP($A2959,ETF_OP_Fee!$U$5:$V$14,2,1),0))^($A2959-$A2958)*(1+2*(B2959/B2958-1))</f>
        <v>0.47682773943467632</v>
      </c>
      <c r="E2959" s="2"/>
      <c r="G2959" s="1"/>
    </row>
    <row r="2960" spans="1:7">
      <c r="A2960" s="1">
        <v>42355</v>
      </c>
      <c r="B2960">
        <f>IF(A2960&gt;=$B$3,VLOOKUP(A2960,SPBTFDUE!$B$4:$F$5000,5,0),B2961*(C2960/C2961+$B$1))</f>
        <v>3.3453187534510733</v>
      </c>
      <c r="C2960" s="2">
        <f>VLOOKUP(A2960,'BTC-USD'!$A$1:$G$3203,6,0)</f>
        <v>456.07800300000002</v>
      </c>
      <c r="D2960" s="2">
        <f>D2959*(1-D$1+IF(AND(WEEKDAY($A2960)&lt;&gt;1,WEEKDAY($A2960)&lt;&gt;7),-VLOOKUP($A2960,ETF_OP_Fee!$U$5:$V$14,2,1),0))^($A2960-$A2959)*(1+2*(B2960/B2959-1))</f>
        <v>0.47906375130797479</v>
      </c>
      <c r="E2960" s="2"/>
      <c r="G2960" s="1"/>
    </row>
    <row r="2961" spans="1:7">
      <c r="A2961" s="1">
        <v>42356</v>
      </c>
      <c r="B2961">
        <f>IF(A2961&gt;=$B$3,VLOOKUP(A2961,SPBTFDUE!$B$4:$F$5000,5,0),B2962*(C2961/C2962+$B$1))</f>
        <v>3.4002309311996748</v>
      </c>
      <c r="C2961" s="2">
        <f>VLOOKUP(A2961,'BTC-USD'!$A$1:$G$3203,6,0)</f>
        <v>463.61599699999999</v>
      </c>
      <c r="D2961" s="2">
        <f>D2960*(1-D$1+IF(AND(WEEKDAY($A2961)&lt;&gt;1,WEEKDAY($A2961)&lt;&gt;7),-VLOOKUP($A2961,ETF_OP_Fee!$U$5:$V$14,2,1),0))^($A2961-$A2960)*(1+2*(B2961/B2960-1))</f>
        <v>0.49473209384880473</v>
      </c>
      <c r="E2961" s="2"/>
      <c r="G2961" s="1"/>
    </row>
    <row r="2962" spans="1:7">
      <c r="A2962" s="1">
        <v>42359</v>
      </c>
      <c r="B2962">
        <f>IF(A2962&gt;=$B$3,VLOOKUP(A2962,SPBTFDUE!$B$4:$F$5000,5,0),B2963*(C2962/C2963+$B$1))</f>
        <v>3.2167123326841556</v>
      </c>
      <c r="C2962" s="2">
        <f>VLOOKUP(A2962,'BTC-USD'!$A$1:$G$3203,6,0)</f>
        <v>438.63900799999999</v>
      </c>
      <c r="D2962" s="2">
        <f>D2961*(1-D$1+IF(AND(WEEKDAY($A2962)&lt;&gt;1,WEEKDAY($A2962)&lt;&gt;7),-VLOOKUP($A2962,ETF_OP_Fee!$U$5:$V$14,2,1),0))^($A2962-$A2961)*(1+2*(B2962/B2961-1))</f>
        <v>0.44117057312208557</v>
      </c>
      <c r="E2962" s="2"/>
      <c r="G2962" s="1"/>
    </row>
    <row r="2963" spans="1:7">
      <c r="A2963" s="1">
        <v>42360</v>
      </c>
      <c r="B2963">
        <f>IF(A2963&gt;=$B$3,VLOOKUP(A2963,SPBTFDUE!$B$4:$F$5000,5,0),B2964*(C2963/C2964+$B$1))</f>
        <v>3.2012049203973185</v>
      </c>
      <c r="C2963" s="2">
        <f>VLOOKUP(A2963,'BTC-USD'!$A$1:$G$3203,6,0)</f>
        <v>436.57199100000003</v>
      </c>
      <c r="D2963" s="2">
        <f>D2962*(1-D$1+IF(AND(WEEKDAY($A2963)&lt;&gt;1,WEEKDAY($A2963)&lt;&gt;7),-VLOOKUP($A2963,ETF_OP_Fee!$U$5:$V$14,2,1),0))^($A2963-$A2962)*(1+2*(B2963/B2962-1))</f>
        <v>0.43686483370040968</v>
      </c>
      <c r="E2963" s="2"/>
      <c r="G2963" s="1"/>
    </row>
    <row r="2964" spans="1:7">
      <c r="A2964" s="1">
        <v>42361</v>
      </c>
      <c r="B2964">
        <f>IF(A2964&gt;=$B$3,VLOOKUP(A2964,SPBTFDUE!$B$4:$F$5000,5,0),B2965*(C2964/C2965+$B$1))</f>
        <v>3.2435864733535391</v>
      </c>
      <c r="C2964" s="2">
        <f>VLOOKUP(A2964,'BTC-USD'!$A$1:$G$3203,6,0)</f>
        <v>442.40100100000001</v>
      </c>
      <c r="D2964" s="2">
        <f>D2963*(1-D$1+IF(AND(WEEKDAY($A2964)&lt;&gt;1,WEEKDAY($A2964)&lt;&gt;7),-VLOOKUP($A2964,ETF_OP_Fee!$U$5:$V$14,2,1),0))^($A2964-$A2963)*(1+2*(B2964/B2963-1))</f>
        <v>0.44837891608579744</v>
      </c>
      <c r="E2964" s="2"/>
      <c r="G2964" s="1"/>
    </row>
    <row r="2965" spans="1:7">
      <c r="A2965" s="1">
        <v>42362</v>
      </c>
      <c r="B2965">
        <f>IF(A2965&gt;=$B$3,VLOOKUP(A2965,SPBTFDUE!$B$4:$F$5000,5,0),B2966*(C2965/C2966+$B$1))</f>
        <v>3.3354735371648512</v>
      </c>
      <c r="C2965" s="2">
        <f>VLOOKUP(A2965,'BTC-USD'!$A$1:$G$3203,6,0)</f>
        <v>454.98498499999999</v>
      </c>
      <c r="D2965" s="2">
        <f>D2964*(1-D$1+IF(AND(WEEKDAY($A2965)&lt;&gt;1,WEEKDAY($A2965)&lt;&gt;7),-VLOOKUP($A2965,ETF_OP_Fee!$U$5:$V$14,2,1),0))^($A2965-$A2964)*(1+2*(B2965/B2964-1))</f>
        <v>0.4737265666457649</v>
      </c>
      <c r="E2965" s="2"/>
      <c r="G2965" s="1"/>
    </row>
    <row r="2966" spans="1:7">
      <c r="A2966" s="1">
        <v>42366</v>
      </c>
      <c r="B2966">
        <f>IF(A2966&gt;=$B$3,VLOOKUP(A2966,SPBTFDUE!$B$4:$F$5000,5,0),B2967*(C2966/C2967+$B$1))</f>
        <v>3.0953926032733388</v>
      </c>
      <c r="C2966" s="2">
        <f>VLOOKUP(A2966,'BTC-USD'!$A$1:$G$3203,6,0)</f>
        <v>422.27899200000002</v>
      </c>
      <c r="D2966" s="2">
        <f>D2965*(1-D$1+IF(AND(WEEKDAY($A2966)&lt;&gt;1,WEEKDAY($A2966)&lt;&gt;7),-VLOOKUP($A2966,ETF_OP_Fee!$U$5:$V$14,2,1),0))^($A2966-$A2965)*(1+2*(B2966/B2965-1))</f>
        <v>0.40533743569165093</v>
      </c>
      <c r="E2966" s="2"/>
      <c r="G2966" s="1"/>
    </row>
    <row r="2967" spans="1:7">
      <c r="A2967" s="1">
        <v>42367</v>
      </c>
      <c r="B2967">
        <f>IF(A2967&gt;=$B$3,VLOOKUP(A2967,SPBTFDUE!$B$4:$F$5000,5,0),B2968*(C2967/C2968+$B$1))</f>
        <v>3.1734986205873734</v>
      </c>
      <c r="C2967" s="2">
        <f>VLOOKUP(A2967,'BTC-USD'!$A$1:$G$3203,6,0)</f>
        <v>432.983002</v>
      </c>
      <c r="D2967" s="2">
        <f>D2966*(1-D$1+IF(AND(WEEKDAY($A2967)&lt;&gt;1,WEEKDAY($A2967)&lt;&gt;7),-VLOOKUP($A2967,ETF_OP_Fee!$U$5:$V$14,2,1),0))^($A2967-$A2966)*(1+2*(B2967/B2966-1))</f>
        <v>0.4257424431561333</v>
      </c>
      <c r="E2967" s="2"/>
      <c r="G2967" s="1"/>
    </row>
    <row r="2968" spans="1:7">
      <c r="A2968" s="1">
        <v>42368</v>
      </c>
      <c r="B2968">
        <f>IF(A2968&gt;=$B$3,VLOOKUP(A2968,SPBTFDUE!$B$4:$F$5000,5,0),B2969*(C2968/C2969+$B$1))</f>
        <v>3.1265241023325694</v>
      </c>
      <c r="C2968" s="2">
        <f>VLOOKUP(A2968,'BTC-USD'!$A$1:$G$3203,6,0)</f>
        <v>426.61999500000002</v>
      </c>
      <c r="D2968" s="2">
        <f>D2967*(1-D$1+IF(AND(WEEKDAY($A2968)&lt;&gt;1,WEEKDAY($A2968)&lt;&gt;7),-VLOOKUP($A2968,ETF_OP_Fee!$U$5:$V$14,2,1),0))^($A2968-$A2967)*(1+2*(B2968/B2967-1))</f>
        <v>0.41308942170573054</v>
      </c>
      <c r="E2968" s="2"/>
      <c r="G2968" s="1"/>
    </row>
    <row r="2969" spans="1:7">
      <c r="A2969" s="1">
        <v>42369</v>
      </c>
      <c r="B2969">
        <f>IF(A2969&gt;=$B$3,VLOOKUP(A2969,SPBTFDUE!$B$4:$F$5000,5,0),B2970*(C2969/C2970+$B$1))</f>
        <v>3.1551010276035134</v>
      </c>
      <c r="C2969" s="2">
        <f>VLOOKUP(A2969,'BTC-USD'!$A$1:$G$3203,6,0)</f>
        <v>430.56698599999999</v>
      </c>
      <c r="D2969" s="2">
        <f>D2968*(1-D$1+IF(AND(WEEKDAY($A2969)&lt;&gt;1,WEEKDAY($A2969)&lt;&gt;7),-VLOOKUP($A2969,ETF_OP_Fee!$U$5:$V$14,2,1),0))^($A2969-$A2968)*(1+2*(B2969/B2968-1))</f>
        <v>0.42059069596393556</v>
      </c>
      <c r="E2969" s="2"/>
      <c r="G2969" s="1"/>
    </row>
    <row r="2970" spans="1:7">
      <c r="A2970" s="1">
        <v>42373</v>
      </c>
      <c r="B2970">
        <f>IF(A2970&gt;=$B$3,VLOOKUP(A2970,SPBTFDUE!$B$4:$F$5000,5,0),B2971*(C2970/C2971+$B$1))</f>
        <v>3.1732466824316932</v>
      </c>
      <c r="C2970" s="2">
        <f>VLOOKUP(A2970,'BTC-USD'!$A$1:$G$3203,6,0)</f>
        <v>433.091003</v>
      </c>
      <c r="D2970" s="2">
        <f>D2969*(1-D$1+IF(AND(WEEKDAY($A2970)&lt;&gt;1,WEEKDAY($A2970)&lt;&gt;7),-VLOOKUP($A2970,ETF_OP_Fee!$U$5:$V$14,2,1),0))^($A2970-$A2969)*(1+2*(B2970/B2969-1))</f>
        <v>0.42522573769992816</v>
      </c>
      <c r="E2970" s="2"/>
      <c r="G2970" s="1"/>
    </row>
    <row r="2971" spans="1:7">
      <c r="A2971" s="1">
        <v>42374</v>
      </c>
      <c r="B2971">
        <f>IF(A2971&gt;=$B$3,VLOOKUP(A2971,SPBTFDUE!$B$4:$F$5000,5,0),B2972*(C2971/C2972+$B$1))</f>
        <v>3.1646138851674417</v>
      </c>
      <c r="C2971" s="2">
        <f>VLOOKUP(A2971,'BTC-USD'!$A$1:$G$3203,6,0)</f>
        <v>431.959991</v>
      </c>
      <c r="D2971" s="2">
        <f>D2970*(1-D$1+IF(AND(WEEKDAY($A2971)&lt;&gt;1,WEEKDAY($A2971)&lt;&gt;7),-VLOOKUP($A2971,ETF_OP_Fee!$U$5:$V$14,2,1),0))^($A2971-$A2970)*(1+2*(B2971/B2970-1))</f>
        <v>0.42286168805928992</v>
      </c>
      <c r="E2971" s="2"/>
      <c r="G2971" s="1"/>
    </row>
    <row r="2972" spans="1:7">
      <c r="A2972" s="1">
        <v>42375</v>
      </c>
      <c r="B2972">
        <f>IF(A2972&gt;=$B$3,VLOOKUP(A2972,SPBTFDUE!$B$4:$F$5000,5,0),B2973*(C2972/C2973+$B$1))</f>
        <v>3.1433556054928604</v>
      </c>
      <c r="C2972" s="2">
        <f>VLOOKUP(A2972,'BTC-USD'!$A$1:$G$3203,6,0)</f>
        <v>429.10501099999999</v>
      </c>
      <c r="D2972" s="2">
        <f>D2971*(1-D$1+IF(AND(WEEKDAY($A2972)&lt;&gt;1,WEEKDAY($A2972)&lt;&gt;7),-VLOOKUP($A2972,ETF_OP_Fee!$U$5:$V$14,2,1),0))^($A2972-$A2971)*(1+2*(B2972/B2971-1))</f>
        <v>0.41713082627080522</v>
      </c>
      <c r="E2972" s="2"/>
      <c r="G2972" s="1"/>
    </row>
    <row r="2973" spans="1:7">
      <c r="A2973" s="1">
        <v>42376</v>
      </c>
      <c r="B2973">
        <f>IF(A2973&gt;=$B$3,VLOOKUP(A2973,SPBTFDUE!$B$4:$F$5000,5,0),B2974*(C2973/C2974+$B$1))</f>
        <v>3.3549814472223982</v>
      </c>
      <c r="C2973" s="2">
        <f>VLOOKUP(A2973,'BTC-USD'!$A$1:$G$3203,6,0)</f>
        <v>458.04800399999999</v>
      </c>
      <c r="D2973" s="2">
        <f>D2972*(1-D$1+IF(AND(WEEKDAY($A2973)&lt;&gt;1,WEEKDAY($A2973)&lt;&gt;7),-VLOOKUP($A2973,ETF_OP_Fee!$U$5:$V$14,2,1),0))^($A2973-$A2972)*(1+2*(B2973/B2972-1))</f>
        <v>0.47324093290769181</v>
      </c>
      <c r="E2973" s="2"/>
      <c r="G2973" s="1"/>
    </row>
    <row r="2974" spans="1:7">
      <c r="A2974" s="1">
        <v>42377</v>
      </c>
      <c r="B2974">
        <f>IF(A2974&gt;=$B$3,VLOOKUP(A2974,SPBTFDUE!$B$4:$F$5000,5,0),B2975*(C2974/C2975+$B$1))</f>
        <v>3.319332028322683</v>
      </c>
      <c r="C2974" s="2">
        <f>VLOOKUP(A2974,'BTC-USD'!$A$1:$G$3203,6,0)</f>
        <v>453.23001099999999</v>
      </c>
      <c r="D2974" s="2">
        <f>D2973*(1-D$1+IF(AND(WEEKDAY($A2974)&lt;&gt;1,WEEKDAY($A2974)&lt;&gt;7),-VLOOKUP($A2974,ETF_OP_Fee!$U$5:$V$14,2,1),0))^($A2974-$A2973)*(1+2*(B2974/B2973-1))</f>
        <v>0.46312858845106319</v>
      </c>
      <c r="E2974" s="2"/>
      <c r="G2974" s="1"/>
    </row>
    <row r="2975" spans="1:7">
      <c r="A2975" s="1">
        <v>42380</v>
      </c>
      <c r="B2975">
        <f>IF(A2975&gt;=$B$3,VLOOKUP(A2975,SPBTFDUE!$B$4:$F$5000,5,0),B2976*(C2975/C2976+$B$1))</f>
        <v>3.2838074290576986</v>
      </c>
      <c r="C2975" s="2">
        <f>VLOOKUP(A2975,'BTC-USD'!$A$1:$G$3203,6,0)</f>
        <v>448.42800899999997</v>
      </c>
      <c r="D2975" s="2">
        <f>D2974*(1-D$1+IF(AND(WEEKDAY($A2975)&lt;&gt;1,WEEKDAY($A2975)&lt;&gt;7),-VLOOKUP($A2975,ETF_OP_Fee!$U$5:$V$14,2,1),0))^($A2975-$A2974)*(1+2*(B2975/B2974-1))</f>
        <v>0.45305345424323451</v>
      </c>
      <c r="E2975" s="2"/>
      <c r="G2975" s="1"/>
    </row>
    <row r="2976" spans="1:7">
      <c r="A2976" s="1">
        <v>42381</v>
      </c>
      <c r="B2976">
        <f>IF(A2976&gt;=$B$3,VLOOKUP(A2976,SPBTFDUE!$B$4:$F$5000,5,0),B2977*(C2976/C2977+$B$1))</f>
        <v>3.190188202311159</v>
      </c>
      <c r="C2976" s="2">
        <f>VLOOKUP(A2976,'BTC-USD'!$A$1:$G$3203,6,0)</f>
        <v>435.69000199999999</v>
      </c>
      <c r="D2976" s="2">
        <f>D2975*(1-D$1+IF(AND(WEEKDAY($A2976)&lt;&gt;1,WEEKDAY($A2976)&lt;&gt;7),-VLOOKUP($A2976,ETF_OP_Fee!$U$5:$V$14,2,1),0))^($A2976-$A2975)*(1+2*(B2976/B2975-1))</f>
        <v>0.42717001672956895</v>
      </c>
      <c r="E2976" s="2"/>
      <c r="G2976" s="1"/>
    </row>
    <row r="2977" spans="1:7">
      <c r="A2977" s="1">
        <v>42382</v>
      </c>
      <c r="B2977">
        <f>IF(A2977&gt;=$B$3,VLOOKUP(A2977,SPBTFDUE!$B$4:$F$5000,5,0),B2978*(C2977/C2978+$B$1))</f>
        <v>3.1655417154782084</v>
      </c>
      <c r="C2977" s="2">
        <f>VLOOKUP(A2977,'BTC-USD'!$A$1:$G$3203,6,0)</f>
        <v>432.37100199999998</v>
      </c>
      <c r="D2977" s="2">
        <f>D2976*(1-D$1+IF(AND(WEEKDAY($A2977)&lt;&gt;1,WEEKDAY($A2977)&lt;&gt;7),-VLOOKUP($A2977,ETF_OP_Fee!$U$5:$V$14,2,1),0))^($A2977-$A2976)*(1+2*(B2977/B2976-1))</f>
        <v>0.42051950590447984</v>
      </c>
      <c r="E2977" s="2"/>
      <c r="G2977" s="1"/>
    </row>
    <row r="2978" spans="1:7">
      <c r="A2978" s="1">
        <v>42383</v>
      </c>
      <c r="B2978">
        <f>IF(A2978&gt;=$B$3,VLOOKUP(A2978,SPBTFDUE!$B$4:$F$5000,5,0),B2979*(C2978/C2979+$B$1))</f>
        <v>3.1500795367419778</v>
      </c>
      <c r="C2978" s="2">
        <f>VLOOKUP(A2978,'BTC-USD'!$A$1:$G$3203,6,0)</f>
        <v>430.30599999999998</v>
      </c>
      <c r="D2978" s="2">
        <f>D2977*(1-D$1+IF(AND(WEEKDAY($A2978)&lt;&gt;1,WEEKDAY($A2978)&lt;&gt;7),-VLOOKUP($A2978,ETF_OP_Fee!$U$5:$V$14,2,1),0))^($A2978-$A2977)*(1+2*(B2978/B2977-1))</f>
        <v>0.4163617997640276</v>
      </c>
      <c r="E2978" s="2"/>
      <c r="G2978" s="1"/>
    </row>
    <row r="2979" spans="1:7">
      <c r="A2979" s="1">
        <v>42384</v>
      </c>
      <c r="B2979">
        <f>IF(A2979&gt;=$B$3,VLOOKUP(A2979,SPBTFDUE!$B$4:$F$5000,5,0),B2980*(C2979/C2980+$B$1))</f>
        <v>2.6668583054633181</v>
      </c>
      <c r="C2979" s="2">
        <f>VLOOKUP(A2979,'BTC-USD'!$A$1:$G$3203,6,0)</f>
        <v>364.33099399999998</v>
      </c>
      <c r="D2979" s="2">
        <f>D2978*(1-D$1+IF(AND(WEEKDAY($A2979)&lt;&gt;1,WEEKDAY($A2979)&lt;&gt;7),-VLOOKUP($A2979,ETF_OP_Fee!$U$5:$V$14,2,1),0))^($A2979-$A2978)*(1+2*(B2979/B2978-1))</f>
        <v>0.28858785847848362</v>
      </c>
      <c r="E2979" s="2"/>
      <c r="G2979" s="1"/>
    </row>
    <row r="2980" spans="1:7">
      <c r="A2980" s="1">
        <v>42388</v>
      </c>
      <c r="B2980">
        <f>IF(A2980&gt;=$B$3,VLOOKUP(A2980,SPBTFDUE!$B$4:$F$5000,5,0),B2981*(C2980/C2981+$B$1))</f>
        <v>2.7823259284463542</v>
      </c>
      <c r="C2980" s="2">
        <f>VLOOKUP(A2980,'BTC-USD'!$A$1:$G$3203,6,0)</f>
        <v>380.14898699999998</v>
      </c>
      <c r="D2980" s="2">
        <f>D2979*(1-D$1+IF(AND(WEEKDAY($A2980)&lt;&gt;1,WEEKDAY($A2980)&lt;&gt;7),-VLOOKUP($A2980,ETF_OP_Fee!$U$5:$V$14,2,1),0))^($A2980-$A2979)*(1+2*(B2980/B2979-1))</f>
        <v>0.31342851833797386</v>
      </c>
      <c r="E2980" s="2"/>
      <c r="G2980" s="1"/>
    </row>
    <row r="2981" spans="1:7">
      <c r="A2981" s="1">
        <v>42389</v>
      </c>
      <c r="B2981">
        <f>IF(A2981&gt;=$B$3,VLOOKUP(A2981,SPBTFDUE!$B$4:$F$5000,5,0),B2982*(C2981/C2982+$B$1))</f>
        <v>3.0753080227837457</v>
      </c>
      <c r="C2981" s="2">
        <f>VLOOKUP(A2981,'BTC-USD'!$A$1:$G$3203,6,0)</f>
        <v>420.23001099999999</v>
      </c>
      <c r="D2981" s="2">
        <f>D2980*(1-D$1+IF(AND(WEEKDAY($A2981)&lt;&gt;1,WEEKDAY($A2981)&lt;&gt;7),-VLOOKUP($A2981,ETF_OP_Fee!$U$5:$V$14,2,1),0))^($A2981-$A2980)*(1+2*(B2981/B2980-1))</f>
        <v>0.37939205880996252</v>
      </c>
      <c r="E2981" s="2"/>
      <c r="G2981" s="1"/>
    </row>
    <row r="2982" spans="1:7">
      <c r="A2982" s="1">
        <v>42390</v>
      </c>
      <c r="B2982">
        <f>IF(A2982&gt;=$B$3,VLOOKUP(A2982,SPBTFDUE!$B$4:$F$5000,5,0),B2983*(C2982/C2983+$B$1))</f>
        <v>3.0020393430958583</v>
      </c>
      <c r="C2982" s="2">
        <f>VLOOKUP(A2982,'BTC-USD'!$A$1:$G$3203,6,0)</f>
        <v>410.26199300000002</v>
      </c>
      <c r="D2982" s="2">
        <f>D2981*(1-D$1+IF(AND(WEEKDAY($A2982)&lt;&gt;1,WEEKDAY($A2982)&lt;&gt;7),-VLOOKUP($A2982,ETF_OP_Fee!$U$5:$V$14,2,1),0))^($A2982-$A2981)*(1+2*(B2982/B2981-1))</f>
        <v>0.36127109822415748</v>
      </c>
      <c r="E2982" s="2"/>
      <c r="G2982" s="1"/>
    </row>
    <row r="2983" spans="1:7">
      <c r="A2983" s="1">
        <v>42391</v>
      </c>
      <c r="B2983">
        <f>IF(A2983&gt;=$B$3,VLOOKUP(A2983,SPBTFDUE!$B$4:$F$5000,5,0),B2984*(C2983/C2984+$B$1))</f>
        <v>2.7985500908778405</v>
      </c>
      <c r="C2983" s="2">
        <f>VLOOKUP(A2983,'BTC-USD'!$A$1:$G$3203,6,0)</f>
        <v>382.49200400000001</v>
      </c>
      <c r="D2983" s="2">
        <f>D2982*(1-D$1+IF(AND(WEEKDAY($A2983)&lt;&gt;1,WEEKDAY($A2983)&lt;&gt;7),-VLOOKUP($A2983,ETF_OP_Fee!$U$5:$V$14,2,1),0))^($A2983-$A2982)*(1+2*(B2983/B2982-1))</f>
        <v>0.31225731581575922</v>
      </c>
      <c r="E2983" s="2"/>
      <c r="G2983" s="1"/>
    </row>
    <row r="2984" spans="1:7">
      <c r="A2984" s="1">
        <v>42394</v>
      </c>
      <c r="B2984">
        <f>IF(A2984&gt;=$B$3,VLOOKUP(A2984,SPBTFDUE!$B$4:$F$5000,5,0),B2985*(C2984/C2985+$B$1))</f>
        <v>2.8657902195551852</v>
      </c>
      <c r="C2984" s="2">
        <f>VLOOKUP(A2984,'BTC-USD'!$A$1:$G$3203,6,0)</f>
        <v>391.72601300000002</v>
      </c>
      <c r="D2984" s="2">
        <f>D2983*(1-D$1+IF(AND(WEEKDAY($A2984)&lt;&gt;1,WEEKDAY($A2984)&lt;&gt;7),-VLOOKUP($A2984,ETF_OP_Fee!$U$5:$V$14,2,1),0))^($A2984-$A2983)*(1+2*(B2984/B2983-1))</f>
        <v>0.3271453937423659</v>
      </c>
      <c r="E2984" s="2"/>
      <c r="G2984" s="1"/>
    </row>
    <row r="2985" spans="1:7">
      <c r="A2985" s="1">
        <v>42395</v>
      </c>
      <c r="B2985">
        <f>IF(A2985&gt;=$B$3,VLOOKUP(A2985,SPBTFDUE!$B$4:$F$5000,5,0),B2986*(C2985/C2986+$B$1))</f>
        <v>2.8685993722041725</v>
      </c>
      <c r="C2985" s="2">
        <f>VLOOKUP(A2985,'BTC-USD'!$A$1:$G$3203,6,0)</f>
        <v>392.15301499999998</v>
      </c>
      <c r="D2985" s="2">
        <f>D2984*(1-D$1+IF(AND(WEEKDAY($A2985)&lt;&gt;1,WEEKDAY($A2985)&lt;&gt;7),-VLOOKUP($A2985,ETF_OP_Fee!$U$5:$V$14,2,1),0))^($A2985-$A2984)*(1+2*(B2985/B2984-1))</f>
        <v>0.32774768856553366</v>
      </c>
      <c r="E2985" s="2"/>
      <c r="G2985" s="1"/>
    </row>
    <row r="2986" spans="1:7">
      <c r="A2986" s="1">
        <v>42396</v>
      </c>
      <c r="B2986">
        <f>IF(A2986&gt;=$B$3,VLOOKUP(A2986,SPBTFDUE!$B$4:$F$5000,5,0),B2987*(C2986/C2987+$B$1))</f>
        <v>2.8889012705158885</v>
      </c>
      <c r="C2986" s="2">
        <f>VLOOKUP(A2986,'BTC-USD'!$A$1:$G$3203,6,0)</f>
        <v>394.97198500000002</v>
      </c>
      <c r="D2986" s="2">
        <f>D2985*(1-D$1+IF(AND(WEEKDAY($A2986)&lt;&gt;1,WEEKDAY($A2986)&lt;&gt;7),-VLOOKUP($A2986,ETF_OP_Fee!$U$5:$V$14,2,1),0))^($A2986-$A2985)*(1+2*(B2986/B2985-1))</f>
        <v>0.33234720362868553</v>
      </c>
      <c r="E2986" s="2"/>
      <c r="G2986" s="1"/>
    </row>
    <row r="2987" spans="1:7">
      <c r="A2987" s="1">
        <v>42397</v>
      </c>
      <c r="B2987">
        <f>IF(A2987&gt;=$B$3,VLOOKUP(A2987,SPBTFDUE!$B$4:$F$5000,5,0),B2988*(C2987/C2988+$B$1))</f>
        <v>2.781213633832706</v>
      </c>
      <c r="C2987" s="2">
        <f>VLOOKUP(A2987,'BTC-USD'!$A$1:$G$3203,6,0)</f>
        <v>380.28900099999998</v>
      </c>
      <c r="D2987" s="2">
        <f>D2986*(1-D$1+IF(AND(WEEKDAY($A2987)&lt;&gt;1,WEEKDAY($A2987)&lt;&gt;7),-VLOOKUP($A2987,ETF_OP_Fee!$U$5:$V$14,2,1),0))^($A2987-$A2986)*(1+2*(B2987/B2986-1))</f>
        <v>0.30753318006670505</v>
      </c>
      <c r="E2987" s="2"/>
      <c r="G2987" s="1"/>
    </row>
    <row r="2988" spans="1:7">
      <c r="A2988" s="1">
        <v>42398</v>
      </c>
      <c r="B2988">
        <f>IF(A2988&gt;=$B$3,VLOOKUP(A2988,SPBTFDUE!$B$4:$F$5000,5,0),B2989*(C2988/C2989+$B$1))</f>
        <v>2.7749497285947733</v>
      </c>
      <c r="C2988" s="2">
        <f>VLOOKUP(A2988,'BTC-USD'!$A$1:$G$3203,6,0)</f>
        <v>379.47399899999999</v>
      </c>
      <c r="D2988" s="2">
        <f>D2987*(1-D$1+IF(AND(WEEKDAY($A2988)&lt;&gt;1,WEEKDAY($A2988)&lt;&gt;7),-VLOOKUP($A2988,ETF_OP_Fee!$U$5:$V$14,2,1),0))^($A2988-$A2987)*(1+2*(B2988/B2987-1))</f>
        <v>0.30611142912851186</v>
      </c>
      <c r="E2988" s="2"/>
      <c r="G2988" s="1"/>
    </row>
    <row r="2989" spans="1:7">
      <c r="A2989" s="1">
        <v>42401</v>
      </c>
      <c r="B2989">
        <f>IF(A2989&gt;=$B$3,VLOOKUP(A2989,SPBTFDUE!$B$4:$F$5000,5,0),B2990*(C2989/C2990+$B$1))</f>
        <v>2.7277234581849119</v>
      </c>
      <c r="C2989" s="2">
        <f>VLOOKUP(A2989,'BTC-USD'!$A$1:$G$3203,6,0)</f>
        <v>373.05599999999998</v>
      </c>
      <c r="D2989" s="2">
        <f>D2988*(1-D$1+IF(AND(WEEKDAY($A2989)&lt;&gt;1,WEEKDAY($A2989)&lt;&gt;7),-VLOOKUP($A2989,ETF_OP_Fee!$U$5:$V$14,2,1),0))^($A2989-$A2988)*(1+2*(B2989/B2988-1))</f>
        <v>0.29558643299512799</v>
      </c>
      <c r="E2989" s="2"/>
      <c r="G2989" s="1"/>
    </row>
    <row r="2990" spans="1:7">
      <c r="A2990" s="1">
        <v>42402</v>
      </c>
      <c r="B2990">
        <f>IF(A2990&gt;=$B$3,VLOOKUP(A2990,SPBTFDUE!$B$4:$F$5000,5,0),B2991*(C2990/C2991+$B$1))</f>
        <v>2.7376003857228111</v>
      </c>
      <c r="C2990" s="2">
        <f>VLOOKUP(A2990,'BTC-USD'!$A$1:$G$3203,6,0)</f>
        <v>374.44799799999998</v>
      </c>
      <c r="D2990" s="2">
        <f>D2989*(1-D$1+IF(AND(WEEKDAY($A2990)&lt;&gt;1,WEEKDAY($A2990)&lt;&gt;7),-VLOOKUP($A2990,ETF_OP_Fee!$U$5:$V$14,2,1),0))^($A2990-$A2989)*(1+2*(B2990/B2989-1))</f>
        <v>0.2976915529235124</v>
      </c>
      <c r="E2990" s="2"/>
      <c r="G2990" s="1"/>
    </row>
    <row r="2991" spans="1:7">
      <c r="A2991" s="1">
        <v>42403</v>
      </c>
      <c r="B2991">
        <f>IF(A2991&gt;=$B$3,VLOOKUP(A2991,SPBTFDUE!$B$4:$F$5000,5,0),B2992*(C2991/C2992+$B$1))</f>
        <v>2.7044153015231704</v>
      </c>
      <c r="C2991" s="2">
        <f>VLOOKUP(A2991,'BTC-USD'!$A$1:$G$3203,6,0)</f>
        <v>369.949005</v>
      </c>
      <c r="D2991" s="2">
        <f>D2990*(1-D$1+IF(AND(WEEKDAY($A2991)&lt;&gt;1,WEEKDAY($A2991)&lt;&gt;7),-VLOOKUP($A2991,ETF_OP_Fee!$U$5:$V$14,2,1),0))^($A2991-$A2990)*(1+2*(B2991/B2990-1))</f>
        <v>0.29043972415717051</v>
      </c>
      <c r="E2991" s="2"/>
      <c r="G2991" s="1"/>
    </row>
    <row r="2992" spans="1:7">
      <c r="A2992" s="1">
        <v>42404</v>
      </c>
      <c r="B2992">
        <f>IF(A2992&gt;=$B$3,VLOOKUP(A2992,SPBTFDUE!$B$4:$F$5000,5,0),B2993*(C2992/C2993+$B$1))</f>
        <v>2.847696199925124</v>
      </c>
      <c r="C2992" s="2">
        <f>VLOOKUP(A2992,'BTC-USD'!$A$1:$G$3203,6,0)</f>
        <v>389.59399400000001</v>
      </c>
      <c r="D2992" s="2">
        <f>D2991*(1-D$1+IF(AND(WEEKDAY($A2992)&lt;&gt;1,WEEKDAY($A2992)&lt;&gt;7),-VLOOKUP($A2992,ETF_OP_Fee!$U$5:$V$14,2,1),0))^($A2992-$A2991)*(1+2*(B2992/B2991-1))</f>
        <v>0.32117664512567112</v>
      </c>
      <c r="E2992" s="2"/>
      <c r="G2992" s="1"/>
    </row>
    <row r="2993" spans="1:7">
      <c r="A2993" s="1">
        <v>42405</v>
      </c>
      <c r="B2993">
        <f>IF(A2993&gt;=$B$3,VLOOKUP(A2993,SPBTFDUE!$B$4:$F$5000,5,0),B2994*(C2993/C2994+$B$1))</f>
        <v>2.8251320341932473</v>
      </c>
      <c r="C2993" s="2">
        <f>VLOOKUP(A2993,'BTC-USD'!$A$1:$G$3203,6,0)</f>
        <v>386.54901100000001</v>
      </c>
      <c r="D2993" s="2">
        <f>D2992*(1-D$1+IF(AND(WEEKDAY($A2993)&lt;&gt;1,WEEKDAY($A2993)&lt;&gt;7),-VLOOKUP($A2993,ETF_OP_Fee!$U$5:$V$14,2,1),0))^($A2993-$A2992)*(1+2*(B2993/B2992-1))</f>
        <v>0.31604918785076969</v>
      </c>
      <c r="E2993" s="2"/>
      <c r="G2993" s="1"/>
    </row>
    <row r="2994" spans="1:7">
      <c r="A2994" s="1">
        <v>42408</v>
      </c>
      <c r="B2994">
        <f>IF(A2994&gt;=$B$3,VLOOKUP(A2994,SPBTFDUE!$B$4:$F$5000,5,0),B2995*(C2994/C2995+$B$1))</f>
        <v>2.7290856724300441</v>
      </c>
      <c r="C2994" s="2">
        <f>VLOOKUP(A2994,'BTC-USD'!$A$1:$G$3203,6,0)</f>
        <v>373.44699100000003</v>
      </c>
      <c r="D2994" s="2">
        <f>D2993*(1-D$1+IF(AND(WEEKDAY($A2994)&lt;&gt;1,WEEKDAY($A2994)&lt;&gt;7),-VLOOKUP($A2994,ETF_OP_Fee!$U$5:$V$14,2,1),0))^($A2994-$A2993)*(1+2*(B2994/B2993-1))</f>
        <v>0.29445435889495536</v>
      </c>
      <c r="E2994" s="2"/>
      <c r="G2994" s="1"/>
    </row>
    <row r="2995" spans="1:7">
      <c r="A2995" s="1">
        <v>42409</v>
      </c>
      <c r="B2995">
        <f>IF(A2995&gt;=$B$3,VLOOKUP(A2995,SPBTFDUE!$B$4:$F$5000,5,0),B2996*(C2995/C2996+$B$1))</f>
        <v>2.7476512924073559</v>
      </c>
      <c r="C2995" s="2">
        <f>VLOOKUP(A2995,'BTC-USD'!$A$1:$G$3203,6,0)</f>
        <v>376.02899200000002</v>
      </c>
      <c r="D2995" s="2">
        <f>D2994*(1-D$1+IF(AND(WEEKDAY($A2995)&lt;&gt;1,WEEKDAY($A2995)&lt;&gt;7),-VLOOKUP($A2995,ETF_OP_Fee!$U$5:$V$14,2,1),0))^($A2995-$A2994)*(1+2*(B2995/B2994-1))</f>
        <v>0.29842505944213205</v>
      </c>
      <c r="E2995" s="2"/>
      <c r="G2995" s="1"/>
    </row>
    <row r="2996" spans="1:7">
      <c r="A2996" s="1">
        <v>42410</v>
      </c>
      <c r="B2996">
        <f>IF(A2996&gt;=$B$3,VLOOKUP(A2996,SPBTFDUE!$B$4:$F$5000,5,0),B2997*(C2996/C2997+$B$1))</f>
        <v>2.7884065613126081</v>
      </c>
      <c r="C2996" s="2">
        <f>VLOOKUP(A2996,'BTC-USD'!$A$1:$G$3203,6,0)</f>
        <v>381.64898699999998</v>
      </c>
      <c r="D2996" s="2">
        <f>D2995*(1-D$1+IF(AND(WEEKDAY($A2996)&lt;&gt;1,WEEKDAY($A2996)&lt;&gt;7),-VLOOKUP($A2996,ETF_OP_Fee!$U$5:$V$14,2,1),0))^($A2996-$A2995)*(1+2*(B2996/B2995-1))</f>
        <v>0.30724137684128455</v>
      </c>
      <c r="E2996" s="2"/>
      <c r="G2996" s="1"/>
    </row>
    <row r="2997" spans="1:7">
      <c r="A2997" s="1">
        <v>42411</v>
      </c>
      <c r="B2997">
        <f>IF(A2997&gt;=$B$3,VLOOKUP(A2997,SPBTFDUE!$B$4:$F$5000,5,0),B2998*(C2997/C2998+$B$1))</f>
        <v>2.7735283550771643</v>
      </c>
      <c r="C2997" s="2">
        <f>VLOOKUP(A2997,'BTC-USD'!$A$1:$G$3203,6,0)</f>
        <v>379.65399200000002</v>
      </c>
      <c r="D2997" s="2">
        <f>D2996*(1-D$1+IF(AND(WEEKDAY($A2997)&lt;&gt;1,WEEKDAY($A2997)&lt;&gt;7),-VLOOKUP($A2997,ETF_OP_Fee!$U$5:$V$14,2,1),0))^($A2997-$A2996)*(1+2*(B2997/B2996-1))</f>
        <v>0.30392643231060934</v>
      </c>
      <c r="E2997" s="2"/>
      <c r="G2997" s="1"/>
    </row>
    <row r="2998" spans="1:7">
      <c r="A2998" s="1">
        <v>42412</v>
      </c>
      <c r="B2998">
        <f>IF(A2998&gt;=$B$3,VLOOKUP(A2998,SPBTFDUE!$B$4:$F$5000,5,0),B2999*(C2998/C2999+$B$1))</f>
        <v>2.8068877132209225</v>
      </c>
      <c r="C2998" s="2">
        <f>VLOOKUP(A2998,'BTC-USD'!$A$1:$G$3203,6,0)</f>
        <v>384.26299999999998</v>
      </c>
      <c r="D2998" s="2">
        <f>D2997*(1-D$1+IF(AND(WEEKDAY($A2998)&lt;&gt;1,WEEKDAY($A2998)&lt;&gt;7),-VLOOKUP($A2998,ETF_OP_Fee!$U$5:$V$14,2,1),0))^($A2998-$A2997)*(1+2*(B2998/B2997-1))</f>
        <v>0.31120045340886721</v>
      </c>
      <c r="E2998" s="2"/>
      <c r="G2998" s="1"/>
    </row>
    <row r="2999" spans="1:7">
      <c r="A2999" s="1">
        <v>42416</v>
      </c>
      <c r="B2999">
        <f>IF(A2999&gt;=$B$3,VLOOKUP(A2999,SPBTFDUE!$B$4:$F$5000,5,0),B3000*(C2999/C3000+$B$1))</f>
        <v>2.9761912405892383</v>
      </c>
      <c r="C2999" s="2">
        <f>VLOOKUP(A2999,'BTC-USD'!$A$1:$G$3203,6,0)</f>
        <v>407.48800699999998</v>
      </c>
      <c r="D2999" s="2">
        <f>D2998*(1-D$1+IF(AND(WEEKDAY($A2999)&lt;&gt;1,WEEKDAY($A2999)&lt;&gt;7),-VLOOKUP($A2999,ETF_OP_Fee!$U$5:$V$14,2,1),0))^($A2999-$A2998)*(1+2*(B2999/B2998-1))</f>
        <v>0.34857569574717184</v>
      </c>
      <c r="E2999" s="2"/>
      <c r="G2999" s="1"/>
    </row>
    <row r="3000" spans="1:7">
      <c r="A3000" s="1">
        <v>42417</v>
      </c>
      <c r="B3000">
        <f>IF(A3000&gt;=$B$3,VLOOKUP(A3000,SPBTFDUE!$B$4:$F$5000,5,0),B3001*(C3000/C3001+$B$1))</f>
        <v>3.0403720518523194</v>
      </c>
      <c r="C3000" s="2">
        <f>VLOOKUP(A3000,'BTC-USD'!$A$1:$G$3203,6,0)</f>
        <v>416.32199100000003</v>
      </c>
      <c r="D3000" s="2">
        <f>D2999*(1-D$1+IF(AND(WEEKDAY($A3000)&lt;&gt;1,WEEKDAY($A3000)&lt;&gt;7),-VLOOKUP($A3000,ETF_OP_Fee!$U$5:$V$14,2,1),0))^($A3000-$A2999)*(1+2*(B3000/B2999-1))</f>
        <v>0.36356625486383709</v>
      </c>
      <c r="E3000" s="2"/>
      <c r="G3000" s="1"/>
    </row>
    <row r="3001" spans="1:7">
      <c r="A3001" s="1">
        <v>42418</v>
      </c>
      <c r="B3001">
        <f>IF(A3001&gt;=$B$3,VLOOKUP(A3001,SPBTFDUE!$B$4:$F$5000,5,0),B3002*(C3001/C3002+$B$1))</f>
        <v>3.0842191601885358</v>
      </c>
      <c r="C3001" s="2">
        <f>VLOOKUP(A3001,'BTC-USD'!$A$1:$G$3203,6,0)</f>
        <v>422.37298600000003</v>
      </c>
      <c r="D3001" s="2">
        <f>D3000*(1-D$1+IF(AND(WEEKDAY($A3001)&lt;&gt;1,WEEKDAY($A3001)&lt;&gt;7),-VLOOKUP($A3001,ETF_OP_Fee!$U$5:$V$14,2,1),0))^($A3001-$A3000)*(1+2*(B3001/B3000-1))</f>
        <v>0.37400810901868958</v>
      </c>
      <c r="E3001" s="2"/>
      <c r="G3001" s="1"/>
    </row>
    <row r="3002" spans="1:7">
      <c r="A3002" s="1">
        <v>42419</v>
      </c>
      <c r="B3002">
        <f>IF(A3002&gt;=$B$3,VLOOKUP(A3002,SPBTFDUE!$B$4:$F$5000,5,0),B3003*(C3002/C3003+$B$1))</f>
        <v>3.0722880982964091</v>
      </c>
      <c r="C3002" s="2">
        <f>VLOOKUP(A3002,'BTC-USD'!$A$1:$G$3203,6,0)</f>
        <v>420.78500400000001</v>
      </c>
      <c r="D3002" s="2">
        <f>D3001*(1-D$1+IF(AND(WEEKDAY($A3002)&lt;&gt;1,WEEKDAY($A3002)&lt;&gt;7),-VLOOKUP($A3002,ETF_OP_Fee!$U$5:$V$14,2,1),0))^($A3002-$A3001)*(1+2*(B3002/B3001-1))</f>
        <v>0.37107023775886255</v>
      </c>
      <c r="E3002" s="2"/>
      <c r="G3002" s="1"/>
    </row>
    <row r="3003" spans="1:7">
      <c r="A3003" s="1">
        <v>42422</v>
      </c>
      <c r="B3003">
        <f>IF(A3003&gt;=$B$3,VLOOKUP(A3003,SPBTFDUE!$B$4:$F$5000,5,0),B3004*(C3003/C3004+$B$1))</f>
        <v>3.1957760035899589</v>
      </c>
      <c r="C3003" s="2">
        <f>VLOOKUP(A3003,'BTC-USD'!$A$1:$G$3203,6,0)</f>
        <v>437.74798600000003</v>
      </c>
      <c r="D3003" s="2">
        <f>D3002*(1-D$1+IF(AND(WEEKDAY($A3003)&lt;&gt;1,WEEKDAY($A3003)&lt;&gt;7),-VLOOKUP($A3003,ETF_OP_Fee!$U$5:$V$14,2,1),0))^($A3003-$A3002)*(1+2*(B3003/B3002-1))</f>
        <v>0.40075660001375324</v>
      </c>
      <c r="E3003" s="2"/>
      <c r="G3003" s="1"/>
    </row>
    <row r="3004" spans="1:7">
      <c r="A3004" s="1">
        <v>42423</v>
      </c>
      <c r="B3004">
        <f>IF(A3004&gt;=$B$3,VLOOKUP(A3004,SPBTFDUE!$B$4:$F$5000,5,0),B3005*(C3004/C3005+$B$1))</f>
        <v>3.0712565686521609</v>
      </c>
      <c r="C3004" s="2">
        <f>VLOOKUP(A3004,'BTC-USD'!$A$1:$G$3203,6,0)</f>
        <v>420.73599200000001</v>
      </c>
      <c r="D3004" s="2">
        <f>D3003*(1-D$1+IF(AND(WEEKDAY($A3004)&lt;&gt;1,WEEKDAY($A3004)&lt;&gt;7),-VLOOKUP($A3004,ETF_OP_Fee!$U$5:$V$14,2,1),0))^($A3004-$A3003)*(1+2*(B3004/B3003-1))</f>
        <v>0.36948259615673623</v>
      </c>
      <c r="E3004" s="2"/>
      <c r="G3004" s="1"/>
    </row>
    <row r="3005" spans="1:7">
      <c r="A3005" s="1">
        <v>42424</v>
      </c>
      <c r="B3005">
        <f>IF(A3005&gt;=$B$3,VLOOKUP(A3005,SPBTFDUE!$B$4:$F$5000,5,0),B3006*(C3005/C3006+$B$1))</f>
        <v>3.1017107451686341</v>
      </c>
      <c r="C3005" s="2">
        <f>VLOOKUP(A3005,'BTC-USD'!$A$1:$G$3203,6,0)</f>
        <v>424.95498700000002</v>
      </c>
      <c r="D3005" s="2">
        <f>D3004*(1-D$1+IF(AND(WEEKDAY($A3005)&lt;&gt;1,WEEKDAY($A3005)&lt;&gt;7),-VLOOKUP($A3005,ETF_OP_Fee!$U$5:$V$14,2,1),0))^($A3005-$A3004)*(1+2*(B3005/B3004-1))</f>
        <v>0.37676517038798291</v>
      </c>
      <c r="E3005" s="2"/>
      <c r="G3005" s="1"/>
    </row>
    <row r="3006" spans="1:7">
      <c r="A3006" s="1">
        <v>42425</v>
      </c>
      <c r="B3006">
        <f>IF(A3006&gt;=$B$3,VLOOKUP(A3006,SPBTFDUE!$B$4:$F$5000,5,0),B3007*(C3006/C3007+$B$1))</f>
        <v>3.0983718101669404</v>
      </c>
      <c r="C3006" s="2">
        <f>VLOOKUP(A3006,'BTC-USD'!$A$1:$G$3203,6,0)</f>
        <v>424.54400600000002</v>
      </c>
      <c r="D3006" s="2">
        <f>D3005*(1-D$1+IF(AND(WEEKDAY($A3006)&lt;&gt;1,WEEKDAY($A3006)&lt;&gt;7),-VLOOKUP($A3006,ETF_OP_Fee!$U$5:$V$14,2,1),0))^($A3006-$A3005)*(1+2*(B3006/B3005-1))</f>
        <v>0.37590920325256294</v>
      </c>
      <c r="E3006" s="2"/>
      <c r="G3006" s="1"/>
    </row>
    <row r="3007" spans="1:7">
      <c r="A3007" s="1">
        <v>42426</v>
      </c>
      <c r="B3007">
        <f>IF(A3007&gt;=$B$3,VLOOKUP(A3007,SPBTFDUE!$B$4:$F$5000,5,0),B3008*(C3007/C3008+$B$1))</f>
        <v>3.153544111531049</v>
      </c>
      <c r="C3007" s="2">
        <f>VLOOKUP(A3007,'BTC-USD'!$A$1:$G$3203,6,0)</f>
        <v>432.15200800000002</v>
      </c>
      <c r="D3007" s="2">
        <f>D3006*(1-D$1+IF(AND(WEEKDAY($A3007)&lt;&gt;1,WEEKDAY($A3007)&lt;&gt;7),-VLOOKUP($A3007,ETF_OP_Fee!$U$5:$V$14,2,1),0))^($A3007-$A3006)*(1+2*(B3007/B3006-1))</f>
        <v>0.38925033959433325</v>
      </c>
      <c r="E3007" s="2"/>
      <c r="G3007" s="1"/>
    </row>
    <row r="3008" spans="1:7">
      <c r="A3008" s="1">
        <v>42429</v>
      </c>
      <c r="B3008">
        <f>IF(A3008&gt;=$B$3,VLOOKUP(A3008,SPBTFDUE!$B$4:$F$5000,5,0),B3009*(C3008/C3009+$B$1))</f>
        <v>3.1936530520675954</v>
      </c>
      <c r="C3008" s="2">
        <f>VLOOKUP(A3008,'BTC-USD'!$A$1:$G$3203,6,0)</f>
        <v>437.69699100000003</v>
      </c>
      <c r="D3008" s="2">
        <f>D3007*(1-D$1+IF(AND(WEEKDAY($A3008)&lt;&gt;1,WEEKDAY($A3008)&lt;&gt;7),-VLOOKUP($A3008,ETF_OP_Fee!$U$5:$V$14,2,1),0))^($A3008-$A3007)*(1+2*(B3008/B3007-1))</f>
        <v>0.39900915262514225</v>
      </c>
      <c r="E3008" s="2"/>
      <c r="G3008" s="1"/>
    </row>
    <row r="3009" spans="1:7">
      <c r="A3009" s="1">
        <v>42430</v>
      </c>
      <c r="B3009">
        <f>IF(A3009&gt;=$B$3,VLOOKUP(A3009,SPBTFDUE!$B$4:$F$5000,5,0),B3010*(C3009/C3010+$B$1))</f>
        <v>3.1745259951071478</v>
      </c>
      <c r="C3009" s="2">
        <f>VLOOKUP(A3009,'BTC-USD'!$A$1:$G$3203,6,0)</f>
        <v>435.12298600000003</v>
      </c>
      <c r="D3009" s="2">
        <f>D3008*(1-D$1+IF(AND(WEEKDAY($A3009)&lt;&gt;1,WEEKDAY($A3009)&lt;&gt;7),-VLOOKUP($A3009,ETF_OP_Fee!$U$5:$V$14,2,1),0))^($A3009-$A3008)*(1+2*(B3009/B3008-1))</f>
        <v>0.39418277027433768</v>
      </c>
      <c r="E3009" s="2"/>
      <c r="G3009" s="1"/>
    </row>
    <row r="3010" spans="1:7">
      <c r="A3010" s="1">
        <v>42431</v>
      </c>
      <c r="B3010">
        <f>IF(A3010&gt;=$B$3,VLOOKUP(A3010,SPBTFDUE!$B$4:$F$5000,5,0),B3011*(C3010/C3011+$B$1))</f>
        <v>3.0929656134715509</v>
      </c>
      <c r="C3010" s="2">
        <f>VLOOKUP(A3010,'BTC-USD'!$A$1:$G$3203,6,0)</f>
        <v>423.989014</v>
      </c>
      <c r="D3010" s="2">
        <f>D3009*(1-D$1+IF(AND(WEEKDAY($A3010)&lt;&gt;1,WEEKDAY($A3010)&lt;&gt;7),-VLOOKUP($A3010,ETF_OP_Fee!$U$5:$V$14,2,1),0))^($A3010-$A3009)*(1+2*(B3010/B3009-1))</f>
        <v>0.37388340460872949</v>
      </c>
      <c r="E3010" s="2"/>
      <c r="G3010" s="1"/>
    </row>
    <row r="3011" spans="1:7">
      <c r="A3011" s="1">
        <v>42432</v>
      </c>
      <c r="B3011">
        <f>IF(A3011&gt;=$B$3,VLOOKUP(A3011,SPBTFDUE!$B$4:$F$5000,5,0),B3012*(C3011/C3012+$B$1))</f>
        <v>3.0755748067724755</v>
      </c>
      <c r="C3011" s="2">
        <f>VLOOKUP(A3011,'BTC-USD'!$A$1:$G$3203,6,0)</f>
        <v>421.65100100000001</v>
      </c>
      <c r="D3011" s="2">
        <f>D3010*(1-D$1+IF(AND(WEEKDAY($A3011)&lt;&gt;1,WEEKDAY($A3011)&lt;&gt;7),-VLOOKUP($A3011,ETF_OP_Fee!$U$5:$V$14,2,1),0))^($A3011-$A3010)*(1+2*(B3011/B3010-1))</f>
        <v>0.36963488121647342</v>
      </c>
      <c r="E3011" s="2"/>
      <c r="G3011" s="1"/>
    </row>
    <row r="3012" spans="1:7">
      <c r="A3012" s="1">
        <v>42433</v>
      </c>
      <c r="B3012">
        <f>IF(A3012&gt;=$B$3,VLOOKUP(A3012,SPBTFDUE!$B$4:$F$5000,5,0),B3013*(C3012/C3013+$B$1))</f>
        <v>2.9971199964266897</v>
      </c>
      <c r="C3012" s="2">
        <f>VLOOKUP(A3012,'BTC-USD'!$A$1:$G$3203,6,0)</f>
        <v>410.93899499999998</v>
      </c>
      <c r="D3012" s="2">
        <f>D3011*(1-D$1+IF(AND(WEEKDAY($A3012)&lt;&gt;1,WEEKDAY($A3012)&lt;&gt;7),-VLOOKUP($A3012,ETF_OP_Fee!$U$5:$V$14,2,1),0))^($A3012-$A3011)*(1+2*(B3012/B3011-1))</f>
        <v>0.35073505051978848</v>
      </c>
      <c r="E3012" s="2"/>
      <c r="G3012" s="1"/>
    </row>
    <row r="3013" spans="1:7">
      <c r="A3013" s="1">
        <v>42436</v>
      </c>
      <c r="B3013">
        <f>IF(A3013&gt;=$B$3,VLOOKUP(A3013,SPBTFDUE!$B$4:$F$5000,5,0),B3014*(C3013/C3014+$B$1))</f>
        <v>3.0214523857119091</v>
      </c>
      <c r="C3013" s="2">
        <f>VLOOKUP(A3013,'BTC-USD'!$A$1:$G$3203,6,0)</f>
        <v>414.32101399999999</v>
      </c>
      <c r="D3013" s="2">
        <f>D3012*(1-D$1+IF(AND(WEEKDAY($A3013)&lt;&gt;1,WEEKDAY($A3013)&lt;&gt;7),-VLOOKUP($A3013,ETF_OP_Fee!$U$5:$V$14,2,1),0))^($A3013-$A3012)*(1+2*(B3013/B3012-1))</f>
        <v>0.35630257812299559</v>
      </c>
      <c r="E3013" s="2"/>
      <c r="G3013" s="1"/>
    </row>
    <row r="3014" spans="1:7">
      <c r="A3014" s="1">
        <v>42437</v>
      </c>
      <c r="B3014">
        <f>IF(A3014&gt;=$B$3,VLOOKUP(A3014,SPBTFDUE!$B$4:$F$5000,5,0),B3015*(C3014/C3015+$B$1))</f>
        <v>3.0185765536836886</v>
      </c>
      <c r="C3014" s="2">
        <f>VLOOKUP(A3014,'BTC-USD'!$A$1:$G$3203,6,0)</f>
        <v>413.97198500000002</v>
      </c>
      <c r="D3014" s="2">
        <f>D3013*(1-D$1+IF(AND(WEEKDAY($A3014)&lt;&gt;1,WEEKDAY($A3014)&lt;&gt;7),-VLOOKUP($A3014,ETF_OP_Fee!$U$5:$V$14,2,1),0))^($A3014-$A3013)*(1+2*(B3014/B3013-1))</f>
        <v>0.35558193469241905</v>
      </c>
      <c r="E3014" s="2"/>
      <c r="G3014" s="1"/>
    </row>
    <row r="3015" spans="1:7">
      <c r="A3015" s="1">
        <v>42438</v>
      </c>
      <c r="B3015">
        <f>IF(A3015&gt;=$B$3,VLOOKUP(A3015,SPBTFDUE!$B$4:$F$5000,5,0),B3016*(C3015/C3016+$B$1))</f>
        <v>3.024719432673145</v>
      </c>
      <c r="C3015" s="2">
        <f>VLOOKUP(A3015,'BTC-USD'!$A$1:$G$3203,6,0)</f>
        <v>414.85998499999999</v>
      </c>
      <c r="D3015" s="2">
        <f>D3014*(1-D$1+IF(AND(WEEKDAY($A3015)&lt;&gt;1,WEEKDAY($A3015)&lt;&gt;7),-VLOOKUP($A3015,ETF_OP_Fee!$U$5:$V$14,2,1),0))^($A3015-$A3014)*(1+2*(B3015/B3014-1))</f>
        <v>0.35698662094996897</v>
      </c>
      <c r="E3015" s="2"/>
      <c r="G3015" s="1"/>
    </row>
    <row r="3016" spans="1:7">
      <c r="A3016" s="1">
        <v>42439</v>
      </c>
      <c r="B3016">
        <f>IF(A3016&gt;=$B$3,VLOOKUP(A3016,SPBTFDUE!$B$4:$F$5000,5,0),B3017*(C3016/C3017+$B$1))</f>
        <v>3.040942276971748</v>
      </c>
      <c r="C3016" s="2">
        <f>VLOOKUP(A3016,'BTC-USD'!$A$1:$G$3203,6,0)</f>
        <v>417.131012</v>
      </c>
      <c r="D3016" s="2">
        <f>D3015*(1-D$1+IF(AND(WEEKDAY($A3016)&lt;&gt;1,WEEKDAY($A3016)&lt;&gt;7),-VLOOKUP($A3016,ETF_OP_Fee!$U$5:$V$14,2,1),0))^($A3016-$A3015)*(1+2*(B3016/B3015-1))</f>
        <v>0.36077295881041688</v>
      </c>
      <c r="E3016" s="2"/>
      <c r="G3016" s="1"/>
    </row>
    <row r="3017" spans="1:7">
      <c r="A3017" s="1">
        <v>42440</v>
      </c>
      <c r="B3017">
        <f>IF(A3017&gt;=$B$3,VLOOKUP(A3017,SPBTFDUE!$B$4:$F$5000,5,0),B3018*(C3017/C3018+$B$1))</f>
        <v>3.0738373986704106</v>
      </c>
      <c r="C3017" s="2">
        <f>VLOOKUP(A3017,'BTC-USD'!$A$1:$G$3203,6,0)</f>
        <v>421.69000199999999</v>
      </c>
      <c r="D3017" s="2">
        <f>D3016*(1-D$1+IF(AND(WEEKDAY($A3017)&lt;&gt;1,WEEKDAY($A3017)&lt;&gt;7),-VLOOKUP($A3017,ETF_OP_Fee!$U$5:$V$14,2,1),0))^($A3017-$A3016)*(1+2*(B3017/B3016-1))</f>
        <v>0.36853429093635159</v>
      </c>
      <c r="E3017" s="2"/>
      <c r="G3017" s="1"/>
    </row>
    <row r="3018" spans="1:7">
      <c r="A3018" s="1">
        <v>42443</v>
      </c>
      <c r="B3018">
        <f>IF(A3018&gt;=$B$3,VLOOKUP(A3018,SPBTFDUE!$B$4:$F$5000,5,0),B3019*(C3018/C3019+$B$1))</f>
        <v>3.0352252530896875</v>
      </c>
      <c r="C3018" s="2">
        <f>VLOOKUP(A3018,'BTC-USD'!$A$1:$G$3203,6,0)</f>
        <v>416.43798800000002</v>
      </c>
      <c r="D3018" s="2">
        <f>D3017*(1-D$1+IF(AND(WEEKDAY($A3018)&lt;&gt;1,WEEKDAY($A3018)&lt;&gt;7),-VLOOKUP($A3018,ETF_OP_Fee!$U$5:$V$14,2,1),0))^($A3018-$A3017)*(1+2*(B3018/B3017-1))</f>
        <v>0.35914713305849377</v>
      </c>
      <c r="E3018" s="2"/>
      <c r="G3018" s="1"/>
    </row>
    <row r="3019" spans="1:7">
      <c r="A3019" s="1">
        <v>42444</v>
      </c>
      <c r="B3019">
        <f>IF(A3019&gt;=$B$3,VLOOKUP(A3019,SPBTFDUE!$B$4:$F$5000,5,0),B3020*(C3019/C3020+$B$1))</f>
        <v>3.037749136400167</v>
      </c>
      <c r="C3019" s="2">
        <f>VLOOKUP(A3019,'BTC-USD'!$A$1:$G$3203,6,0)</f>
        <v>416.82998700000002</v>
      </c>
      <c r="D3019" s="2">
        <f>D3018*(1-D$1+IF(AND(WEEKDAY($A3019)&lt;&gt;1,WEEKDAY($A3019)&lt;&gt;7),-VLOOKUP($A3019,ETF_OP_Fee!$U$5:$V$14,2,1),0))^($A3019-$A3018)*(1+2*(B3019/B3018-1))</f>
        <v>0.35970154322108266</v>
      </c>
      <c r="E3019" s="2"/>
      <c r="G3019" s="1"/>
    </row>
    <row r="3020" spans="1:7">
      <c r="A3020" s="1">
        <v>42445</v>
      </c>
      <c r="B3020">
        <f>IF(A3020&gt;=$B$3,VLOOKUP(A3020,SPBTFDUE!$B$4:$F$5000,5,0),B3021*(C3020/C3021+$B$1))</f>
        <v>3.0387350536349755</v>
      </c>
      <c r="C3020" s="2">
        <f>VLOOKUP(A3020,'BTC-USD'!$A$1:$G$3203,6,0)</f>
        <v>417.010986</v>
      </c>
      <c r="D3020" s="2">
        <f>D3019*(1-D$1+IF(AND(WEEKDAY($A3020)&lt;&gt;1,WEEKDAY($A3020)&lt;&gt;7),-VLOOKUP($A3020,ETF_OP_Fee!$U$5:$V$14,2,1),0))^($A3020-$A3019)*(1+2*(B3020/B3019-1))</f>
        <v>0.35989213285683669</v>
      </c>
      <c r="E3020" s="2"/>
      <c r="G3020" s="1"/>
    </row>
    <row r="3021" spans="1:7">
      <c r="A3021" s="1">
        <v>42446</v>
      </c>
      <c r="B3021">
        <f>IF(A3021&gt;=$B$3,VLOOKUP(A3021,SPBTFDUE!$B$4:$F$5000,5,0),B3022*(C3021/C3022+$B$1))</f>
        <v>3.064702267185297</v>
      </c>
      <c r="C3021" s="2">
        <f>VLOOKUP(A3021,'BTC-USD'!$A$1:$G$3203,6,0)</f>
        <v>420.62100199999998</v>
      </c>
      <c r="D3021" s="2">
        <f>D3020*(1-D$1+IF(AND(WEEKDAY($A3021)&lt;&gt;1,WEEKDAY($A3021)&lt;&gt;7),-VLOOKUP($A3021,ETF_OP_Fee!$U$5:$V$14,2,1),0))^($A3021-$A3020)*(1+2*(B3021/B3020-1))</f>
        <v>0.36599935468436456</v>
      </c>
      <c r="E3021" s="2"/>
      <c r="G3021" s="1"/>
    </row>
    <row r="3022" spans="1:7">
      <c r="A3022" s="1">
        <v>42447</v>
      </c>
      <c r="B3022">
        <f>IF(A3022&gt;=$B$3,VLOOKUP(A3022,SPBTFDUE!$B$4:$F$5000,5,0),B3023*(C3022/C3023+$B$1))</f>
        <v>2.9837045127730173</v>
      </c>
      <c r="C3022" s="2">
        <f>VLOOKUP(A3022,'BTC-USD'!$A$1:$G$3203,6,0)</f>
        <v>409.54800399999999</v>
      </c>
      <c r="D3022" s="2">
        <f>D3021*(1-D$1+IF(AND(WEEKDAY($A3022)&lt;&gt;1,WEEKDAY($A3022)&lt;&gt;7),-VLOOKUP($A3022,ETF_OP_Fee!$U$5:$V$14,2,1),0))^($A3022-$A3021)*(1+2*(B3022/B3021-1))</f>
        <v>0.34661187101669416</v>
      </c>
      <c r="E3022" s="2"/>
      <c r="G3022" s="1"/>
    </row>
    <row r="3023" spans="1:7">
      <c r="A3023" s="1">
        <v>42450</v>
      </c>
      <c r="B3023">
        <f>IF(A3023&gt;=$B$3,VLOOKUP(A3023,SPBTFDUE!$B$4:$F$5000,5,0),B3024*(C3023/C3024+$B$1))</f>
        <v>3.0107572272624417</v>
      </c>
      <c r="C3023" s="2">
        <f>VLOOKUP(A3023,'BTC-USD'!$A$1:$G$3203,6,0)</f>
        <v>413.307007</v>
      </c>
      <c r="D3023" s="2">
        <f>D3022*(1-D$1+IF(AND(WEEKDAY($A3023)&lt;&gt;1,WEEKDAY($A3023)&lt;&gt;7),-VLOOKUP($A3023,ETF_OP_Fee!$U$5:$V$14,2,1),0))^($A3023-$A3022)*(1+2*(B3023/B3022-1))</f>
        <v>0.35277104874136939</v>
      </c>
      <c r="E3023" s="2"/>
      <c r="G3023" s="1"/>
    </row>
    <row r="3024" spans="1:7">
      <c r="A3024" s="1">
        <v>42451</v>
      </c>
      <c r="B3024">
        <f>IF(A3024&gt;=$B$3,VLOOKUP(A3024,SPBTFDUE!$B$4:$F$5000,5,0),B3025*(C3024/C3025+$B$1))</f>
        <v>3.0452542458315124</v>
      </c>
      <c r="C3024" s="2">
        <f>VLOOKUP(A3024,'BTC-USD'!$A$1:$G$3203,6,0)</f>
        <v>418.08898900000003</v>
      </c>
      <c r="D3024" s="2">
        <f>D3023*(1-D$1+IF(AND(WEEKDAY($A3024)&lt;&gt;1,WEEKDAY($A3024)&lt;&gt;7),-VLOOKUP($A3024,ETF_OP_Fee!$U$5:$V$14,2,1),0))^($A3024-$A3023)*(1+2*(B3024/B3023-1))</f>
        <v>0.36081208836392736</v>
      </c>
      <c r="E3024" s="2"/>
      <c r="G3024" s="1"/>
    </row>
    <row r="3025" spans="1:7">
      <c r="A3025" s="1">
        <v>42452</v>
      </c>
      <c r="B3025">
        <f>IF(A3025&gt;=$B$3,VLOOKUP(A3025,SPBTFDUE!$B$4:$F$5000,5,0),B3026*(C3025/C3026+$B$1))</f>
        <v>3.0445709835549102</v>
      </c>
      <c r="C3025" s="2">
        <f>VLOOKUP(A3025,'BTC-USD'!$A$1:$G$3203,6,0)</f>
        <v>418.04098499999998</v>
      </c>
      <c r="D3025" s="2">
        <f>D3024*(1-D$1+IF(AND(WEEKDAY($A3025)&lt;&gt;1,WEEKDAY($A3025)&lt;&gt;7),-VLOOKUP($A3025,ETF_OP_Fee!$U$5:$V$14,2,1),0))^($A3025-$A3024)*(1+2*(B3025/B3024-1))</f>
        <v>0.36060719628699844</v>
      </c>
      <c r="E3025" s="2"/>
      <c r="G3025" s="1"/>
    </row>
    <row r="3026" spans="1:7">
      <c r="A3026" s="1">
        <v>42453</v>
      </c>
      <c r="B3026">
        <f>IF(A3026&gt;=$B$3,VLOOKUP(A3026,SPBTFDUE!$B$4:$F$5000,5,0),B3027*(C3026/C3027+$B$1))</f>
        <v>3.0322451722788002</v>
      </c>
      <c r="C3026" s="2">
        <f>VLOOKUP(A3026,'BTC-USD'!$A$1:$G$3203,6,0)</f>
        <v>416.39401199999998</v>
      </c>
      <c r="D3026" s="2">
        <f>D3025*(1-D$1+IF(AND(WEEKDAY($A3026)&lt;&gt;1,WEEKDAY($A3026)&lt;&gt;7),-VLOOKUP($A3026,ETF_OP_Fee!$U$5:$V$14,2,1),0))^($A3026-$A3025)*(1+2*(B3026/B3025-1))</f>
        <v>0.35764476314704713</v>
      </c>
      <c r="E3026" s="2"/>
      <c r="G3026" s="1"/>
    </row>
    <row r="3027" spans="1:7">
      <c r="A3027" s="1">
        <v>42457</v>
      </c>
      <c r="B3027">
        <f>IF(A3027&gt;=$B$3,VLOOKUP(A3027,SPBTFDUE!$B$4:$F$5000,5,0),B3028*(C3027/C3028+$B$1))</f>
        <v>3.0889703470715353</v>
      </c>
      <c r="C3027" s="2">
        <f>VLOOKUP(A3027,'BTC-USD'!$A$1:$G$3203,6,0)</f>
        <v>424.23098800000002</v>
      </c>
      <c r="D3027" s="2">
        <f>D3026*(1-D$1+IF(AND(WEEKDAY($A3027)&lt;&gt;1,WEEKDAY($A3027)&lt;&gt;7),-VLOOKUP($A3027,ETF_OP_Fee!$U$5:$V$14,2,1),0))^($A3027-$A3026)*(1+2*(B3027/B3026-1))</f>
        <v>0.37084907079136453</v>
      </c>
      <c r="E3027" s="2"/>
      <c r="G3027" s="1"/>
    </row>
    <row r="3028" spans="1:7">
      <c r="A3028" s="1">
        <v>42458</v>
      </c>
      <c r="B3028">
        <f>IF(A3028&gt;=$B$3,VLOOKUP(A3028,SPBTFDUE!$B$4:$F$5000,5,0),B3029*(C3028/C3029+$B$1))</f>
        <v>3.0324685439295846</v>
      </c>
      <c r="C3028" s="2">
        <f>VLOOKUP(A3028,'BTC-USD'!$A$1:$G$3203,6,0)</f>
        <v>416.51599099999999</v>
      </c>
      <c r="D3028" s="2">
        <f>D3027*(1-D$1+IF(AND(WEEKDAY($A3028)&lt;&gt;1,WEEKDAY($A3028)&lt;&gt;7),-VLOOKUP($A3028,ETF_OP_Fee!$U$5:$V$14,2,1),0))^($A3028-$A3027)*(1+2*(B3028/B3027-1))</f>
        <v>0.3572397425342882</v>
      </c>
      <c r="E3028" s="2"/>
      <c r="G3028" s="1"/>
    </row>
    <row r="3029" spans="1:7">
      <c r="A3029" s="1">
        <v>42459</v>
      </c>
      <c r="B3029">
        <f>IF(A3029&gt;=$B$3,VLOOKUP(A3029,SPBTFDUE!$B$4:$F$5000,5,0),B3030*(C3029/C3030+$B$1))</f>
        <v>3.0197621526700851</v>
      </c>
      <c r="C3029" s="2">
        <f>VLOOKUP(A3029,'BTC-USD'!$A$1:$G$3203,6,0)</f>
        <v>414.81601000000001</v>
      </c>
      <c r="D3029" s="2">
        <f>D3028*(1-D$1+IF(AND(WEEKDAY($A3029)&lt;&gt;1,WEEKDAY($A3029)&lt;&gt;7),-VLOOKUP($A3029,ETF_OP_Fee!$U$5:$V$14,2,1),0))^($A3029-$A3028)*(1+2*(B3029/B3028-1))</f>
        <v>0.35420377312749174</v>
      </c>
      <c r="E3029" s="2"/>
      <c r="G3029" s="1"/>
    </row>
    <row r="3030" spans="1:7">
      <c r="A3030" s="1">
        <v>42460</v>
      </c>
      <c r="B3030">
        <f>IF(A3030&gt;=$B$3,VLOOKUP(A3030,SPBTFDUE!$B$4:$F$5000,5,0),B3031*(C3030/C3031+$B$1))</f>
        <v>3.0333543397859475</v>
      </c>
      <c r="C3030" s="2">
        <f>VLOOKUP(A3030,'BTC-USD'!$A$1:$G$3203,6,0)</f>
        <v>416.72900399999997</v>
      </c>
      <c r="D3030" s="2">
        <f>D3029*(1-D$1+IF(AND(WEEKDAY($A3030)&lt;&gt;1,WEEKDAY($A3030)&lt;&gt;7),-VLOOKUP($A3030,ETF_OP_Fee!$U$5:$V$14,2,1),0))^($A3030-$A3029)*(1+2*(B3030/B3029-1))</f>
        <v>0.35734977791014139</v>
      </c>
      <c r="E3030" s="2"/>
      <c r="G3030" s="1"/>
    </row>
    <row r="3031" spans="1:7">
      <c r="A3031" s="1">
        <v>42461</v>
      </c>
      <c r="B3031">
        <f>IF(A3031&gt;=$B$3,VLOOKUP(A3031,SPBTFDUE!$B$4:$F$5000,5,0),B3032*(C3031/C3032+$B$1))</f>
        <v>3.0419802942115384</v>
      </c>
      <c r="C3031" s="2">
        <f>VLOOKUP(A3031,'BTC-USD'!$A$1:$G$3203,6,0)</f>
        <v>417.959991</v>
      </c>
      <c r="D3031" s="2">
        <f>D3030*(1-D$1+IF(AND(WEEKDAY($A3031)&lt;&gt;1,WEEKDAY($A3031)&lt;&gt;7),-VLOOKUP($A3031,ETF_OP_Fee!$U$5:$V$14,2,1),0))^($A3031-$A3030)*(1+2*(B3031/B3030-1))</f>
        <v>0.359339339664136</v>
      </c>
      <c r="E3031" s="2"/>
      <c r="G3031" s="1"/>
    </row>
    <row r="3032" spans="1:7">
      <c r="A3032" s="1">
        <v>42464</v>
      </c>
      <c r="B3032">
        <f>IF(A3032&gt;=$B$3,VLOOKUP(A3032,SPBTFDUE!$B$4:$F$5000,5,0),B3033*(C3032/C3033+$B$1))</f>
        <v>3.0669985630524383</v>
      </c>
      <c r="C3032" s="2">
        <f>VLOOKUP(A3032,'BTC-USD'!$A$1:$G$3203,6,0)</f>
        <v>421.44400000000002</v>
      </c>
      <c r="D3032" s="2">
        <f>D3031*(1-D$1+IF(AND(WEEKDAY($A3032)&lt;&gt;1,WEEKDAY($A3032)&lt;&gt;7),-VLOOKUP($A3032,ETF_OP_Fee!$U$5:$V$14,2,1),0))^($A3032-$A3031)*(1+2*(B3032/B3031-1))</f>
        <v>0.3651194209680842</v>
      </c>
      <c r="E3032" s="2"/>
      <c r="G3032" s="1"/>
    </row>
    <row r="3033" spans="1:7">
      <c r="A3033" s="1">
        <v>42465</v>
      </c>
      <c r="B3033">
        <f>IF(A3033&gt;=$B$3,VLOOKUP(A3033,SPBTFDUE!$B$4:$F$5000,5,0),B3034*(C3033/C3034+$B$1))</f>
        <v>3.0854775923715239</v>
      </c>
      <c r="C3033" s="2">
        <f>VLOOKUP(A3033,'BTC-USD'!$A$1:$G$3203,6,0)</f>
        <v>424.02999899999998</v>
      </c>
      <c r="D3033" s="2">
        <f>D3032*(1-D$1+IF(AND(WEEKDAY($A3033)&lt;&gt;1,WEEKDAY($A3033)&lt;&gt;7),-VLOOKUP($A3033,ETF_OP_Fee!$U$5:$V$14,2,1),0))^($A3033-$A3032)*(1+2*(B3033/B3032-1))</f>
        <v>0.36947515782473939</v>
      </c>
      <c r="E3033" s="2"/>
      <c r="G3033" s="1"/>
    </row>
    <row r="3034" spans="1:7">
      <c r="A3034" s="1">
        <v>42466</v>
      </c>
      <c r="B3034">
        <f>IF(A3034&gt;=$B$3,VLOOKUP(A3034,SPBTFDUE!$B$4:$F$5000,5,0),B3035*(C3034/C3035+$B$1))</f>
        <v>3.0806508072595946</v>
      </c>
      <c r="C3034" s="2">
        <f>VLOOKUP(A3034,'BTC-USD'!$A$1:$G$3203,6,0)</f>
        <v>423.41299400000003</v>
      </c>
      <c r="D3034" s="2">
        <f>D3033*(1-D$1+IF(AND(WEEKDAY($A3034)&lt;&gt;1,WEEKDAY($A3034)&lt;&gt;7),-VLOOKUP($A3034,ETF_OP_Fee!$U$5:$V$14,2,1),0))^($A3034-$A3033)*(1+2*(B3034/B3033-1))</f>
        <v>0.36827528095693479</v>
      </c>
      <c r="E3034" s="2"/>
      <c r="G3034" s="1"/>
    </row>
    <row r="3035" spans="1:7">
      <c r="A3035" s="1">
        <v>42467</v>
      </c>
      <c r="B3035">
        <f>IF(A3035&gt;=$B$3,VLOOKUP(A3035,SPBTFDUE!$B$4:$F$5000,5,0),B3036*(C3035/C3036+$B$1))</f>
        <v>3.0754541033325422</v>
      </c>
      <c r="C3035" s="2">
        <f>VLOOKUP(A3035,'BTC-USD'!$A$1:$G$3203,6,0)</f>
        <v>422.74499500000002</v>
      </c>
      <c r="D3035" s="2">
        <f>D3034*(1-D$1+IF(AND(WEEKDAY($A3035)&lt;&gt;1,WEEKDAY($A3035)&lt;&gt;7),-VLOOKUP($A3035,ETF_OP_Fee!$U$5:$V$14,2,1),0))^($A3035-$A3034)*(1+2*(B3035/B3034-1))</f>
        <v>0.36698906252717661</v>
      </c>
      <c r="E3035" s="2"/>
      <c r="G3035" s="1"/>
    </row>
    <row r="3036" spans="1:7">
      <c r="A3036" s="1">
        <v>42468</v>
      </c>
      <c r="B3036">
        <f>IF(A3036&gt;=$B$3,VLOOKUP(A3036,SPBTFDUE!$B$4:$F$5000,5,0),B3037*(C3036/C3037+$B$1))</f>
        <v>3.0576901314752538</v>
      </c>
      <c r="C3036" s="2">
        <f>VLOOKUP(A3036,'BTC-USD'!$A$1:$G$3203,6,0)</f>
        <v>420.34899899999999</v>
      </c>
      <c r="D3036" s="2">
        <f>D3035*(1-D$1+IF(AND(WEEKDAY($A3036)&lt;&gt;1,WEEKDAY($A3036)&lt;&gt;7),-VLOOKUP($A3036,ETF_OP_Fee!$U$5:$V$14,2,1),0))^($A3036-$A3035)*(1+2*(B3036/B3035-1))</f>
        <v>0.36270633752940279</v>
      </c>
      <c r="E3036" s="2"/>
      <c r="G3036" s="1"/>
    </row>
    <row r="3037" spans="1:7">
      <c r="A3037" s="1">
        <v>42471</v>
      </c>
      <c r="B3037">
        <f>IF(A3037&gt;=$B$3,VLOOKUP(A3037,SPBTFDUE!$B$4:$F$5000,5,0),B3038*(C3037/C3038+$B$1))</f>
        <v>3.0728747693397889</v>
      </c>
      <c r="C3037" s="2">
        <f>VLOOKUP(A3037,'BTC-USD'!$A$1:$G$3203,6,0)</f>
        <v>422.483002</v>
      </c>
      <c r="D3037" s="2">
        <f>D3036*(1-D$1+IF(AND(WEEKDAY($A3037)&lt;&gt;1,WEEKDAY($A3037)&lt;&gt;7),-VLOOKUP($A3037,ETF_OP_Fee!$U$5:$V$14,2,1),0))^($A3037-$A3036)*(1+2*(B3037/B3036-1))</f>
        <v>0.36617781982193082</v>
      </c>
      <c r="E3037" s="2"/>
      <c r="G3037" s="1"/>
    </row>
    <row r="3038" spans="1:7">
      <c r="A3038" s="1">
        <v>42472</v>
      </c>
      <c r="B3038">
        <f>IF(A3038&gt;=$B$3,VLOOKUP(A3038,SPBTFDUE!$B$4:$F$5000,5,0),B3039*(C3038/C3039+$B$1))</f>
        <v>3.0922227342103166</v>
      </c>
      <c r="C3038" s="2">
        <f>VLOOKUP(A3038,'BTC-USD'!$A$1:$G$3203,6,0)</f>
        <v>425.19000199999999</v>
      </c>
      <c r="D3038" s="2">
        <f>D3037*(1-D$1+IF(AND(WEEKDAY($A3038)&lt;&gt;1,WEEKDAY($A3038)&lt;&gt;7),-VLOOKUP($A3038,ETF_OP_Fee!$U$5:$V$14,2,1),0))^($A3038-$A3037)*(1+2*(B3038/B3037-1))</f>
        <v>0.37074481397055065</v>
      </c>
      <c r="E3038" s="2"/>
      <c r="G3038" s="1"/>
    </row>
    <row r="3039" spans="1:7">
      <c r="A3039" s="1">
        <v>42473</v>
      </c>
      <c r="B3039">
        <f>IF(A3039&gt;=$B$3,VLOOKUP(A3039,SPBTFDUE!$B$4:$F$5000,5,0),B3040*(C3039/C3040+$B$1))</f>
        <v>3.0812974076027313</v>
      </c>
      <c r="C3039" s="2">
        <f>VLOOKUP(A3039,'BTC-USD'!$A$1:$G$3203,6,0)</f>
        <v>423.73400900000001</v>
      </c>
      <c r="D3039" s="2">
        <f>D3038*(1-D$1+IF(AND(WEEKDAY($A3039)&lt;&gt;1,WEEKDAY($A3039)&lt;&gt;7),-VLOOKUP($A3039,ETF_OP_Fee!$U$5:$V$14,2,1),0))^($A3039-$A3038)*(1+2*(B3039/B3038-1))</f>
        <v>0.36808113790213964</v>
      </c>
      <c r="E3039" s="2"/>
      <c r="G3039" s="1"/>
    </row>
    <row r="3040" spans="1:7">
      <c r="A3040" s="1">
        <v>42474</v>
      </c>
      <c r="B3040">
        <f>IF(A3040&gt;=$B$3,VLOOKUP(A3040,SPBTFDUE!$B$4:$F$5000,5,0),B3041*(C3040/C3041+$B$1))</f>
        <v>3.084943854877225</v>
      </c>
      <c r="C3040" s="2">
        <f>VLOOKUP(A3040,'BTC-USD'!$A$1:$G$3203,6,0)</f>
        <v>424.28201300000001</v>
      </c>
      <c r="D3040" s="2">
        <f>D3039*(1-D$1+IF(AND(WEEKDAY($A3040)&lt;&gt;1,WEEKDAY($A3040)&lt;&gt;7),-VLOOKUP($A3040,ETF_OP_Fee!$U$5:$V$14,2,1),0))^($A3040-$A3039)*(1+2*(B3040/B3039-1))</f>
        <v>0.36890835084715357</v>
      </c>
      <c r="E3040" s="2"/>
      <c r="G3040" s="1"/>
    </row>
    <row r="3041" spans="1:7">
      <c r="A3041" s="1">
        <v>42475</v>
      </c>
      <c r="B3041">
        <f>IF(A3041&gt;=$B$3,VLOOKUP(A3041,SPBTFDUE!$B$4:$F$5000,5,0),B3042*(C3041/C3042+$B$1))</f>
        <v>3.1240857714066648</v>
      </c>
      <c r="C3041" s="2">
        <f>VLOOKUP(A3041,'BTC-USD'!$A$1:$G$3203,6,0)</f>
        <v>429.71301299999999</v>
      </c>
      <c r="D3041" s="2">
        <f>D3040*(1-D$1+IF(AND(WEEKDAY($A3041)&lt;&gt;1,WEEKDAY($A3041)&lt;&gt;7),-VLOOKUP($A3041,ETF_OP_Fee!$U$5:$V$14,2,1),0))^($A3041-$A3040)*(1+2*(B3041/B3040-1))</f>
        <v>0.37822472330003337</v>
      </c>
      <c r="E3041" s="2"/>
      <c r="G3041" s="1"/>
    </row>
    <row r="3042" spans="1:7">
      <c r="A3042" s="1">
        <v>42478</v>
      </c>
      <c r="B3042">
        <f>IF(A3042&gt;=$B$3,VLOOKUP(A3042,SPBTFDUE!$B$4:$F$5000,5,0),B3043*(C3042/C3043+$B$1))</f>
        <v>3.1155880274778598</v>
      </c>
      <c r="C3042" s="2">
        <f>VLOOKUP(A3042,'BTC-USD'!$A$1:$G$3203,6,0)</f>
        <v>428.591003</v>
      </c>
      <c r="D3042" s="2">
        <f>D3041*(1-D$1+IF(AND(WEEKDAY($A3042)&lt;&gt;1,WEEKDAY($A3042)&lt;&gt;7),-VLOOKUP($A3042,ETF_OP_Fee!$U$5:$V$14,2,1),0))^($A3042-$A3041)*(1+2*(B3042/B3041-1))</f>
        <v>0.37603264835995176</v>
      </c>
      <c r="E3042" s="2"/>
      <c r="G3042" s="1"/>
    </row>
    <row r="3043" spans="1:7">
      <c r="A3043" s="1">
        <v>42479</v>
      </c>
      <c r="B3043">
        <f>IF(A3043&gt;=$B$3,VLOOKUP(A3043,SPBTFDUE!$B$4:$F$5000,5,0),B3044*(C3043/C3044+$B$1))</f>
        <v>3.1655250461413398</v>
      </c>
      <c r="C3043" s="2">
        <f>VLOOKUP(A3043,'BTC-USD'!$A$1:$G$3203,6,0)</f>
        <v>435.50900300000001</v>
      </c>
      <c r="D3043" s="2">
        <f>D3042*(1-D$1+IF(AND(WEEKDAY($A3043)&lt;&gt;1,WEEKDAY($A3043)&lt;&gt;7),-VLOOKUP($A3043,ETF_OP_Fee!$U$5:$V$14,2,1),0))^($A3043-$A3042)*(1+2*(B3043/B3042-1))</f>
        <v>0.38804058971124672</v>
      </c>
      <c r="E3043" s="2"/>
      <c r="G3043" s="1"/>
    </row>
    <row r="3044" spans="1:7">
      <c r="A3044" s="1">
        <v>42480</v>
      </c>
      <c r="B3044">
        <f>IF(A3044&gt;=$B$3,VLOOKUP(A3044,SPBTFDUE!$B$4:$F$5000,5,0),B3045*(C3044/C3045+$B$1))</f>
        <v>3.2079079405926745</v>
      </c>
      <c r="C3044" s="2">
        <f>VLOOKUP(A3044,'BTC-USD'!$A$1:$G$3203,6,0)</f>
        <v>441.38900799999999</v>
      </c>
      <c r="D3044" s="2">
        <f>D3043*(1-D$1+IF(AND(WEEKDAY($A3044)&lt;&gt;1,WEEKDAY($A3044)&lt;&gt;7),-VLOOKUP($A3044,ETF_OP_Fee!$U$5:$V$14,2,1),0))^($A3044-$A3043)*(1+2*(B3044/B3043-1))</f>
        <v>0.3983839777757</v>
      </c>
      <c r="E3044" s="2"/>
      <c r="G3044" s="1"/>
    </row>
    <row r="3045" spans="1:7">
      <c r="A3045" s="1">
        <v>42481</v>
      </c>
      <c r="B3045">
        <f>IF(A3045&gt;=$B$3,VLOOKUP(A3045,SPBTFDUE!$B$4:$F$5000,5,0),B3046*(C3045/C3046+$B$1))</f>
        <v>3.2659470602555074</v>
      </c>
      <c r="C3045" s="2">
        <f>VLOOKUP(A3045,'BTC-USD'!$A$1:$G$3203,6,0)</f>
        <v>449.42498799999998</v>
      </c>
      <c r="D3045" s="2">
        <f>D3044*(1-D$1+IF(AND(WEEKDAY($A3045)&lt;&gt;1,WEEKDAY($A3045)&lt;&gt;7),-VLOOKUP($A3045,ETF_OP_Fee!$U$5:$V$14,2,1),0))^($A3045-$A3044)*(1+2*(B3045/B3044-1))</f>
        <v>0.41275031659563638</v>
      </c>
      <c r="E3045" s="2"/>
      <c r="G3045" s="1"/>
    </row>
    <row r="3046" spans="1:7">
      <c r="A3046" s="1">
        <v>42482</v>
      </c>
      <c r="B3046">
        <f>IF(A3046&gt;=$B$3,VLOOKUP(A3046,SPBTFDUE!$B$4:$F$5000,5,0),B3047*(C3046/C3047+$B$1))</f>
        <v>3.2387946273073962</v>
      </c>
      <c r="C3046" s="2">
        <f>VLOOKUP(A3046,'BTC-USD'!$A$1:$G$3203,6,0)</f>
        <v>445.73700000000002</v>
      </c>
      <c r="D3046" s="2">
        <f>D3045*(1-D$1+IF(AND(WEEKDAY($A3046)&lt;&gt;1,WEEKDAY($A3046)&lt;&gt;7),-VLOOKUP($A3046,ETF_OP_Fee!$U$5:$V$14,2,1),0))^($A3046-$A3045)*(1+2*(B3046/B3045-1))</f>
        <v>0.40583889598919409</v>
      </c>
      <c r="E3046" s="2"/>
      <c r="G3046" s="1"/>
    </row>
    <row r="3047" spans="1:7">
      <c r="A3047" s="1">
        <v>42485</v>
      </c>
      <c r="B3047">
        <f>IF(A3047&gt;=$B$3,VLOOKUP(A3047,SPBTFDUE!$B$4:$F$5000,5,0),B3048*(C3047/C3048+$B$1))</f>
        <v>3.3524129952397428</v>
      </c>
      <c r="C3047" s="2">
        <f>VLOOKUP(A3047,'BTC-USD'!$A$1:$G$3203,6,0)</f>
        <v>461.425995</v>
      </c>
      <c r="D3047" s="2">
        <f>D3046*(1-D$1+IF(AND(WEEKDAY($A3047)&lt;&gt;1,WEEKDAY($A3047)&lt;&gt;7),-VLOOKUP($A3047,ETF_OP_Fee!$U$5:$V$14,2,1),0))^($A3047-$A3046)*(1+2*(B3047/B3046-1))</f>
        <v>0.43415765368483666</v>
      </c>
      <c r="E3047" s="2"/>
      <c r="G3047" s="1"/>
    </row>
    <row r="3048" spans="1:7">
      <c r="A3048" s="1">
        <v>42486</v>
      </c>
      <c r="B3048">
        <f>IF(A3048&gt;=$B$3,VLOOKUP(A3048,SPBTFDUE!$B$4:$F$5000,5,0),B3049*(C3048/C3049+$B$1))</f>
        <v>3.3859163851265732</v>
      </c>
      <c r="C3048" s="2">
        <f>VLOOKUP(A3048,'BTC-USD'!$A$1:$G$3203,6,0)</f>
        <v>466.08898900000003</v>
      </c>
      <c r="D3048" s="2">
        <f>D3047*(1-D$1+IF(AND(WEEKDAY($A3048)&lt;&gt;1,WEEKDAY($A3048)&lt;&gt;7),-VLOOKUP($A3048,ETF_OP_Fee!$U$5:$V$14,2,1),0))^($A3048-$A3047)*(1+2*(B3048/B3047-1))</f>
        <v>0.44278265855412413</v>
      </c>
      <c r="E3048" s="2"/>
      <c r="G3048" s="1"/>
    </row>
    <row r="3049" spans="1:7">
      <c r="A3049" s="1">
        <v>42487</v>
      </c>
      <c r="B3049">
        <f>IF(A3049&gt;=$B$3,VLOOKUP(A3049,SPBTFDUE!$B$4:$F$5000,5,0),B3050*(C3049/C3050+$B$1))</f>
        <v>3.2301034001164854</v>
      </c>
      <c r="C3049" s="2">
        <f>VLOOKUP(A3049,'BTC-USD'!$A$1:$G$3203,6,0)</f>
        <v>444.68701199999998</v>
      </c>
      <c r="D3049" s="2">
        <f>D3048*(1-D$1+IF(AND(WEEKDAY($A3049)&lt;&gt;1,WEEKDAY($A3049)&lt;&gt;7),-VLOOKUP($A3049,ETF_OP_Fee!$U$5:$V$14,2,1),0))^($A3049-$A3048)*(1+2*(B3049/B3048-1))</f>
        <v>0.40198283066841012</v>
      </c>
      <c r="E3049" s="2"/>
      <c r="G3049" s="1"/>
    </row>
    <row r="3050" spans="1:7">
      <c r="A3050" s="1">
        <v>42488</v>
      </c>
      <c r="B3050">
        <f>IF(A3050&gt;=$B$3,VLOOKUP(A3050,SPBTFDUE!$B$4:$F$5000,5,0),B3051*(C3050/C3051+$B$1))</f>
        <v>3.2611508836898775</v>
      </c>
      <c r="C3050" s="2">
        <f>VLOOKUP(A3050,'BTC-USD'!$A$1:$G$3203,6,0)</f>
        <v>449.010986</v>
      </c>
      <c r="D3050" s="2">
        <f>D3049*(1-D$1+IF(AND(WEEKDAY($A3050)&lt;&gt;1,WEEKDAY($A3050)&lt;&gt;7),-VLOOKUP($A3050,ETF_OP_Fee!$U$5:$V$14,2,1),0))^($A3050-$A3049)*(1+2*(B3050/B3049-1))</f>
        <v>0.40966165281656097</v>
      </c>
      <c r="E3050" s="2"/>
      <c r="G3050" s="1"/>
    </row>
    <row r="3051" spans="1:7">
      <c r="A3051" s="1">
        <v>42489</v>
      </c>
      <c r="B3051">
        <f>IF(A3051&gt;=$B$3,VLOOKUP(A3051,SPBTFDUE!$B$4:$F$5000,5,0),B3052*(C3051/C3052+$B$1))</f>
        <v>3.3049861793341333</v>
      </c>
      <c r="C3051" s="2">
        <f>VLOOKUP(A3051,'BTC-USD'!$A$1:$G$3203,6,0)</f>
        <v>455.09698500000002</v>
      </c>
      <c r="D3051" s="2">
        <f>D3050*(1-D$1+IF(AND(WEEKDAY($A3051)&lt;&gt;1,WEEKDAY($A3051)&lt;&gt;7),-VLOOKUP($A3051,ETF_OP_Fee!$U$5:$V$14,2,1),0))^($A3051-$A3050)*(1+2*(B3051/B3050-1))</f>
        <v>0.42062458649629025</v>
      </c>
      <c r="E3051" s="2"/>
      <c r="G3051" s="1"/>
    </row>
    <row r="3052" spans="1:7">
      <c r="A3052" s="1">
        <v>42492</v>
      </c>
      <c r="B3052">
        <f>IF(A3052&gt;=$B$3,VLOOKUP(A3052,SPBTFDUE!$B$4:$F$5000,5,0),B3053*(C3052/C3053+$B$1))</f>
        <v>3.2289108037933771</v>
      </c>
      <c r="C3052" s="2">
        <f>VLOOKUP(A3052,'BTC-USD'!$A$1:$G$3203,6,0)</f>
        <v>444.66900600000002</v>
      </c>
      <c r="D3052" s="2">
        <f>D3051*(1-D$1+IF(AND(WEEKDAY($A3052)&lt;&gt;1,WEEKDAY($A3052)&lt;&gt;7),-VLOOKUP($A3052,ETF_OP_Fee!$U$5:$V$14,2,1),0))^($A3052-$A3051)*(1+2*(B3052/B3051-1))</f>
        <v>0.40111695941218195</v>
      </c>
      <c r="E3052" s="2"/>
      <c r="G3052" s="1"/>
    </row>
    <row r="3053" spans="1:7">
      <c r="A3053" s="1">
        <v>42493</v>
      </c>
      <c r="B3053">
        <f>IF(A3053&gt;=$B$3,VLOOKUP(A3053,SPBTFDUE!$B$4:$F$5000,5,0),B3054*(C3053/C3054+$B$1))</f>
        <v>3.2694656990424011</v>
      </c>
      <c r="C3053" s="2">
        <f>VLOOKUP(A3053,'BTC-USD'!$A$1:$G$3203,6,0)</f>
        <v>450.30398600000001</v>
      </c>
      <c r="D3053" s="2">
        <f>D3052*(1-D$1+IF(AND(WEEKDAY($A3053)&lt;&gt;1,WEEKDAY($A3053)&lt;&gt;7),-VLOOKUP($A3053,ETF_OP_Fee!$U$5:$V$14,2,1),0))^($A3053-$A3052)*(1+2*(B3053/B3052-1))</f>
        <v>0.41114395647950391</v>
      </c>
      <c r="E3053" s="2"/>
      <c r="G3053" s="1"/>
    </row>
    <row r="3054" spans="1:7">
      <c r="A3054" s="1">
        <v>42494</v>
      </c>
      <c r="B3054">
        <f>IF(A3054&gt;=$B$3,VLOOKUP(A3054,SPBTFDUE!$B$4:$F$5000,5,0),B3055*(C3054/C3055+$B$1))</f>
        <v>3.2431057317353522</v>
      </c>
      <c r="C3054" s="2">
        <f>VLOOKUP(A3054,'BTC-USD'!$A$1:$G$3203,6,0)</f>
        <v>446.72198500000002</v>
      </c>
      <c r="D3054" s="2">
        <f>D3053*(1-D$1+IF(AND(WEEKDAY($A3054)&lt;&gt;1,WEEKDAY($A3054)&lt;&gt;7),-VLOOKUP($A3054,ETF_OP_Fee!$U$5:$V$14,2,1),0))^($A3054-$A3053)*(1+2*(B3054/B3053-1))</f>
        <v>0.40446607606776575</v>
      </c>
      <c r="E3054" s="2"/>
      <c r="G3054" s="1"/>
    </row>
    <row r="3055" spans="1:7">
      <c r="A3055" s="1">
        <v>42495</v>
      </c>
      <c r="B3055">
        <f>IF(A3055&gt;=$B$3,VLOOKUP(A3055,SPBTFDUE!$B$4:$F$5000,5,0),B3056*(C3055/C3056+$B$1))</f>
        <v>3.2518523380988538</v>
      </c>
      <c r="C3055" s="2">
        <f>VLOOKUP(A3055,'BTC-USD'!$A$1:$G$3203,6,0)</f>
        <v>447.97601300000002</v>
      </c>
      <c r="D3055" s="2">
        <f>D3054*(1-D$1+IF(AND(WEEKDAY($A3055)&lt;&gt;1,WEEKDAY($A3055)&lt;&gt;7),-VLOOKUP($A3055,ETF_OP_Fee!$U$5:$V$14,2,1),0))^($A3055-$A3054)*(1+2*(B3055/B3054-1))</f>
        <v>0.40659929016223639</v>
      </c>
      <c r="E3055" s="2"/>
      <c r="G3055" s="1"/>
    </row>
    <row r="3056" spans="1:7">
      <c r="A3056" s="1">
        <v>42496</v>
      </c>
      <c r="B3056">
        <f>IF(A3056&gt;=$B$3,VLOOKUP(A3056,SPBTFDUE!$B$4:$F$5000,5,0),B3057*(C3056/C3057+$B$1))</f>
        <v>3.335877407229431</v>
      </c>
      <c r="C3056" s="2">
        <f>VLOOKUP(A3056,'BTC-USD'!$A$1:$G$3203,6,0)</f>
        <v>459.60299700000002</v>
      </c>
      <c r="D3056" s="2">
        <f>D3055*(1-D$1+IF(AND(WEEKDAY($A3056)&lt;&gt;1,WEEKDAY($A3056)&lt;&gt;7),-VLOOKUP($A3056,ETF_OP_Fee!$U$5:$V$14,2,1),0))^($A3056-$A3055)*(1+2*(B3056/B3055-1))</f>
        <v>0.42756068051844431</v>
      </c>
      <c r="E3056" s="2"/>
      <c r="G3056" s="1"/>
    </row>
    <row r="3057" spans="1:7">
      <c r="A3057" s="1">
        <v>42499</v>
      </c>
      <c r="B3057">
        <f>IF(A3057&gt;=$B$3,VLOOKUP(A3057,SPBTFDUE!$B$4:$F$5000,5,0),B3058*(C3057/C3058+$B$1))</f>
        <v>3.3418976979061354</v>
      </c>
      <c r="C3057" s="2">
        <f>VLOOKUP(A3057,'BTC-USD'!$A$1:$G$3203,6,0)</f>
        <v>460.483002</v>
      </c>
      <c r="D3057" s="2">
        <f>D3056*(1-D$1+IF(AND(WEEKDAY($A3057)&lt;&gt;1,WEEKDAY($A3057)&lt;&gt;7),-VLOOKUP($A3057,ETF_OP_Fee!$U$5:$V$14,2,1),0))^($A3057-$A3056)*(1+2*(B3057/B3056-1))</f>
        <v>0.42895052536060613</v>
      </c>
      <c r="E3057" s="2"/>
      <c r="G3057" s="1"/>
    </row>
    <row r="3058" spans="1:7">
      <c r="A3058" s="1">
        <v>42500</v>
      </c>
      <c r="B3058">
        <f>IF(A3058&gt;=$B$3,VLOOKUP(A3058,SPBTFDUE!$B$4:$F$5000,5,0),B3059*(C3058/C3059+$B$1))</f>
        <v>3.271962789519216</v>
      </c>
      <c r="C3058" s="2">
        <f>VLOOKUP(A3058,'BTC-USD'!$A$1:$G$3203,6,0)</f>
        <v>450.89498900000001</v>
      </c>
      <c r="D3058" s="2">
        <f>D3057*(1-D$1+IF(AND(WEEKDAY($A3058)&lt;&gt;1,WEEKDAY($A3058)&lt;&gt;7),-VLOOKUP($A3058,ETF_OP_Fee!$U$5:$V$14,2,1),0))^($A3058-$A3057)*(1+2*(B3058/B3057-1))</f>
        <v>0.4109485009729813</v>
      </c>
      <c r="E3058" s="2"/>
      <c r="G3058" s="1"/>
    </row>
    <row r="3059" spans="1:7">
      <c r="A3059" s="1">
        <v>42501</v>
      </c>
      <c r="B3059">
        <f>IF(A3059&gt;=$B$3,VLOOKUP(A3059,SPBTFDUE!$B$4:$F$5000,5,0),B3060*(C3059/C3060+$B$1))</f>
        <v>3.2849027353114808</v>
      </c>
      <c r="C3059" s="2">
        <f>VLOOKUP(A3059,'BTC-USD'!$A$1:$G$3203,6,0)</f>
        <v>452.72799700000002</v>
      </c>
      <c r="D3059" s="2">
        <f>D3058*(1-D$1+IF(AND(WEEKDAY($A3059)&lt;&gt;1,WEEKDAY($A3059)&lt;&gt;7),-VLOOKUP($A3059,ETF_OP_Fee!$U$5:$V$14,2,1),0))^($A3059-$A3058)*(1+2*(B3059/B3058-1))</f>
        <v>0.4141495726244005</v>
      </c>
      <c r="E3059" s="2"/>
      <c r="G3059" s="1"/>
    </row>
    <row r="3060" spans="1:7">
      <c r="A3060" s="1">
        <v>42502</v>
      </c>
      <c r="B3060">
        <f>IF(A3060&gt;=$B$3,VLOOKUP(A3060,SPBTFDUE!$B$4:$F$5000,5,0),B3061*(C3060/C3061+$B$1))</f>
        <v>3.2993268096809953</v>
      </c>
      <c r="C3060" s="2">
        <f>VLOOKUP(A3060,'BTC-USD'!$A$1:$G$3203,6,0)</f>
        <v>454.76599099999999</v>
      </c>
      <c r="D3060" s="2">
        <f>D3059*(1-D$1+IF(AND(WEEKDAY($A3060)&lt;&gt;1,WEEKDAY($A3060)&lt;&gt;7),-VLOOKUP($A3060,ETF_OP_Fee!$U$5:$V$14,2,1),0))^($A3060-$A3059)*(1+2*(B3060/B3059-1))</f>
        <v>0.41773685991716264</v>
      </c>
      <c r="E3060" s="2"/>
      <c r="G3060" s="1"/>
    </row>
    <row r="3061" spans="1:7">
      <c r="A3061" s="1">
        <v>42503</v>
      </c>
      <c r="B3061">
        <f>IF(A3061&gt;=$B$3,VLOOKUP(A3061,SPBTFDUE!$B$4:$F$5000,5,0),B3062*(C3061/C3062+$B$1))</f>
        <v>3.3055225192342093</v>
      </c>
      <c r="C3061" s="2">
        <f>VLOOKUP(A3061,'BTC-USD'!$A$1:$G$3203,6,0)</f>
        <v>455.67001299999998</v>
      </c>
      <c r="D3061" s="2">
        <f>D3060*(1-D$1+IF(AND(WEEKDAY($A3061)&lt;&gt;1,WEEKDAY($A3061)&lt;&gt;7),-VLOOKUP($A3061,ETF_OP_Fee!$U$5:$V$14,2,1),0))^($A3061-$A3060)*(1+2*(B3061/B3060-1))</f>
        <v>0.41925579958175568</v>
      </c>
      <c r="E3061" s="2"/>
      <c r="G3061" s="1"/>
    </row>
    <row r="3062" spans="1:7">
      <c r="A3062" s="1">
        <v>42506</v>
      </c>
      <c r="B3062">
        <f>IF(A3062&gt;=$B$3,VLOOKUP(A3062,SPBTFDUE!$B$4:$F$5000,5,0),B3063*(C3062/C3063+$B$1))</f>
        <v>3.2942304807296714</v>
      </c>
      <c r="C3062" s="2">
        <f>VLOOKUP(A3062,'BTC-USD'!$A$1:$G$3203,6,0)</f>
        <v>454.16299400000003</v>
      </c>
      <c r="D3062" s="2">
        <f>D3061*(1-D$1+IF(AND(WEEKDAY($A3062)&lt;&gt;1,WEEKDAY($A3062)&lt;&gt;7),-VLOOKUP($A3062,ETF_OP_Fee!$U$5:$V$14,2,1),0))^($A3062-$A3061)*(1+2*(B3062/B3061-1))</f>
        <v>0.4162424927678226</v>
      </c>
      <c r="E3062" s="2"/>
      <c r="G3062" s="1"/>
    </row>
    <row r="3063" spans="1:7">
      <c r="A3063" s="1">
        <v>42507</v>
      </c>
      <c r="B3063">
        <f>IF(A3063&gt;=$B$3,VLOOKUP(A3063,SPBTFDUE!$B$4:$F$5000,5,0),B3064*(C3063/C3064+$B$1))</f>
        <v>3.2911137876235097</v>
      </c>
      <c r="C3063" s="2">
        <f>VLOOKUP(A3063,'BTC-USD'!$A$1:$G$3203,6,0)</f>
        <v>453.78298999999998</v>
      </c>
      <c r="D3063" s="2">
        <f>D3062*(1-D$1+IF(AND(WEEKDAY($A3063)&lt;&gt;1,WEEKDAY($A3063)&lt;&gt;7),-VLOOKUP($A3063,ETF_OP_Fee!$U$5:$V$14,2,1),0))^($A3063-$A3062)*(1+2*(B3063/B3062-1))</f>
        <v>0.41540536013722301</v>
      </c>
      <c r="E3063" s="2"/>
      <c r="G3063" s="1"/>
    </row>
    <row r="3064" spans="1:7">
      <c r="A3064" s="1">
        <v>42508</v>
      </c>
      <c r="B3064">
        <f>IF(A3064&gt;=$B$3,VLOOKUP(A3064,SPBTFDUE!$B$4:$F$5000,5,0),B3065*(C3064/C3065+$B$1))</f>
        <v>3.2968149997169491</v>
      </c>
      <c r="C3064" s="2">
        <f>VLOOKUP(A3064,'BTC-USD'!$A$1:$G$3203,6,0)</f>
        <v>454.618988</v>
      </c>
      <c r="D3064" s="2">
        <f>D3063*(1-D$1+IF(AND(WEEKDAY($A3064)&lt;&gt;1,WEEKDAY($A3064)&lt;&gt;7),-VLOOKUP($A3064,ETF_OP_Fee!$U$5:$V$14,2,1),0))^($A3064-$A3063)*(1+2*(B3064/B3063-1))</f>
        <v>0.41679489876868642</v>
      </c>
      <c r="E3064" s="2"/>
      <c r="G3064" s="1"/>
    </row>
    <row r="3065" spans="1:7">
      <c r="A3065" s="1">
        <v>42509</v>
      </c>
      <c r="B3065">
        <f>IF(A3065&gt;=$B$3,VLOOKUP(A3065,SPBTFDUE!$B$4:$F$5000,5,0),B3066*(C3065/C3066+$B$1))</f>
        <v>3.1811456919598946</v>
      </c>
      <c r="C3065" s="2">
        <f>VLOOKUP(A3065,'BTC-USD'!$A$1:$G$3203,6,0)</f>
        <v>438.71499599999999</v>
      </c>
      <c r="D3065" s="2">
        <f>D3064*(1-D$1+IF(AND(WEEKDAY($A3065)&lt;&gt;1,WEEKDAY($A3065)&lt;&gt;7),-VLOOKUP($A3065,ETF_OP_Fee!$U$5:$V$14,2,1),0))^($A3065-$A3064)*(1+2*(B3065/B3064-1))</f>
        <v>0.38750207351482141</v>
      </c>
      <c r="E3065" s="2"/>
      <c r="G3065" s="1"/>
    </row>
    <row r="3066" spans="1:7">
      <c r="A3066" s="1">
        <v>42510</v>
      </c>
      <c r="B3066">
        <f>IF(A3066&gt;=$B$3,VLOOKUP(A3066,SPBTFDUE!$B$4:$F$5000,5,0),B3067*(C3066/C3067+$B$1))</f>
        <v>3.2095122026947576</v>
      </c>
      <c r="C3066" s="2">
        <f>VLOOKUP(A3066,'BTC-USD'!$A$1:$G$3203,6,0)</f>
        <v>442.675995</v>
      </c>
      <c r="D3066" s="2">
        <f>D3065*(1-D$1+IF(AND(WEEKDAY($A3066)&lt;&gt;1,WEEKDAY($A3066)&lt;&gt;7),-VLOOKUP($A3066,ETF_OP_Fee!$U$5:$V$14,2,1),0))^($A3066-$A3065)*(1+2*(B3066/B3065-1))</f>
        <v>0.39436583728186514</v>
      </c>
      <c r="E3066" s="2"/>
      <c r="G3066" s="1"/>
    </row>
    <row r="3067" spans="1:7">
      <c r="A3067" s="1">
        <v>42513</v>
      </c>
      <c r="B3067">
        <f>IF(A3067&gt;=$B$3,VLOOKUP(A3067,SPBTFDUE!$B$4:$F$5000,5,0),B3068*(C3067/C3068+$B$1))</f>
        <v>3.2198813107083217</v>
      </c>
      <c r="C3067" s="2">
        <f>VLOOKUP(A3067,'BTC-USD'!$A$1:$G$3203,6,0)</f>
        <v>444.15499899999998</v>
      </c>
      <c r="D3067" s="2">
        <f>D3066*(1-D$1+IF(AND(WEEKDAY($A3067)&lt;&gt;1,WEEKDAY($A3067)&lt;&gt;7),-VLOOKUP($A3067,ETF_OP_Fee!$U$5:$V$14,2,1),0))^($A3067-$A3066)*(1+2*(B3067/B3066-1))</f>
        <v>0.39677213291027169</v>
      </c>
      <c r="E3067" s="2"/>
      <c r="G3067" s="1"/>
    </row>
    <row r="3068" spans="1:7">
      <c r="A3068" s="1">
        <v>42514</v>
      </c>
      <c r="B3068">
        <f>IF(A3068&gt;=$B$3,VLOOKUP(A3068,SPBTFDUE!$B$4:$F$5000,5,0),B3069*(C3068/C3069+$B$1))</f>
        <v>3.2327630024054299</v>
      </c>
      <c r="C3068" s="2">
        <f>VLOOKUP(A3068,'BTC-USD'!$A$1:$G$3203,6,0)</f>
        <v>445.98098800000002</v>
      </c>
      <c r="D3068" s="2">
        <f>D3067*(1-D$1+IF(AND(WEEKDAY($A3068)&lt;&gt;1,WEEKDAY($A3068)&lt;&gt;7),-VLOOKUP($A3068,ETF_OP_Fee!$U$5:$V$14,2,1),0))^($A3068-$A3067)*(1+2*(B3068/B3067-1))</f>
        <v>0.39989917900141453</v>
      </c>
      <c r="E3068" s="2"/>
      <c r="G3068" s="1"/>
    </row>
    <row r="3069" spans="1:7">
      <c r="A3069" s="1">
        <v>42515</v>
      </c>
      <c r="B3069">
        <f>IF(A3069&gt;=$B$3,VLOOKUP(A3069,SPBTFDUE!$B$4:$F$5000,5,0),B3070*(C3069/C3070+$B$1))</f>
        <v>3.2586287144350989</v>
      </c>
      <c r="C3069" s="2">
        <f>VLOOKUP(A3069,'BTC-USD'!$A$1:$G$3203,6,0)</f>
        <v>449.59899899999999</v>
      </c>
      <c r="D3069" s="2">
        <f>D3068*(1-D$1+IF(AND(WEEKDAY($A3069)&lt;&gt;1,WEEKDAY($A3069)&lt;&gt;7),-VLOOKUP($A3069,ETF_OP_Fee!$U$5:$V$14,2,1),0))^($A3069-$A3068)*(1+2*(B3069/B3068-1))</f>
        <v>0.4062500366304107</v>
      </c>
      <c r="E3069" s="2"/>
      <c r="G3069" s="1"/>
    </row>
    <row r="3070" spans="1:7">
      <c r="A3070" s="1">
        <v>42516</v>
      </c>
      <c r="B3070">
        <f>IF(A3070&gt;=$B$3,VLOOKUP(A3070,SPBTFDUE!$B$4:$F$5000,5,0),B3071*(C3070/C3071+$B$1))</f>
        <v>3.2856987697190889</v>
      </c>
      <c r="C3070" s="2">
        <f>VLOOKUP(A3070,'BTC-USD'!$A$1:$G$3203,6,0)</f>
        <v>453.38400300000001</v>
      </c>
      <c r="D3070" s="2">
        <f>D3069*(1-D$1+IF(AND(WEEKDAY($A3070)&lt;&gt;1,WEEKDAY($A3070)&lt;&gt;7),-VLOOKUP($A3070,ETF_OP_Fee!$U$5:$V$14,2,1),0))^($A3070-$A3069)*(1+2*(B3070/B3069-1))</f>
        <v>0.41295041045856101</v>
      </c>
      <c r="E3070" s="2"/>
      <c r="G3070" s="1"/>
    </row>
    <row r="3071" spans="1:7">
      <c r="A3071" s="1">
        <v>42517</v>
      </c>
      <c r="B3071">
        <f>IF(A3071&gt;=$B$3,VLOOKUP(A3071,SPBTFDUE!$B$4:$F$5000,5,0),B3072*(C3071/C3072+$B$1))</f>
        <v>3.4308268981545229</v>
      </c>
      <c r="C3071" s="2">
        <f>VLOOKUP(A3071,'BTC-USD'!$A$1:$G$3203,6,0)</f>
        <v>473.46398900000003</v>
      </c>
      <c r="D3071" s="2">
        <f>D3070*(1-D$1+IF(AND(WEEKDAY($A3071)&lt;&gt;1,WEEKDAY($A3071)&lt;&gt;7),-VLOOKUP($A3071,ETF_OP_Fee!$U$5:$V$14,2,1),0))^($A3071-$A3070)*(1+2*(B3071/B3070-1))</f>
        <v>0.44937658932316599</v>
      </c>
      <c r="E3071" s="2"/>
      <c r="G3071" s="1"/>
    </row>
    <row r="3072" spans="1:7">
      <c r="A3072" s="1">
        <v>42521</v>
      </c>
      <c r="B3072">
        <f>IF(A3072&gt;=$B$3,VLOOKUP(A3072,SPBTFDUE!$B$4:$F$5000,5,0),B3073*(C3072/C3073+$B$1))</f>
        <v>3.850069215781295</v>
      </c>
      <c r="C3072" s="2">
        <f>VLOOKUP(A3072,'BTC-USD'!$A$1:$G$3203,6,0)</f>
        <v>531.385986</v>
      </c>
      <c r="D3072" s="2">
        <f>D3071*(1-D$1+IF(AND(WEEKDAY($A3072)&lt;&gt;1,WEEKDAY($A3072)&lt;&gt;7),-VLOOKUP($A3072,ETF_OP_Fee!$U$5:$V$14,2,1),0))^($A3072-$A3071)*(1+2*(B3072/B3071-1))</f>
        <v>0.55893645753279053</v>
      </c>
      <c r="E3072" s="2"/>
      <c r="G3072" s="1"/>
    </row>
    <row r="3073" spans="1:7">
      <c r="A3073" s="1">
        <v>42522</v>
      </c>
      <c r="B3073">
        <f>IF(A3073&gt;=$B$3,VLOOKUP(A3073,SPBTFDUE!$B$4:$F$5000,5,0),B3074*(C3073/C3074+$B$1))</f>
        <v>3.8897341636025295</v>
      </c>
      <c r="C3073" s="2">
        <f>VLOOKUP(A3073,'BTC-USD'!$A$1:$G$3203,6,0)</f>
        <v>536.919983</v>
      </c>
      <c r="D3073" s="2">
        <f>D3072*(1-D$1+IF(AND(WEEKDAY($A3073)&lt;&gt;1,WEEKDAY($A3073)&lt;&gt;7),-VLOOKUP($A3073,ETF_OP_Fee!$U$5:$V$14,2,1),0))^($A3073-$A3072)*(1+2*(B3073/B3072-1))</f>
        <v>0.57038524440163407</v>
      </c>
      <c r="E3073" s="2"/>
      <c r="G3073" s="1"/>
    </row>
    <row r="3074" spans="1:7">
      <c r="A3074" s="1">
        <v>42523</v>
      </c>
      <c r="B3074">
        <f>IF(A3074&gt;=$B$3,VLOOKUP(A3074,SPBTFDUE!$B$4:$F$5000,5,0),B3075*(C3074/C3075+$B$1))</f>
        <v>3.896927528776998</v>
      </c>
      <c r="C3074" s="2">
        <f>VLOOKUP(A3074,'BTC-USD'!$A$1:$G$3203,6,0)</f>
        <v>537.97198500000002</v>
      </c>
      <c r="D3074" s="2">
        <f>D3073*(1-D$1+IF(AND(WEEKDAY($A3074)&lt;&gt;1,WEEKDAY($A3074)&lt;&gt;7),-VLOOKUP($A3074,ETF_OP_Fee!$U$5:$V$14,2,1),0))^($A3074-$A3073)*(1+2*(B3074/B3073-1))</f>
        <v>0.57242666582230228</v>
      </c>
      <c r="E3074" s="2"/>
      <c r="G3074" s="1"/>
    </row>
    <row r="3075" spans="1:7">
      <c r="A3075" s="1">
        <v>42524</v>
      </c>
      <c r="B3075">
        <f>IF(A3075&gt;=$B$3,VLOOKUP(A3075,SPBTFDUE!$B$4:$F$5000,5,0),B3076*(C3075/C3076+$B$1))</f>
        <v>4.1226133604636273</v>
      </c>
      <c r="C3075" s="2">
        <f>VLOOKUP(A3075,'BTC-USD'!$A$1:$G$3203,6,0)</f>
        <v>569.19397000000004</v>
      </c>
      <c r="D3075" s="2">
        <f>D3074*(1-D$1+IF(AND(WEEKDAY($A3075)&lt;&gt;1,WEEKDAY($A3075)&lt;&gt;7),-VLOOKUP($A3075,ETF_OP_Fee!$U$5:$V$14,2,1),0))^($A3075-$A3074)*(1+2*(B3075/B3074-1))</f>
        <v>0.63865333550957437</v>
      </c>
      <c r="E3075" s="2"/>
      <c r="G3075" s="1"/>
    </row>
    <row r="3076" spans="1:7">
      <c r="A3076" s="1">
        <v>42527</v>
      </c>
      <c r="B3076">
        <f>IF(A3076&gt;=$B$3,VLOOKUP(A3076,SPBTFDUE!$B$4:$F$5000,5,0),B3077*(C3076/C3077+$B$1))</f>
        <v>4.240506094967774</v>
      </c>
      <c r="C3076" s="2">
        <f>VLOOKUP(A3076,'BTC-USD'!$A$1:$G$3203,6,0)</f>
        <v>585.53698699999995</v>
      </c>
      <c r="D3076" s="2">
        <f>D3075*(1-D$1+IF(AND(WEEKDAY($A3076)&lt;&gt;1,WEEKDAY($A3076)&lt;&gt;7),-VLOOKUP($A3076,ETF_OP_Fee!$U$5:$V$14,2,1),0))^($A3076-$A3075)*(1+2*(B3076/B3075-1))</f>
        <v>0.67493859514122956</v>
      </c>
      <c r="E3076" s="2"/>
      <c r="G3076" s="1"/>
    </row>
    <row r="3077" spans="1:7">
      <c r="A3077" s="1">
        <v>42528</v>
      </c>
      <c r="B3077">
        <f>IF(A3077&gt;=$B$3,VLOOKUP(A3077,SPBTFDUE!$B$4:$F$5000,5,0),B3078*(C3077/C3078+$B$1))</f>
        <v>4.1753112971067878</v>
      </c>
      <c r="C3077" s="2">
        <f>VLOOKUP(A3077,'BTC-USD'!$A$1:$G$3203,6,0)</f>
        <v>576.59698500000002</v>
      </c>
      <c r="D3077" s="2">
        <f>D3076*(1-D$1+IF(AND(WEEKDAY($A3077)&lt;&gt;1,WEEKDAY($A3077)&lt;&gt;7),-VLOOKUP($A3077,ETF_OP_Fee!$U$5:$V$14,2,1),0))^($A3077-$A3076)*(1+2*(B3077/B3076-1))</f>
        <v>0.65410721849246656</v>
      </c>
      <c r="E3077" s="2"/>
      <c r="G3077" s="1"/>
    </row>
    <row r="3078" spans="1:7">
      <c r="A3078" s="1">
        <v>42529</v>
      </c>
      <c r="B3078">
        <f>IF(A3078&gt;=$B$3,VLOOKUP(A3078,SPBTFDUE!$B$4:$F$5000,5,0),B3079*(C3078/C3079+$B$1))</f>
        <v>4.21140006513538</v>
      </c>
      <c r="C3078" s="2">
        <f>VLOOKUP(A3078,'BTC-USD'!$A$1:$G$3203,6,0)</f>
        <v>581.64502000000005</v>
      </c>
      <c r="D3078" s="2">
        <f>D3077*(1-D$1+IF(AND(WEEKDAY($A3078)&lt;&gt;1,WEEKDAY($A3078)&lt;&gt;7),-VLOOKUP($A3078,ETF_OP_Fee!$U$5:$V$14,2,1),0))^($A3078-$A3077)*(1+2*(B3078/B3077-1))</f>
        <v>0.66533529946280279</v>
      </c>
      <c r="E3078" s="2"/>
      <c r="G3078" s="1"/>
    </row>
    <row r="3079" spans="1:7">
      <c r="A3079" s="1">
        <v>42530</v>
      </c>
      <c r="B3079">
        <f>IF(A3079&gt;=$B$3,VLOOKUP(A3079,SPBTFDUE!$B$4:$F$5000,5,0),B3080*(C3079/C3080+$B$1))</f>
        <v>4.1601574483721961</v>
      </c>
      <c r="C3079" s="2">
        <f>VLOOKUP(A3079,'BTC-USD'!$A$1:$G$3203,6,0)</f>
        <v>574.63000499999998</v>
      </c>
      <c r="D3079" s="2">
        <f>D3078*(1-D$1+IF(AND(WEEKDAY($A3079)&lt;&gt;1,WEEKDAY($A3079)&lt;&gt;7),-VLOOKUP($A3079,ETF_OP_Fee!$U$5:$V$14,2,1),0))^($A3079-$A3078)*(1+2*(B3079/B3078-1))</f>
        <v>0.64906687275319919</v>
      </c>
      <c r="E3079" s="2"/>
      <c r="G3079" s="1"/>
    </row>
    <row r="3080" spans="1:7">
      <c r="A3080" s="1">
        <v>42531</v>
      </c>
      <c r="B3080">
        <f>IF(A3080&gt;=$B$3,VLOOKUP(A3080,SPBTFDUE!$B$4:$F$5000,5,0),B3081*(C3080/C3081+$B$1))</f>
        <v>4.1802576182107192</v>
      </c>
      <c r="C3080" s="2">
        <f>VLOOKUP(A3080,'BTC-USD'!$A$1:$G$3203,6,0)</f>
        <v>577.46997099999999</v>
      </c>
      <c r="D3080" s="2">
        <f>D3079*(1-D$1+IF(AND(WEEKDAY($A3080)&lt;&gt;1,WEEKDAY($A3080)&lt;&gt;7),-VLOOKUP($A3080,ETF_OP_Fee!$U$5:$V$14,2,1),0))^($A3080-$A3079)*(1+2*(B3080/B3079-1))</f>
        <v>0.65526081909094902</v>
      </c>
      <c r="E3080" s="2"/>
      <c r="G3080" s="1"/>
    </row>
    <row r="3081" spans="1:7">
      <c r="A3081" s="1">
        <v>42534</v>
      </c>
      <c r="B3081">
        <f>IF(A3081&gt;=$B$3,VLOOKUP(A3081,SPBTFDUE!$B$4:$F$5000,5,0),B3082*(C3081/C3082+$B$1))</f>
        <v>5.0982382619900939</v>
      </c>
      <c r="C3081" s="2">
        <f>VLOOKUP(A3081,'BTC-USD'!$A$1:$G$3203,6,0)</f>
        <v>704.37597700000003</v>
      </c>
      <c r="D3081" s="2">
        <f>D3080*(1-D$1+IF(AND(WEEKDAY($A3081)&lt;&gt;1,WEEKDAY($A3081)&lt;&gt;7),-VLOOKUP($A3081,ETF_OP_Fee!$U$5:$V$14,2,1),0))^($A3081-$A3080)*(1+2*(B3081/B3080-1))</f>
        <v>0.94271300648869816</v>
      </c>
      <c r="E3081" s="2"/>
      <c r="G3081" s="1"/>
    </row>
    <row r="3082" spans="1:7">
      <c r="A3082" s="1">
        <v>42535</v>
      </c>
      <c r="B3082">
        <f>IF(A3082&gt;=$B$3,VLOOKUP(A3082,SPBTFDUE!$B$4:$F$5000,5,0),B3083*(C3082/C3083+$B$1))</f>
        <v>4.9615128689500931</v>
      </c>
      <c r="C3082" s="2">
        <f>VLOOKUP(A3082,'BTC-USD'!$A$1:$G$3203,6,0)</f>
        <v>685.55902100000003</v>
      </c>
      <c r="D3082" s="2">
        <f>D3081*(1-D$1+IF(AND(WEEKDAY($A3082)&lt;&gt;1,WEEKDAY($A3082)&lt;&gt;7),-VLOOKUP($A3082,ETF_OP_Fee!$U$5:$V$14,2,1),0))^($A3082-$A3081)*(1+2*(B3082/B3081-1))</f>
        <v>0.89204301662488117</v>
      </c>
      <c r="E3082" s="2"/>
      <c r="G3082" s="1"/>
    </row>
    <row r="3083" spans="1:7">
      <c r="A3083" s="1">
        <v>42536</v>
      </c>
      <c r="B3083">
        <f>IF(A3083&gt;=$B$3,VLOOKUP(A3083,SPBTFDUE!$B$4:$F$5000,5,0),B3084*(C3083/C3084+$B$1))</f>
        <v>5.0254380415625146</v>
      </c>
      <c r="C3083" s="2">
        <f>VLOOKUP(A3083,'BTC-USD'!$A$1:$G$3203,6,0)</f>
        <v>694.46899399999995</v>
      </c>
      <c r="D3083" s="2">
        <f>D3082*(1-D$1+IF(AND(WEEKDAY($A3083)&lt;&gt;1,WEEKDAY($A3083)&lt;&gt;7),-VLOOKUP($A3083,ETF_OP_Fee!$U$5:$V$14,2,1),0))^($A3083-$A3082)*(1+2*(B3083/B3082-1))</f>
        <v>0.91492050386906421</v>
      </c>
      <c r="E3083" s="2"/>
      <c r="G3083" s="1"/>
    </row>
    <row r="3084" spans="1:7">
      <c r="A3084" s="1">
        <v>42537</v>
      </c>
      <c r="B3084">
        <f>IF(A3084&gt;=$B$3,VLOOKUP(A3084,SPBTFDUE!$B$4:$F$5000,5,0),B3085*(C3084/C3085+$B$1))</f>
        <v>5.5446214173205073</v>
      </c>
      <c r="C3084" s="2">
        <f>VLOOKUP(A3084,'BTC-USD'!$A$1:$G$3203,6,0)</f>
        <v>766.30798300000004</v>
      </c>
      <c r="D3084" s="2">
        <f>D3083*(1-D$1+IF(AND(WEEKDAY($A3084)&lt;&gt;1,WEEKDAY($A3084)&lt;&gt;7),-VLOOKUP($A3084,ETF_OP_Fee!$U$5:$V$14,2,1),0))^($A3084-$A3083)*(1+2*(B3084/B3083-1))</f>
        <v>1.1038317660601662</v>
      </c>
      <c r="E3084" s="2"/>
      <c r="G3084" s="1"/>
    </row>
    <row r="3085" spans="1:7">
      <c r="A3085" s="1">
        <v>42538</v>
      </c>
      <c r="B3085">
        <f>IF(A3085&gt;=$B$3,VLOOKUP(A3085,SPBTFDUE!$B$4:$F$5000,5,0),B3086*(C3085/C3086+$B$1))</f>
        <v>5.4181507655451773</v>
      </c>
      <c r="C3085" s="2">
        <f>VLOOKUP(A3085,'BTC-USD'!$A$1:$G$3203,6,0)</f>
        <v>748.908997</v>
      </c>
      <c r="D3085" s="2">
        <f>D3084*(1-D$1+IF(AND(WEEKDAY($A3085)&lt;&gt;1,WEEKDAY($A3085)&lt;&gt;7),-VLOOKUP($A3085,ETF_OP_Fee!$U$5:$V$14,2,1),0))^($A3085-$A3084)*(1+2*(B3085/B3084-1))</f>
        <v>1.0533502707930888</v>
      </c>
      <c r="E3085" s="2"/>
      <c r="G3085" s="1"/>
    </row>
    <row r="3086" spans="1:7">
      <c r="A3086" s="1">
        <v>42541</v>
      </c>
      <c r="B3086">
        <f>IF(A3086&gt;=$B$3,VLOOKUP(A3086,SPBTFDUE!$B$4:$F$5000,5,0),B3087*(C3086/C3087+$B$1))</f>
        <v>5.3330522604662844</v>
      </c>
      <c r="C3086" s="2">
        <f>VLOOKUP(A3086,'BTC-USD'!$A$1:$G$3203,6,0)</f>
        <v>737.22601299999997</v>
      </c>
      <c r="D3086" s="2">
        <f>D3085*(1-D$1+IF(AND(WEEKDAY($A3086)&lt;&gt;1,WEEKDAY($A3086)&lt;&gt;7),-VLOOKUP($A3086,ETF_OP_Fee!$U$5:$V$14,2,1),0))^($A3086-$A3085)*(1+2*(B3086/B3085-1))</f>
        <v>1.0198972967829103</v>
      </c>
      <c r="E3086" s="2"/>
      <c r="G3086" s="1"/>
    </row>
    <row r="3087" spans="1:7">
      <c r="A3087" s="1">
        <v>42542</v>
      </c>
      <c r="B3087">
        <f>IF(A3087&gt;=$B$3,VLOOKUP(A3087,SPBTFDUE!$B$4:$F$5000,5,0),B3088*(C3087/C3088+$B$1))</f>
        <v>4.822045733213522</v>
      </c>
      <c r="C3087" s="2">
        <f>VLOOKUP(A3087,'BTC-USD'!$A$1:$G$3203,6,0)</f>
        <v>666.65197799999999</v>
      </c>
      <c r="D3087" s="2">
        <f>D3086*(1-D$1+IF(AND(WEEKDAY($A3087)&lt;&gt;1,WEEKDAY($A3087)&lt;&gt;7),-VLOOKUP($A3087,ETF_OP_Fee!$U$5:$V$14,2,1),0))^($A3087-$A3086)*(1+2*(B3087/B3086-1))</f>
        <v>0.82434842441514478</v>
      </c>
      <c r="E3087" s="2"/>
      <c r="G3087" s="1"/>
    </row>
    <row r="3088" spans="1:7">
      <c r="A3088" s="1">
        <v>42543</v>
      </c>
      <c r="B3088">
        <f>IF(A3088&gt;=$B$3,VLOOKUP(A3088,SPBTFDUE!$B$4:$F$5000,5,0),B3089*(C3088/C3089+$B$1))</f>
        <v>4.3114206341740475</v>
      </c>
      <c r="C3088" s="2">
        <f>VLOOKUP(A3088,'BTC-USD'!$A$1:$G$3203,6,0)</f>
        <v>596.11602800000003</v>
      </c>
      <c r="D3088" s="2">
        <f>D3087*(1-D$1+IF(AND(WEEKDAY($A3088)&lt;&gt;1,WEEKDAY($A3088)&lt;&gt;7),-VLOOKUP($A3088,ETF_OP_Fee!$U$5:$V$14,2,1),0))^($A3088-$A3087)*(1+2*(B3088/B3087-1))</f>
        <v>0.64968409216299616</v>
      </c>
      <c r="E3088" s="2"/>
      <c r="G3088" s="1"/>
    </row>
    <row r="3089" spans="1:7">
      <c r="A3089" s="1">
        <v>42544</v>
      </c>
      <c r="B3089">
        <f>IF(A3089&gt;=$B$3,VLOOKUP(A3089,SPBTFDUE!$B$4:$F$5000,5,0),B3090*(C3089/C3090+$B$1))</f>
        <v>4.5124079548938978</v>
      </c>
      <c r="C3089" s="2">
        <f>VLOOKUP(A3089,'BTC-USD'!$A$1:$G$3203,6,0)</f>
        <v>623.97699</v>
      </c>
      <c r="D3089" s="2">
        <f>D3088*(1-D$1+IF(AND(WEEKDAY($A3089)&lt;&gt;1,WEEKDAY($A3089)&lt;&gt;7),-VLOOKUP($A3089,ETF_OP_Fee!$U$5:$V$14,2,1),0))^($A3089-$A3088)*(1+2*(B3089/B3088-1))</f>
        <v>0.71017264173037808</v>
      </c>
      <c r="E3089" s="2"/>
      <c r="G3089" s="1"/>
    </row>
    <row r="3090" spans="1:7">
      <c r="A3090" s="1">
        <v>42545</v>
      </c>
      <c r="B3090">
        <f>IF(A3090&gt;=$B$3,VLOOKUP(A3090,SPBTFDUE!$B$4:$F$5000,5,0),B3091*(C3090/C3091+$B$1))</f>
        <v>4.8106738773899806</v>
      </c>
      <c r="C3090" s="2">
        <f>VLOOKUP(A3090,'BTC-USD'!$A$1:$G$3203,6,0)</f>
        <v>665.29901099999995</v>
      </c>
      <c r="D3090" s="2">
        <f>D3089*(1-D$1+IF(AND(WEEKDAY($A3090)&lt;&gt;1,WEEKDAY($A3090)&lt;&gt;7),-VLOOKUP($A3090,ETF_OP_Fee!$U$5:$V$14,2,1),0))^($A3090-$A3089)*(1+2*(B3090/B3089-1))</f>
        <v>0.80396030345292979</v>
      </c>
      <c r="E3090" s="2"/>
      <c r="G3090" s="1"/>
    </row>
    <row r="3091" spans="1:7">
      <c r="A3091" s="1">
        <v>42548</v>
      </c>
      <c r="B3091">
        <f>IF(A3091&gt;=$B$3,VLOOKUP(A3091,SPBTFDUE!$B$4:$F$5000,5,0),B3092*(C3091/C3092+$B$1))</f>
        <v>4.7376806081904377</v>
      </c>
      <c r="C3091" s="2">
        <f>VLOOKUP(A3091,'BTC-USD'!$A$1:$G$3203,6,0)</f>
        <v>655.27502400000003</v>
      </c>
      <c r="D3091" s="2">
        <f>D3090*(1-D$1+IF(AND(WEEKDAY($A3091)&lt;&gt;1,WEEKDAY($A3091)&lt;&gt;7),-VLOOKUP($A3091,ETF_OP_Fee!$U$5:$V$14,2,1),0))^($A3091-$A3090)*(1+2*(B3091/B3090-1))</f>
        <v>0.77928433117535045</v>
      </c>
      <c r="E3091" s="2"/>
      <c r="G3091" s="1"/>
    </row>
    <row r="3092" spans="1:7">
      <c r="A3092" s="1">
        <v>42549</v>
      </c>
      <c r="B3092">
        <f>IF(A3092&gt;=$B$3,VLOOKUP(A3092,SPBTFDUE!$B$4:$F$5000,5,0),B3093*(C3092/C3093+$B$1))</f>
        <v>4.6773526014794795</v>
      </c>
      <c r="C3092" s="2">
        <f>VLOOKUP(A3092,'BTC-USD'!$A$1:$G$3203,6,0)</f>
        <v>647.00097700000003</v>
      </c>
      <c r="D3092" s="2">
        <f>D3091*(1-D$1+IF(AND(WEEKDAY($A3092)&lt;&gt;1,WEEKDAY($A3092)&lt;&gt;7),-VLOOKUP($A3092,ETF_OP_Fee!$U$5:$V$14,2,1),0))^($A3092-$A3091)*(1+2*(B3092/B3091-1))</f>
        <v>0.75934754178738906</v>
      </c>
      <c r="E3092" s="2"/>
      <c r="G3092" s="1"/>
    </row>
    <row r="3093" spans="1:7">
      <c r="A3093" s="1">
        <v>42550</v>
      </c>
      <c r="B3093">
        <f>IF(A3093&gt;=$B$3,VLOOKUP(A3093,SPBTFDUE!$B$4:$F$5000,5,0),B3094*(C3093/C3094+$B$1))</f>
        <v>4.6254441241145097</v>
      </c>
      <c r="C3093" s="2">
        <f>VLOOKUP(A3093,'BTC-USD'!$A$1:$G$3203,6,0)</f>
        <v>639.89001499999995</v>
      </c>
      <c r="D3093" s="2">
        <f>D3092*(1-D$1+IF(AND(WEEKDAY($A3093)&lt;&gt;1,WEEKDAY($A3093)&lt;&gt;7),-VLOOKUP($A3093,ETF_OP_Fee!$U$5:$V$14,2,1),0))^($A3093-$A3092)*(1+2*(B3093/B3092-1))</f>
        <v>0.74240482866583002</v>
      </c>
      <c r="E3093" s="2"/>
      <c r="G3093" s="1"/>
    </row>
    <row r="3094" spans="1:7">
      <c r="A3094" s="1">
        <v>42551</v>
      </c>
      <c r="B3094">
        <f>IF(A3094&gt;=$B$3,VLOOKUP(A3094,SPBTFDUE!$B$4:$F$5000,5,0),B3095*(C3094/C3095+$B$1))</f>
        <v>4.8666542209254997</v>
      </c>
      <c r="C3094" s="2">
        <f>VLOOKUP(A3094,'BTC-USD'!$A$1:$G$3203,6,0)</f>
        <v>673.33697500000005</v>
      </c>
      <c r="D3094" s="2">
        <f>D3093*(1-D$1+IF(AND(WEEKDAY($A3094)&lt;&gt;1,WEEKDAY($A3094)&lt;&gt;7),-VLOOKUP($A3094,ETF_OP_Fee!$U$5:$V$14,2,1),0))^($A3094-$A3093)*(1+2*(B3094/B3093-1))</f>
        <v>0.81973775843728158</v>
      </c>
      <c r="E3094" s="2"/>
      <c r="G3094" s="1"/>
    </row>
    <row r="3095" spans="1:7">
      <c r="A3095" s="1">
        <v>42552</v>
      </c>
      <c r="B3095">
        <f>IF(A3095&gt;=$B$3,VLOOKUP(A3095,SPBTFDUE!$B$4:$F$5000,5,0),B3096*(C3095/C3096+$B$1))</f>
        <v>4.8875032441049173</v>
      </c>
      <c r="C3095" s="2">
        <f>VLOOKUP(A3095,'BTC-USD'!$A$1:$G$3203,6,0)</f>
        <v>676.296021</v>
      </c>
      <c r="D3095" s="2">
        <f>D3094*(1-D$1+IF(AND(WEEKDAY($A3095)&lt;&gt;1,WEEKDAY($A3095)&lt;&gt;7),-VLOOKUP($A3095,ETF_OP_Fee!$U$5:$V$14,2,1),0))^($A3095-$A3094)*(1+2*(B3095/B3094-1))</f>
        <v>0.82666283286382936</v>
      </c>
      <c r="E3095" s="2"/>
      <c r="G3095" s="1"/>
    </row>
    <row r="3096" spans="1:7">
      <c r="A3096" s="1">
        <v>42556</v>
      </c>
      <c r="B3096">
        <f>IF(A3096&gt;=$B$3,VLOOKUP(A3096,SPBTFDUE!$B$4:$F$5000,5,0),B3097*(C3096/C3097+$B$1))</f>
        <v>4.8460074513494407</v>
      </c>
      <c r="C3096" s="2">
        <f>VLOOKUP(A3096,'BTC-USD'!$A$1:$G$3203,6,0)</f>
        <v>670.62701400000003</v>
      </c>
      <c r="D3096" s="2">
        <f>D3095*(1-D$1+IF(AND(WEEKDAY($A3096)&lt;&gt;1,WEEKDAY($A3096)&lt;&gt;7),-VLOOKUP($A3096,ETF_OP_Fee!$U$5:$V$14,2,1),0))^($A3096-$A3095)*(1+2*(B3096/B3095-1))</f>
        <v>0.81223847733483501</v>
      </c>
      <c r="E3096" s="2"/>
      <c r="G3096" s="1"/>
    </row>
    <row r="3097" spans="1:7">
      <c r="A3097" s="1">
        <v>42557</v>
      </c>
      <c r="B3097">
        <f>IF(A3097&gt;=$B$3,VLOOKUP(A3097,SPBTFDUE!$B$4:$F$5000,5,0),B3098*(C3097/C3098+$B$1))</f>
        <v>4.8939092969340017</v>
      </c>
      <c r="C3097" s="2">
        <f>VLOOKUP(A3097,'BTC-USD'!$A$1:$G$3203,6,0)</f>
        <v>677.33099400000003</v>
      </c>
      <c r="D3097" s="2">
        <f>D3096*(1-D$1+IF(AND(WEEKDAY($A3097)&lt;&gt;1,WEEKDAY($A3097)&lt;&gt;7),-VLOOKUP($A3097,ETF_OP_Fee!$U$5:$V$14,2,1),0))^($A3097-$A3096)*(1+2*(B3097/B3096-1))</f>
        <v>0.82819740282878218</v>
      </c>
      <c r="E3097" s="2"/>
      <c r="G3097" s="1"/>
    </row>
    <row r="3098" spans="1:7">
      <c r="A3098" s="1">
        <v>42558</v>
      </c>
      <c r="B3098">
        <f>IF(A3098&gt;=$B$3,VLOOKUP(A3098,SPBTFDUE!$B$4:$F$5000,5,0),B3099*(C3098/C3099+$B$1))</f>
        <v>4.6277633109345269</v>
      </c>
      <c r="C3098" s="2">
        <f>VLOOKUP(A3098,'BTC-USD'!$A$1:$G$3203,6,0)</f>
        <v>640.56201199999998</v>
      </c>
      <c r="D3098" s="2">
        <f>D3097*(1-D$1+IF(AND(WEEKDAY($A3098)&lt;&gt;1,WEEKDAY($A3098)&lt;&gt;7),-VLOOKUP($A3098,ETF_OP_Fee!$U$5:$V$14,2,1),0))^($A3098-$A3097)*(1+2*(B3098/B3097-1))</f>
        <v>0.73802954179954394</v>
      </c>
      <c r="E3098" s="2"/>
      <c r="G3098" s="1"/>
    </row>
    <row r="3099" spans="1:7">
      <c r="A3099" s="1">
        <v>42559</v>
      </c>
      <c r="B3099">
        <f>IF(A3099&gt;=$B$3,VLOOKUP(A3099,SPBTFDUE!$B$4:$F$5000,5,0),B3100*(C3099/C3100+$B$1))</f>
        <v>4.8147704446150881</v>
      </c>
      <c r="C3099" s="2">
        <f>VLOOKUP(A3099,'BTC-USD'!$A$1:$G$3203,6,0)</f>
        <v>666.52301</v>
      </c>
      <c r="D3099" s="2">
        <f>D3098*(1-D$1+IF(AND(WEEKDAY($A3099)&lt;&gt;1,WEEKDAY($A3099)&lt;&gt;7),-VLOOKUP($A3099,ETF_OP_Fee!$U$5:$V$14,2,1),0))^($A3099-$A3098)*(1+2*(B3099/B3098-1))</f>
        <v>0.79758177443826306</v>
      </c>
      <c r="E3099" s="2"/>
      <c r="G3099" s="1"/>
    </row>
    <row r="3100" spans="1:7">
      <c r="A3100" s="1">
        <v>42562</v>
      </c>
      <c r="B3100">
        <f>IF(A3100&gt;=$B$3,VLOOKUP(A3100,SPBTFDUE!$B$4:$F$5000,5,0),B3101*(C3100/C3101+$B$1))</f>
        <v>4.6780040937966341</v>
      </c>
      <c r="C3100" s="2">
        <f>VLOOKUP(A3100,'BTC-USD'!$A$1:$G$3203,6,0)</f>
        <v>647.658997</v>
      </c>
      <c r="D3100" s="2">
        <f>D3099*(1-D$1+IF(AND(WEEKDAY($A3100)&lt;&gt;1,WEEKDAY($A3100)&lt;&gt;7),-VLOOKUP($A3100,ETF_OP_Fee!$U$5:$V$14,2,1),0))^($A3100-$A3099)*(1+2*(B3100/B3099-1))</f>
        <v>0.75200129707195462</v>
      </c>
      <c r="E3100" s="2"/>
      <c r="G3100" s="1"/>
    </row>
    <row r="3101" spans="1:7">
      <c r="A3101" s="1">
        <v>42563</v>
      </c>
      <c r="B3101">
        <f>IF(A3101&gt;=$B$3,VLOOKUP(A3101,SPBTFDUE!$B$4:$F$5000,5,0),B3102*(C3101/C3102+$B$1))</f>
        <v>4.7994745631658047</v>
      </c>
      <c r="C3101" s="2">
        <f>VLOOKUP(A3101,'BTC-USD'!$A$1:$G$3203,6,0)</f>
        <v>664.55102499999998</v>
      </c>
      <c r="D3101" s="2">
        <f>D3100*(1-D$1+IF(AND(WEEKDAY($A3101)&lt;&gt;1,WEEKDAY($A3101)&lt;&gt;7),-VLOOKUP($A3101,ETF_OP_Fee!$U$5:$V$14,2,1),0))^($A3101-$A3100)*(1+2*(B3101/B3100-1))</f>
        <v>0.79096040700365655</v>
      </c>
      <c r="E3101" s="2"/>
      <c r="G3101" s="1"/>
    </row>
    <row r="3102" spans="1:7">
      <c r="A3102" s="1">
        <v>42564</v>
      </c>
      <c r="B3102">
        <f>IF(A3102&gt;=$B$3,VLOOKUP(A3102,SPBTFDUE!$B$4:$F$5000,5,0),B3103*(C3102/C3103+$B$1))</f>
        <v>4.7261436905454479</v>
      </c>
      <c r="C3102" s="2">
        <f>VLOOKUP(A3102,'BTC-USD'!$A$1:$G$3203,6,0)</f>
        <v>654.46801800000003</v>
      </c>
      <c r="D3102" s="2">
        <f>D3101*(1-D$1+IF(AND(WEEKDAY($A3102)&lt;&gt;1,WEEKDAY($A3102)&lt;&gt;7),-VLOOKUP($A3102,ETF_OP_Fee!$U$5:$V$14,2,1),0))^($A3102-$A3101)*(1+2*(B3102/B3101-1))</f>
        <v>0.76669895291173507</v>
      </c>
      <c r="E3102" s="2"/>
      <c r="G3102" s="1"/>
    </row>
    <row r="3103" spans="1:7">
      <c r="A3103" s="1">
        <v>42565</v>
      </c>
      <c r="B3103">
        <f>IF(A3103&gt;=$B$3,VLOOKUP(A3103,SPBTFDUE!$B$4:$F$5000,5,0),B3104*(C3103/C3104+$B$1))</f>
        <v>4.7516890562578418</v>
      </c>
      <c r="C3103" s="2">
        <f>VLOOKUP(A3103,'BTC-USD'!$A$1:$G$3203,6,0)</f>
        <v>658.07800299999997</v>
      </c>
      <c r="D3103" s="2">
        <f>D3102*(1-D$1+IF(AND(WEEKDAY($A3103)&lt;&gt;1,WEEKDAY($A3103)&lt;&gt;7),-VLOOKUP($A3103,ETF_OP_Fee!$U$5:$V$14,2,1),0))^($A3103-$A3102)*(1+2*(B3103/B3102-1))</f>
        <v>0.77489478849916016</v>
      </c>
      <c r="E3103" s="2"/>
      <c r="G3103" s="1"/>
    </row>
    <row r="3104" spans="1:7">
      <c r="A3104" s="1">
        <v>42566</v>
      </c>
      <c r="B3104">
        <f>IF(A3104&gt;=$B$3,VLOOKUP(A3104,SPBTFDUE!$B$4:$F$5000,5,0),B3105*(C3104/C3105+$B$1))</f>
        <v>4.7885409890633444</v>
      </c>
      <c r="C3104" s="2">
        <f>VLOOKUP(A3104,'BTC-USD'!$A$1:$G$3203,6,0)</f>
        <v>663.25500499999998</v>
      </c>
      <c r="D3104" s="2">
        <f>D3103*(1-D$1+IF(AND(WEEKDAY($A3104)&lt;&gt;1,WEEKDAY($A3104)&lt;&gt;7),-VLOOKUP($A3104,ETF_OP_Fee!$U$5:$V$14,2,1),0))^($A3104-$A3103)*(1+2*(B3104/B3103-1))</f>
        <v>0.78682046658034266</v>
      </c>
      <c r="E3104" s="2"/>
      <c r="G3104" s="1"/>
    </row>
    <row r="3105" spans="1:7">
      <c r="A3105" s="1">
        <v>42569</v>
      </c>
      <c r="B3105">
        <f>IF(A3105&gt;=$B$3,VLOOKUP(A3105,SPBTFDUE!$B$4:$F$5000,5,0),B3106*(C3105/C3106+$B$1))</f>
        <v>4.8591225086904251</v>
      </c>
      <c r="C3105" s="2">
        <f>VLOOKUP(A3105,'BTC-USD'!$A$1:$G$3203,6,0)</f>
        <v>673.10601799999995</v>
      </c>
      <c r="D3105" s="2">
        <f>D3104*(1-D$1+IF(AND(WEEKDAY($A3105)&lt;&gt;1,WEEKDAY($A3105)&lt;&gt;7),-VLOOKUP($A3105,ETF_OP_Fee!$U$5:$V$14,2,1),0))^($A3105-$A3104)*(1+2*(B3105/B3104-1))</f>
        <v>0.80972584275782133</v>
      </c>
      <c r="E3105" s="2"/>
      <c r="G3105" s="1"/>
    </row>
    <row r="3106" spans="1:7">
      <c r="A3106" s="1">
        <v>42570</v>
      </c>
      <c r="B3106">
        <f>IF(A3106&gt;=$B$3,VLOOKUP(A3106,SPBTFDUE!$B$4:$F$5000,5,0),B3107*(C3106/C3107+$B$1))</f>
        <v>4.8568434270912899</v>
      </c>
      <c r="C3106" s="2">
        <f>VLOOKUP(A3106,'BTC-USD'!$A$1:$G$3203,6,0)</f>
        <v>672.864014</v>
      </c>
      <c r="D3106" s="2">
        <f>D3105*(1-D$1+IF(AND(WEEKDAY($A3106)&lt;&gt;1,WEEKDAY($A3106)&lt;&gt;7),-VLOOKUP($A3106,ETF_OP_Fee!$U$5:$V$14,2,1),0))^($A3106-$A3105)*(1+2*(B3106/B3105-1))</f>
        <v>0.80886985782937448</v>
      </c>
      <c r="E3106" s="2"/>
      <c r="G3106" s="1"/>
    </row>
    <row r="3107" spans="1:7">
      <c r="A3107" s="1">
        <v>42571</v>
      </c>
      <c r="B3107">
        <f>IF(A3107&gt;=$B$3,VLOOKUP(A3107,SPBTFDUE!$B$4:$F$5000,5,0),B3108*(C3107/C3108+$B$1))</f>
        <v>4.8045032023157921</v>
      </c>
      <c r="C3107" s="2">
        <f>VLOOKUP(A3107,'BTC-USD'!$A$1:$G$3203,6,0)</f>
        <v>665.68499799999995</v>
      </c>
      <c r="D3107" s="2">
        <f>D3106*(1-D$1+IF(AND(WEEKDAY($A3107)&lt;&gt;1,WEEKDAY($A3107)&lt;&gt;7),-VLOOKUP($A3107,ETF_OP_Fee!$U$5:$V$14,2,1),0))^($A3107-$A3106)*(1+2*(B3107/B3106-1))</f>
        <v>0.79134181352729838</v>
      </c>
      <c r="E3107" s="2"/>
      <c r="G3107" s="1"/>
    </row>
    <row r="3108" spans="1:7">
      <c r="A3108" s="1">
        <v>42572</v>
      </c>
      <c r="B3108">
        <f>IF(A3108&gt;=$B$3,VLOOKUP(A3108,SPBTFDUE!$B$4:$F$5000,5,0),B3109*(C3108/C3109+$B$1))</f>
        <v>4.7991206922535925</v>
      </c>
      <c r="C3108" s="2">
        <f>VLOOKUP(A3108,'BTC-USD'!$A$1:$G$3203,6,0)</f>
        <v>665.012024</v>
      </c>
      <c r="D3108" s="2">
        <f>D3107*(1-D$1+IF(AND(WEEKDAY($A3108)&lt;&gt;1,WEEKDAY($A3108)&lt;&gt;7),-VLOOKUP($A3108,ETF_OP_Fee!$U$5:$V$14,2,1),0))^($A3108-$A3107)*(1+2*(B3108/B3107-1))</f>
        <v>0.78947462549705294</v>
      </c>
      <c r="E3108" s="2"/>
      <c r="G3108" s="1"/>
    </row>
    <row r="3109" spans="1:7">
      <c r="A3109" s="1">
        <v>42573</v>
      </c>
      <c r="B3109">
        <f>IF(A3109&gt;=$B$3,VLOOKUP(A3109,SPBTFDUE!$B$4:$F$5000,5,0),B3110*(C3109/C3110+$B$1))</f>
        <v>4.6947488845813456</v>
      </c>
      <c r="C3109" s="2">
        <f>VLOOKUP(A3109,'BTC-USD'!$A$1:$G$3203,6,0)</f>
        <v>650.61901899999998</v>
      </c>
      <c r="D3109" s="2">
        <f>D3108*(1-D$1+IF(AND(WEEKDAY($A3109)&lt;&gt;1,WEEKDAY($A3109)&lt;&gt;7),-VLOOKUP($A3109,ETF_OP_Fee!$U$5:$V$14,2,1),0))^($A3109-$A3108)*(1+2*(B3109/B3108-1))</f>
        <v>0.75504546693395924</v>
      </c>
      <c r="E3109" s="2"/>
      <c r="G3109" s="1"/>
    </row>
    <row r="3110" spans="1:7">
      <c r="A3110" s="1">
        <v>42576</v>
      </c>
      <c r="B3110">
        <f>IF(A3110&gt;=$B$3,VLOOKUP(A3110,SPBTFDUE!$B$4:$F$5000,5,0),B3111*(C3110/C3111+$B$1))</f>
        <v>4.719325305666251</v>
      </c>
      <c r="C3110" s="2">
        <f>VLOOKUP(A3110,'BTC-USD'!$A$1:$G$3203,6,0)</f>
        <v>654.09698500000002</v>
      </c>
      <c r="D3110" s="2">
        <f>D3109*(1-D$1+IF(AND(WEEKDAY($A3110)&lt;&gt;1,WEEKDAY($A3110)&lt;&gt;7),-VLOOKUP($A3110,ETF_OP_Fee!$U$5:$V$14,2,1),0))^($A3110-$A3109)*(1+2*(B3110/B3109-1))</f>
        <v>0.76267785495201246</v>
      </c>
      <c r="E3110" s="2"/>
      <c r="G3110" s="1"/>
    </row>
    <row r="3111" spans="1:7">
      <c r="A3111" s="1">
        <v>42577</v>
      </c>
      <c r="B3111">
        <f>IF(A3111&gt;=$B$3,VLOOKUP(A3111,SPBTFDUE!$B$4:$F$5000,5,0),B3112*(C3111/C3112+$B$1))</f>
        <v>4.7021235631999057</v>
      </c>
      <c r="C3111" s="2">
        <f>VLOOKUP(A3111,'BTC-USD'!$A$1:$G$3203,6,0)</f>
        <v>651.783997</v>
      </c>
      <c r="D3111" s="2">
        <f>D3110*(1-D$1+IF(AND(WEEKDAY($A3111)&lt;&gt;1,WEEKDAY($A3111)&lt;&gt;7),-VLOOKUP($A3111,ETF_OP_Fee!$U$5:$V$14,2,1),0))^($A3111-$A3110)*(1+2*(B3111/B3110-1))</f>
        <v>0.7570277656031833</v>
      </c>
      <c r="E3111" s="2"/>
      <c r="G3111" s="1"/>
    </row>
    <row r="3112" spans="1:7">
      <c r="A3112" s="1">
        <v>42578</v>
      </c>
      <c r="B3112">
        <f>IF(A3112&gt;=$B$3,VLOOKUP(A3112,SPBTFDUE!$B$4:$F$5000,5,0),B3113*(C3112/C3113+$B$1))</f>
        <v>4.7201303581072311</v>
      </c>
      <c r="C3112" s="2">
        <f>VLOOKUP(A3112,'BTC-USD'!$A$1:$G$3203,6,0)</f>
        <v>654.35199</v>
      </c>
      <c r="D3112" s="2">
        <f>D3111*(1-D$1+IF(AND(WEEKDAY($A3112)&lt;&gt;1,WEEKDAY($A3112)&lt;&gt;7),-VLOOKUP($A3112,ETF_OP_Fee!$U$5:$V$14,2,1),0))^($A3112-$A3111)*(1+2*(B3112/B3111-1))</f>
        <v>0.76273493323506625</v>
      </c>
      <c r="E3112" s="2"/>
      <c r="G3112" s="1"/>
    </row>
    <row r="3113" spans="1:7">
      <c r="A3113" s="1">
        <v>42579</v>
      </c>
      <c r="B3113">
        <f>IF(A3113&gt;=$B$3,VLOOKUP(A3113,SPBTFDUE!$B$4:$F$5000,5,0),B3114*(C3113/C3114+$B$1))</f>
        <v>4.7245387185256567</v>
      </c>
      <c r="C3113" s="2">
        <f>VLOOKUP(A3113,'BTC-USD'!$A$1:$G$3203,6,0)</f>
        <v>655.03497300000004</v>
      </c>
      <c r="D3113" s="2">
        <f>D3112*(1-D$1+IF(AND(WEEKDAY($A3113)&lt;&gt;1,WEEKDAY($A3113)&lt;&gt;7),-VLOOKUP($A3113,ETF_OP_Fee!$U$5:$V$14,2,1),0))^($A3113-$A3112)*(1+2*(B3113/B3112-1))</f>
        <v>0.7640685730135669</v>
      </c>
      <c r="E3113" s="2"/>
      <c r="G3113" s="1"/>
    </row>
    <row r="3114" spans="1:7">
      <c r="A3114" s="1">
        <v>42580</v>
      </c>
      <c r="B3114">
        <f>IF(A3114&gt;=$B$3,VLOOKUP(A3114,SPBTFDUE!$B$4:$F$5000,5,0),B3115*(C3114/C3115+$B$1))</f>
        <v>4.7381333014931366</v>
      </c>
      <c r="C3114" s="2">
        <f>VLOOKUP(A3114,'BTC-USD'!$A$1:$G$3203,6,0)</f>
        <v>656.99200399999995</v>
      </c>
      <c r="D3114" s="2">
        <f>D3113*(1-D$1+IF(AND(WEEKDAY($A3114)&lt;&gt;1,WEEKDAY($A3114)&lt;&gt;7),-VLOOKUP($A3114,ETF_OP_Fee!$U$5:$V$14,2,1),0))^($A3114-$A3113)*(1+2*(B3114/B3113-1))</f>
        <v>0.76837411372526931</v>
      </c>
      <c r="E3114" s="2"/>
      <c r="G3114" s="1"/>
    </row>
    <row r="3115" spans="1:7">
      <c r="A3115" s="1">
        <v>42583</v>
      </c>
      <c r="B3115">
        <f>IF(A3115&gt;=$B$3,VLOOKUP(A3115,SPBTFDUE!$B$4:$F$5000,5,0),B3116*(C3115/C3116+$B$1))</f>
        <v>4.3719054947452953</v>
      </c>
      <c r="C3115" s="2">
        <f>VLOOKUP(A3115,'BTC-USD'!$A$1:$G$3203,6,0)</f>
        <v>606.271973</v>
      </c>
      <c r="D3115" s="2">
        <f>D3114*(1-D$1+IF(AND(WEEKDAY($A3115)&lt;&gt;1,WEEKDAY($A3115)&lt;&gt;7),-VLOOKUP($A3115,ETF_OP_Fee!$U$5:$V$14,2,1),0))^($A3115-$A3114)*(1+2*(B3115/B3114-1))</f>
        <v>0.6493609484443007</v>
      </c>
      <c r="E3115" s="2"/>
      <c r="G3115" s="1"/>
    </row>
    <row r="3116" spans="1:7">
      <c r="A3116" s="1">
        <v>42584</v>
      </c>
      <c r="B3116">
        <f>IF(A3116&gt;=$B$3,VLOOKUP(A3116,SPBTFDUE!$B$4:$F$5000,5,0),B3117*(C3116/C3117+$B$1))</f>
        <v>3.9474503760853241</v>
      </c>
      <c r="C3116" s="2">
        <f>VLOOKUP(A3116,'BTC-USD'!$A$1:$G$3203,6,0)</f>
        <v>547.46502699999996</v>
      </c>
      <c r="D3116" s="2">
        <f>D3115*(1-D$1+IF(AND(WEEKDAY($A3116)&lt;&gt;1,WEEKDAY($A3116)&lt;&gt;7),-VLOOKUP($A3116,ETF_OP_Fee!$U$5:$V$14,2,1),0))^($A3116-$A3115)*(1+2*(B3116/B3115-1))</f>
        <v>0.52320959391929012</v>
      </c>
      <c r="E3116" s="2"/>
      <c r="G3116" s="1"/>
    </row>
    <row r="3117" spans="1:7">
      <c r="A3117" s="1">
        <v>42585</v>
      </c>
      <c r="B3117">
        <f>IF(A3117&gt;=$B$3,VLOOKUP(A3117,SPBTFDUE!$B$4:$F$5000,5,0),B3118*(C3117/C3118+$B$1))</f>
        <v>4.0831918751775715</v>
      </c>
      <c r="C3117" s="2">
        <f>VLOOKUP(A3117,'BTC-USD'!$A$1:$G$3203,6,0)</f>
        <v>566.35497999999995</v>
      </c>
      <c r="D3117" s="2">
        <f>D3116*(1-D$1+IF(AND(WEEKDAY($A3117)&lt;&gt;1,WEEKDAY($A3117)&lt;&gt;7),-VLOOKUP($A3117,ETF_OP_Fee!$U$5:$V$14,2,1),0))^($A3117-$A3116)*(1+2*(B3117/B3116-1))</f>
        <v>0.55912630563152366</v>
      </c>
      <c r="E3117" s="2"/>
      <c r="G3117" s="1"/>
    </row>
    <row r="3118" spans="1:7">
      <c r="A3118" s="1">
        <v>42586</v>
      </c>
      <c r="B3118">
        <f>IF(A3118&gt;=$B$3,VLOOKUP(A3118,SPBTFDUE!$B$4:$F$5000,5,0),B3119*(C3118/C3119+$B$1))</f>
        <v>4.1687648946069178</v>
      </c>
      <c r="C3118" s="2">
        <f>VLOOKUP(A3118,'BTC-USD'!$A$1:$G$3203,6,0)</f>
        <v>578.28900099999998</v>
      </c>
      <c r="D3118" s="2">
        <f>D3117*(1-D$1+IF(AND(WEEKDAY($A3118)&lt;&gt;1,WEEKDAY($A3118)&lt;&gt;7),-VLOOKUP($A3118,ETF_OP_Fee!$U$5:$V$14,2,1),0))^($A3118-$A3117)*(1+2*(B3118/B3117-1))</f>
        <v>0.58249252622174219</v>
      </c>
      <c r="E3118" s="2"/>
      <c r="G3118" s="1"/>
    </row>
    <row r="3119" spans="1:7">
      <c r="A3119" s="1">
        <v>42587</v>
      </c>
      <c r="B3119">
        <f>IF(A3119&gt;=$B$3,VLOOKUP(A3119,SPBTFDUE!$B$4:$F$5000,5,0),B3120*(C3119/C3120+$B$1))</f>
        <v>4.1449136786628502</v>
      </c>
      <c r="C3119" s="2">
        <f>VLOOKUP(A3119,'BTC-USD'!$A$1:$G$3203,6,0)</f>
        <v>575.04303000000004</v>
      </c>
      <c r="D3119" s="2">
        <f>D3118*(1-D$1+IF(AND(WEEKDAY($A3119)&lt;&gt;1,WEEKDAY($A3119)&lt;&gt;7),-VLOOKUP($A3119,ETF_OP_Fee!$U$5:$V$14,2,1),0))^($A3119-$A3118)*(1+2*(B3119/B3118-1))</f>
        <v>0.57575854233600965</v>
      </c>
      <c r="E3119" s="2"/>
      <c r="G3119" s="1"/>
    </row>
    <row r="3120" spans="1:7">
      <c r="A3120" s="1">
        <v>42590</v>
      </c>
      <c r="B3120">
        <f>IF(A3120&gt;=$B$3,VLOOKUP(A3120,SPBTFDUE!$B$4:$F$5000,5,0),B3121*(C3120/C3121+$B$1))</f>
        <v>4.2598411337578037</v>
      </c>
      <c r="C3120" s="2">
        <f>VLOOKUP(A3120,'BTC-USD'!$A$1:$G$3203,6,0)</f>
        <v>591.05401600000005</v>
      </c>
      <c r="D3120" s="2">
        <f>D3119*(1-D$1+IF(AND(WEEKDAY($A3120)&lt;&gt;1,WEEKDAY($A3120)&lt;&gt;7),-VLOOKUP($A3120,ETF_OP_Fee!$U$5:$V$14,2,1),0))^($A3120-$A3119)*(1+2*(B3120/B3119-1))</f>
        <v>0.60746981175656856</v>
      </c>
      <c r="E3120" s="2"/>
      <c r="G3120" s="1"/>
    </row>
    <row r="3121" spans="1:7">
      <c r="A3121" s="1">
        <v>42591</v>
      </c>
      <c r="B3121">
        <f>IF(A3121&gt;=$B$3,VLOOKUP(A3121,SPBTFDUE!$B$4:$F$5000,5,0),B3122*(C3121/C3122+$B$1))</f>
        <v>4.2359345384569806</v>
      </c>
      <c r="C3121" s="2">
        <f>VLOOKUP(A3121,'BTC-USD'!$A$1:$G$3203,6,0)</f>
        <v>587.80102499999998</v>
      </c>
      <c r="D3121" s="2">
        <f>D3120*(1-D$1+IF(AND(WEEKDAY($A3121)&lt;&gt;1,WEEKDAY($A3121)&lt;&gt;7),-VLOOKUP($A3121,ETF_OP_Fee!$U$5:$V$14,2,1),0))^($A3121-$A3120)*(1+2*(B3121/B3120-1))</f>
        <v>0.60057988146884678</v>
      </c>
      <c r="E3121" s="2"/>
      <c r="G3121" s="1"/>
    </row>
    <row r="3122" spans="1:7">
      <c r="A3122" s="1">
        <v>42592</v>
      </c>
      <c r="B3122">
        <f>IF(A3122&gt;=$B$3,VLOOKUP(A3122,SPBTFDUE!$B$4:$F$5000,5,0),B3123*(C3122/C3123+$B$1))</f>
        <v>4.2664655441275805</v>
      </c>
      <c r="C3122" s="2">
        <f>VLOOKUP(A3122,'BTC-USD'!$A$1:$G$3203,6,0)</f>
        <v>592.103027</v>
      </c>
      <c r="D3122" s="2">
        <f>D3121*(1-D$1+IF(AND(WEEKDAY($A3122)&lt;&gt;1,WEEKDAY($A3122)&lt;&gt;7),-VLOOKUP($A3122,ETF_OP_Fee!$U$5:$V$14,2,1),0))^($A3122-$A3121)*(1+2*(B3122/B3121-1))</f>
        <v>0.60916477662168167</v>
      </c>
      <c r="E3122" s="2"/>
      <c r="G3122" s="1"/>
    </row>
    <row r="3123" spans="1:7">
      <c r="A3123" s="1">
        <v>42593</v>
      </c>
      <c r="B3123">
        <f>IF(A3123&gt;=$B$3,VLOOKUP(A3123,SPBTFDUE!$B$4:$F$5000,5,0),B3124*(C3123/C3124+$B$1))</f>
        <v>4.2445081604490493</v>
      </c>
      <c r="C3123" s="2">
        <f>VLOOKUP(A3123,'BTC-USD'!$A$1:$G$3203,6,0)</f>
        <v>589.11999500000002</v>
      </c>
      <c r="D3123" s="2">
        <f>D3122*(1-D$1+IF(AND(WEEKDAY($A3123)&lt;&gt;1,WEEKDAY($A3123)&lt;&gt;7),-VLOOKUP($A3123,ETF_OP_Fee!$U$5:$V$14,2,1),0))^($A3123-$A3122)*(1+2*(B3123/B3122-1))</f>
        <v>0.60282278639330678</v>
      </c>
      <c r="E3123" s="2"/>
      <c r="G3123" s="1"/>
    </row>
    <row r="3124" spans="1:7">
      <c r="A3124" s="1">
        <v>42594</v>
      </c>
      <c r="B3124">
        <f>IF(A3124&gt;=$B$3,VLOOKUP(A3124,SPBTFDUE!$B$4:$F$5000,5,0),B3125*(C3124/C3125+$B$1))</f>
        <v>4.2327989721829544</v>
      </c>
      <c r="C3124" s="2">
        <f>VLOOKUP(A3124,'BTC-USD'!$A$1:$G$3203,6,0)</f>
        <v>587.55902100000003</v>
      </c>
      <c r="D3124" s="2">
        <f>D3123*(1-D$1+IF(AND(WEEKDAY($A3124)&lt;&gt;1,WEEKDAY($A3124)&lt;&gt;7),-VLOOKUP($A3124,ETF_OP_Fee!$U$5:$V$14,2,1),0))^($A3124-$A3123)*(1+2*(B3124/B3123-1))</f>
        <v>0.59942536381458</v>
      </c>
      <c r="E3124" s="2"/>
      <c r="G3124" s="1"/>
    </row>
    <row r="3125" spans="1:7">
      <c r="A3125" s="1">
        <v>42597</v>
      </c>
      <c r="B3125">
        <f>IF(A3125&gt;=$B$3,VLOOKUP(A3125,SPBTFDUE!$B$4:$F$5000,5,0),B3126*(C3125/C3126+$B$1))</f>
        <v>4.085987556027467</v>
      </c>
      <c r="C3125" s="2">
        <f>VLOOKUP(A3125,'BTC-USD'!$A$1:$G$3203,6,0)</f>
        <v>567.23999000000003</v>
      </c>
      <c r="D3125" s="2">
        <f>D3124*(1-D$1+IF(AND(WEEKDAY($A3125)&lt;&gt;1,WEEKDAY($A3125)&lt;&gt;7),-VLOOKUP($A3125,ETF_OP_Fee!$U$5:$V$14,2,1),0))^($A3125-$A3124)*(1+2*(B3125/B3124-1))</f>
        <v>0.55764471263145388</v>
      </c>
      <c r="E3125" s="2"/>
      <c r="G3125" s="1"/>
    </row>
    <row r="3126" spans="1:7">
      <c r="A3126" s="1">
        <v>42598</v>
      </c>
      <c r="B3126">
        <f>IF(A3126&gt;=$B$3,VLOOKUP(A3126,SPBTFDUE!$B$4:$F$5000,5,0),B3127*(C3126/C3127+$B$1))</f>
        <v>4.1589900768362451</v>
      </c>
      <c r="C3126" s="2">
        <f>VLOOKUP(A3126,'BTC-USD'!$A$1:$G$3203,6,0)</f>
        <v>577.43902600000001</v>
      </c>
      <c r="D3126" s="2">
        <f>D3125*(1-D$1+IF(AND(WEEKDAY($A3126)&lt;&gt;1,WEEKDAY($A3126)&lt;&gt;7),-VLOOKUP($A3126,ETF_OP_Fee!$U$5:$V$14,2,1),0))^($A3126-$A3125)*(1+2*(B3126/B3125-1))</f>
        <v>0.57750225851259329</v>
      </c>
      <c r="E3126" s="2"/>
      <c r="G3126" s="1"/>
    </row>
    <row r="3127" spans="1:7">
      <c r="A3127" s="1">
        <v>42599</v>
      </c>
      <c r="B3127">
        <f>IF(A3127&gt;=$B$3,VLOOKUP(A3127,SPBTFDUE!$B$4:$F$5000,5,0),B3128*(C3127/C3128+$B$1))</f>
        <v>4.1281247710919571</v>
      </c>
      <c r="C3127" s="2">
        <f>VLOOKUP(A3127,'BTC-USD'!$A$1:$G$3203,6,0)</f>
        <v>573.216003</v>
      </c>
      <c r="D3127" s="2">
        <f>D3126*(1-D$1+IF(AND(WEEKDAY($A3127)&lt;&gt;1,WEEKDAY($A3127)&lt;&gt;7),-VLOOKUP($A3127,ETF_OP_Fee!$U$5:$V$14,2,1),0))^($A3127-$A3126)*(1+2*(B3127/B3126-1))</f>
        <v>0.56886276592451235</v>
      </c>
      <c r="E3127" s="2"/>
      <c r="G3127" s="1"/>
    </row>
    <row r="3128" spans="1:7">
      <c r="A3128" s="1">
        <v>42600</v>
      </c>
      <c r="B3128">
        <f>IF(A3128&gt;=$B$3,VLOOKUP(A3128,SPBTFDUE!$B$4:$F$5000,5,0),B3129*(C3128/C3129+$B$1))</f>
        <v>4.1356068745330719</v>
      </c>
      <c r="C3128" s="2">
        <f>VLOOKUP(A3128,'BTC-USD'!$A$1:$G$3203,6,0)</f>
        <v>574.317993</v>
      </c>
      <c r="D3128" s="2">
        <f>D3127*(1-D$1+IF(AND(WEEKDAY($A3128)&lt;&gt;1,WEEKDAY($A3128)&lt;&gt;7),-VLOOKUP($A3128,ETF_OP_Fee!$U$5:$V$14,2,1),0))^($A3128-$A3127)*(1+2*(B3128/B3127-1))</f>
        <v>0.57085681790280718</v>
      </c>
      <c r="E3128" s="2"/>
      <c r="G3128" s="1"/>
    </row>
    <row r="3129" spans="1:7">
      <c r="A3129" s="1">
        <v>42601</v>
      </c>
      <c r="B3129">
        <f>IF(A3129&gt;=$B$3,VLOOKUP(A3129,SPBTFDUE!$B$4:$F$5000,5,0),B3130*(C3129/C3130+$B$1))</f>
        <v>4.1445993024706942</v>
      </c>
      <c r="C3129" s="2">
        <f>VLOOKUP(A3129,'BTC-USD'!$A$1:$G$3203,6,0)</f>
        <v>575.63000499999998</v>
      </c>
      <c r="D3129" s="2">
        <f>D3128*(1-D$1+IF(AND(WEEKDAY($A3129)&lt;&gt;1,WEEKDAY($A3129)&lt;&gt;7),-VLOOKUP($A3129,ETF_OP_Fee!$U$5:$V$14,2,1),0))^($A3129-$A3128)*(1+2*(B3129/B3128-1))</f>
        <v>0.5732710207063354</v>
      </c>
      <c r="E3129" s="2"/>
      <c r="G3129" s="1"/>
    </row>
    <row r="3130" spans="1:7">
      <c r="A3130" s="1">
        <v>42604</v>
      </c>
      <c r="B3130">
        <f>IF(A3130&gt;=$B$3,VLOOKUP(A3130,SPBTFDUE!$B$4:$F$5000,5,0),B3131*(C3130/C3131+$B$1))</f>
        <v>4.2242141513801883</v>
      </c>
      <c r="C3130" s="2">
        <f>VLOOKUP(A3130,'BTC-USD'!$A$1:$G$3203,6,0)</f>
        <v>586.75299099999995</v>
      </c>
      <c r="D3130" s="2">
        <f>D3129*(1-D$1+IF(AND(WEEKDAY($A3130)&lt;&gt;1,WEEKDAY($A3130)&lt;&gt;7),-VLOOKUP($A3130,ETF_OP_Fee!$U$5:$V$14,2,1),0))^($A3130-$A3129)*(1+2*(B3130/B3129-1))</f>
        <v>0.59508247697040195</v>
      </c>
      <c r="E3130" s="2"/>
      <c r="G3130" s="1"/>
    </row>
    <row r="3131" spans="1:7">
      <c r="A3131" s="1">
        <v>42605</v>
      </c>
      <c r="B3131">
        <f>IF(A3131&gt;=$B$3,VLOOKUP(A3131,SPBTFDUE!$B$4:$F$5000,5,0),B3132*(C3131/C3132+$B$1))</f>
        <v>4.1997251498253574</v>
      </c>
      <c r="C3131" s="2">
        <f>VLOOKUP(A3131,'BTC-USD'!$A$1:$G$3203,6,0)</f>
        <v>583.41497800000002</v>
      </c>
      <c r="D3131" s="2">
        <f>D3130*(1-D$1+IF(AND(WEEKDAY($A3131)&lt;&gt;1,WEEKDAY($A3131)&lt;&gt;7),-VLOOKUP($A3131,ETF_OP_Fee!$U$5:$V$14,2,1),0))^($A3131-$A3130)*(1+2*(B3131/B3130-1))</f>
        <v>0.58811264509359484</v>
      </c>
      <c r="E3131" s="2"/>
      <c r="G3131" s="1"/>
    </row>
    <row r="3132" spans="1:7">
      <c r="A3132" s="1">
        <v>42606</v>
      </c>
      <c r="B3132">
        <f>IF(A3132&gt;=$B$3,VLOOKUP(A3132,SPBTFDUE!$B$4:$F$5000,5,0),B3133*(C3132/C3133+$B$1))</f>
        <v>4.1759974316571489</v>
      </c>
      <c r="C3132" s="2">
        <f>VLOOKUP(A3132,'BTC-USD'!$A$1:$G$3203,6,0)</f>
        <v>580.182007</v>
      </c>
      <c r="D3132" s="2">
        <f>D3131*(1-D$1+IF(AND(WEEKDAY($A3132)&lt;&gt;1,WEEKDAY($A3132)&lt;&gt;7),-VLOOKUP($A3132,ETF_OP_Fee!$U$5:$V$14,2,1),0))^($A3132-$A3131)*(1+2*(B3132/B3131-1))</f>
        <v>0.58139787821348687</v>
      </c>
      <c r="E3132" s="2"/>
      <c r="G3132" s="1"/>
    </row>
    <row r="3133" spans="1:7">
      <c r="A3133" s="1">
        <v>42607</v>
      </c>
      <c r="B3133">
        <f>IF(A3133&gt;=$B$3,VLOOKUP(A3133,SPBTFDUE!$B$4:$F$5000,5,0),B3134*(C3133/C3134+$B$1))</f>
        <v>4.1581177768749917</v>
      </c>
      <c r="C3133" s="2">
        <f>VLOOKUP(A3133,'BTC-USD'!$A$1:$G$3203,6,0)</f>
        <v>577.760986</v>
      </c>
      <c r="D3133" s="2">
        <f>D3132*(1-D$1+IF(AND(WEEKDAY($A3133)&lt;&gt;1,WEEKDAY($A3133)&lt;&gt;7),-VLOOKUP($A3133,ETF_OP_Fee!$U$5:$V$14,2,1),0))^($A3133-$A3132)*(1+2*(B3133/B3132-1))</f>
        <v>0.57635063772263262</v>
      </c>
      <c r="E3133" s="2"/>
      <c r="G3133" s="1"/>
    </row>
    <row r="3134" spans="1:7">
      <c r="A3134" s="1">
        <v>42608</v>
      </c>
      <c r="B3134">
        <f>IF(A3134&gt;=$B$3,VLOOKUP(A3134,SPBTFDUE!$B$4:$F$5000,5,0),B3135*(C3134/C3135+$B$1))</f>
        <v>4.1712615031771696</v>
      </c>
      <c r="C3134" s="2">
        <f>VLOOKUP(A3134,'BTC-USD'!$A$1:$G$3203,6,0)</f>
        <v>579.65100099999995</v>
      </c>
      <c r="D3134" s="2">
        <f>D3133*(1-D$1+IF(AND(WEEKDAY($A3134)&lt;&gt;1,WEEKDAY($A3134)&lt;&gt;7),-VLOOKUP($A3134,ETF_OP_Fee!$U$5:$V$14,2,1),0))^($A3134-$A3133)*(1+2*(B3134/B3133-1))</f>
        <v>0.57992518056197317</v>
      </c>
      <c r="E3134" s="2"/>
      <c r="G3134" s="1"/>
    </row>
    <row r="3135" spans="1:7">
      <c r="A3135" s="1">
        <v>42611</v>
      </c>
      <c r="B3135">
        <f>IF(A3135&gt;=$B$3,VLOOKUP(A3135,SPBTFDUE!$B$4:$F$5000,5,0),B3136*(C3135/C3136+$B$1))</f>
        <v>4.1309175740032238</v>
      </c>
      <c r="C3135" s="2">
        <f>VLOOKUP(A3135,'BTC-USD'!$A$1:$G$3203,6,0)</f>
        <v>574.10699499999998</v>
      </c>
      <c r="D3135" s="2">
        <f>D3134*(1-D$1+IF(AND(WEEKDAY($A3135)&lt;&gt;1,WEEKDAY($A3135)&lt;&gt;7),-VLOOKUP($A3135,ETF_OP_Fee!$U$5:$V$14,2,1),0))^($A3135-$A3134)*(1+2*(B3135/B3134-1))</f>
        <v>0.56850394217172462</v>
      </c>
      <c r="E3135" s="2"/>
      <c r="G3135" s="1"/>
    </row>
    <row r="3136" spans="1:7">
      <c r="A3136" s="1">
        <v>42612</v>
      </c>
      <c r="B3136">
        <f>IF(A3136&gt;=$B$3,VLOOKUP(A3136,SPBTFDUE!$B$4:$F$5000,5,0),B3137*(C3136/C3137+$B$1))</f>
        <v>4.1548950288766919</v>
      </c>
      <c r="C3136" s="2">
        <f>VLOOKUP(A3136,'BTC-USD'!$A$1:$G$3203,6,0)</f>
        <v>577.50299099999995</v>
      </c>
      <c r="D3136" s="2">
        <f>D3135*(1-D$1+IF(AND(WEEKDAY($A3136)&lt;&gt;1,WEEKDAY($A3136)&lt;&gt;7),-VLOOKUP($A3136,ETF_OP_Fee!$U$5:$V$14,2,1),0))^($A3136-$A3135)*(1+2*(B3136/B3135-1))</f>
        <v>0.57503503913293019</v>
      </c>
      <c r="E3136" s="2"/>
      <c r="G3136" s="1"/>
    </row>
    <row r="3137" spans="1:7">
      <c r="A3137" s="1">
        <v>42613</v>
      </c>
      <c r="B3137">
        <f>IF(A3137&gt;=$B$3,VLOOKUP(A3137,SPBTFDUE!$B$4:$F$5000,5,0),B3138*(C3137/C3138+$B$1))</f>
        <v>4.1398306966694349</v>
      </c>
      <c r="C3137" s="2">
        <f>VLOOKUP(A3137,'BTC-USD'!$A$1:$G$3203,6,0)</f>
        <v>575.47198500000002</v>
      </c>
      <c r="D3137" s="2">
        <f>D3136*(1-D$1+IF(AND(WEEKDAY($A3137)&lt;&gt;1,WEEKDAY($A3137)&lt;&gt;7),-VLOOKUP($A3137,ETF_OP_Fee!$U$5:$V$14,2,1),0))^($A3137-$A3136)*(1+2*(B3137/B3136-1))</f>
        <v>0.57079721499390634</v>
      </c>
      <c r="E3137" s="2"/>
      <c r="G3137" s="1"/>
    </row>
    <row r="3138" spans="1:7">
      <c r="A3138" s="1">
        <v>42614</v>
      </c>
      <c r="B3138">
        <f>IF(A3138&gt;=$B$3,VLOOKUP(A3138,SPBTFDUE!$B$4:$F$5000,5,0),B3139*(C3138/C3139+$B$1))</f>
        <v>4.1165848511920595</v>
      </c>
      <c r="C3138" s="2">
        <f>VLOOKUP(A3138,'BTC-USD'!$A$1:$G$3203,6,0)</f>
        <v>572.30297900000005</v>
      </c>
      <c r="D3138" s="2">
        <f>D3137*(1-D$1+IF(AND(WEEKDAY($A3138)&lt;&gt;1,WEEKDAY($A3138)&lt;&gt;7),-VLOOKUP($A3138,ETF_OP_Fee!$U$5:$V$14,2,1),0))^($A3138-$A3137)*(1+2*(B3138/B3137-1))</f>
        <v>0.56431970775284623</v>
      </c>
      <c r="E3138" s="2"/>
      <c r="G3138" s="1"/>
    </row>
    <row r="3139" spans="1:7">
      <c r="A3139" s="1">
        <v>42615</v>
      </c>
      <c r="B3139">
        <f>IF(A3139&gt;=$B$3,VLOOKUP(A3139,SPBTFDUE!$B$4:$F$5000,5,0),B3140*(C3139/C3140+$B$1))</f>
        <v>4.1393909292545699</v>
      </c>
      <c r="C3139" s="2">
        <f>VLOOKUP(A3139,'BTC-USD'!$A$1:$G$3203,6,0)</f>
        <v>575.53698699999995</v>
      </c>
      <c r="D3139" s="2">
        <f>D3138*(1-D$1+IF(AND(WEEKDAY($A3139)&lt;&gt;1,WEEKDAY($A3139)&lt;&gt;7),-VLOOKUP($A3139,ETF_OP_Fee!$U$5:$V$14,2,1),0))^($A3139-$A3138)*(1+2*(B3139/B3138-1))</f>
        <v>0.57050442466930296</v>
      </c>
      <c r="E3139" s="2"/>
      <c r="G3139" s="1"/>
    </row>
    <row r="3140" spans="1:7">
      <c r="A3140" s="1">
        <v>42619</v>
      </c>
      <c r="B3140">
        <f>IF(A3140&gt;=$B$3,VLOOKUP(A3140,SPBTFDUE!$B$4:$F$5000,5,0),B3141*(C3140/C3141+$B$1))</f>
        <v>4.3898820065255837</v>
      </c>
      <c r="C3140" s="2">
        <f>VLOOKUP(A3140,'BTC-USD'!$A$1:$G$3203,6,0)</f>
        <v>610.43597399999999</v>
      </c>
      <c r="D3140" s="2">
        <f>D3139*(1-D$1+IF(AND(WEEKDAY($A3140)&lt;&gt;1,WEEKDAY($A3140)&lt;&gt;7),-VLOOKUP($A3140,ETF_OP_Fee!$U$5:$V$14,2,1),0))^($A3140-$A3139)*(1+2*(B3140/B3139-1))</f>
        <v>0.63924659961906471</v>
      </c>
      <c r="E3140" s="2"/>
      <c r="G3140" s="1"/>
    </row>
    <row r="3141" spans="1:7">
      <c r="A3141" s="1">
        <v>42620</v>
      </c>
      <c r="B3141">
        <f>IF(A3141&gt;=$B$3,VLOOKUP(A3141,SPBTFDUE!$B$4:$F$5000,5,0),B3142*(C3141/C3142+$B$1))</f>
        <v>4.4189369329957229</v>
      </c>
      <c r="C3141" s="2">
        <f>VLOOKUP(A3141,'BTC-USD'!$A$1:$G$3203,6,0)</f>
        <v>614.54400599999997</v>
      </c>
      <c r="D3141" s="2">
        <f>D3140*(1-D$1+IF(AND(WEEKDAY($A3141)&lt;&gt;1,WEEKDAY($A3141)&lt;&gt;7),-VLOOKUP($A3141,ETF_OP_Fee!$U$5:$V$14,2,1),0))^($A3141-$A3140)*(1+2*(B3141/B3140-1))</f>
        <v>0.64763125761497509</v>
      </c>
      <c r="E3141" s="2"/>
      <c r="G3141" s="1"/>
    </row>
    <row r="3142" spans="1:7">
      <c r="A3142" s="1">
        <v>42621</v>
      </c>
      <c r="B3142">
        <f>IF(A3142&gt;=$B$3,VLOOKUP(A3142,SPBTFDUE!$B$4:$F$5000,5,0),B3143*(C3142/C3143+$B$1))</f>
        <v>4.5030814793592091</v>
      </c>
      <c r="C3142" s="2">
        <f>VLOOKUP(A3142,'BTC-USD'!$A$1:$G$3203,6,0)</f>
        <v>626.31597899999997</v>
      </c>
      <c r="D3142" s="2">
        <f>D3141*(1-D$1+IF(AND(WEEKDAY($A3142)&lt;&gt;1,WEEKDAY($A3142)&lt;&gt;7),-VLOOKUP($A3142,ETF_OP_Fee!$U$5:$V$14,2,1),0))^($A3142-$A3141)*(1+2*(B3142/B3141-1))</f>
        <v>0.67221527419555938</v>
      </c>
      <c r="E3142" s="2"/>
      <c r="G3142" s="1"/>
    </row>
    <row r="3143" spans="1:7">
      <c r="A3143" s="1">
        <v>42622</v>
      </c>
      <c r="B3143">
        <f>IF(A3143&gt;=$B$3,VLOOKUP(A3143,SPBTFDUE!$B$4:$F$5000,5,0),B3144*(C3143/C3144+$B$1))</f>
        <v>4.4777530593612846</v>
      </c>
      <c r="C3143" s="2">
        <f>VLOOKUP(A3143,'BTC-USD'!$A$1:$G$3203,6,0)</f>
        <v>622.86102300000005</v>
      </c>
      <c r="D3143" s="2">
        <f>D3142*(1-D$1+IF(AND(WEEKDAY($A3143)&lt;&gt;1,WEEKDAY($A3143)&lt;&gt;7),-VLOOKUP($A3143,ETF_OP_Fee!$U$5:$V$14,2,1),0))^($A3143-$A3142)*(1+2*(B3143/B3142-1))</f>
        <v>0.66457406221719051</v>
      </c>
      <c r="E3143" s="2"/>
      <c r="G3143" s="1"/>
    </row>
    <row r="3144" spans="1:7">
      <c r="A3144" s="1">
        <v>42625</v>
      </c>
      <c r="B3144">
        <f>IF(A3144&gt;=$B$3,VLOOKUP(A3144,SPBTFDUE!$B$4:$F$5000,5,0),B3145*(C3144/C3145+$B$1))</f>
        <v>4.3721959345827495</v>
      </c>
      <c r="C3144" s="2">
        <f>VLOOKUP(A3144,'BTC-USD'!$A$1:$G$3203,6,0)</f>
        <v>608.24298099999999</v>
      </c>
      <c r="D3144" s="2">
        <f>D3143*(1-D$1+IF(AND(WEEKDAY($A3144)&lt;&gt;1,WEEKDAY($A3144)&lt;&gt;7),-VLOOKUP($A3144,ETF_OP_Fee!$U$5:$V$14,2,1),0))^($A3144-$A3143)*(1+2*(B3144/B3143-1))</f>
        <v>0.63301476915491173</v>
      </c>
      <c r="E3144" s="2"/>
      <c r="G3144" s="1"/>
    </row>
    <row r="3145" spans="1:7">
      <c r="A3145" s="1">
        <v>42626</v>
      </c>
      <c r="B3145">
        <f>IF(A3145&gt;=$B$3,VLOOKUP(A3145,SPBTFDUE!$B$4:$F$5000,5,0),B3146*(C3145/C3146+$B$1))</f>
        <v>4.378889469264629</v>
      </c>
      <c r="C3145" s="2">
        <f>VLOOKUP(A3145,'BTC-USD'!$A$1:$G$3203,6,0)</f>
        <v>609.24102800000003</v>
      </c>
      <c r="D3145" s="2">
        <f>D3144*(1-D$1+IF(AND(WEEKDAY($A3145)&lt;&gt;1,WEEKDAY($A3145)&lt;&gt;7),-VLOOKUP($A3145,ETF_OP_Fee!$U$5:$V$14,2,1),0))^($A3145-$A3144)*(1+2*(B3145/B3144-1))</f>
        <v>0.63487730181474411</v>
      </c>
      <c r="E3145" s="2"/>
      <c r="G3145" s="1"/>
    </row>
    <row r="3146" spans="1:7">
      <c r="A3146" s="1">
        <v>42627</v>
      </c>
      <c r="B3146">
        <f>IF(A3146&gt;=$B$3,VLOOKUP(A3146,SPBTFDUE!$B$4:$F$5000,5,0),B3147*(C3146/C3147+$B$1))</f>
        <v>4.388778808179044</v>
      </c>
      <c r="C3146" s="2">
        <f>VLOOKUP(A3146,'BTC-USD'!$A$1:$G$3203,6,0)</f>
        <v>610.68402100000003</v>
      </c>
      <c r="D3146" s="2">
        <f>D3145*(1-D$1+IF(AND(WEEKDAY($A3146)&lt;&gt;1,WEEKDAY($A3146)&lt;&gt;7),-VLOOKUP($A3146,ETF_OP_Fee!$U$5:$V$14,2,1),0))^($A3146-$A3145)*(1+2*(B3146/B3145-1))</f>
        <v>0.63766892632390282</v>
      </c>
      <c r="E3146" s="2"/>
      <c r="G3146" s="1"/>
    </row>
    <row r="3147" spans="1:7">
      <c r="A3147" s="1">
        <v>42628</v>
      </c>
      <c r="B3147">
        <f>IF(A3147&gt;=$B$3,VLOOKUP(A3147,SPBTFDUE!$B$4:$F$5000,5,0),B3148*(C3147/C3148+$B$1))</f>
        <v>4.3629417727192328</v>
      </c>
      <c r="C3147" s="2">
        <f>VLOOKUP(A3147,'BTC-USD'!$A$1:$G$3203,6,0)</f>
        <v>607.15502900000001</v>
      </c>
      <c r="D3147" s="2">
        <f>D3146*(1-D$1+IF(AND(WEEKDAY($A3147)&lt;&gt;1,WEEKDAY($A3147)&lt;&gt;7),-VLOOKUP($A3147,ETF_OP_Fee!$U$5:$V$14,2,1),0))^($A3147-$A3146)*(1+2*(B3147/B3146-1))</f>
        <v>0.63008582540198321</v>
      </c>
      <c r="E3147" s="2"/>
      <c r="G3147" s="1"/>
    </row>
    <row r="3148" spans="1:7">
      <c r="A3148" s="1">
        <v>42629</v>
      </c>
      <c r="B3148">
        <f>IF(A3148&gt;=$B$3,VLOOKUP(A3148,SPBTFDUE!$B$4:$F$5000,5,0),B3149*(C3148/C3149+$B$1))</f>
        <v>4.3611561010353475</v>
      </c>
      <c r="C3148" s="2">
        <f>VLOOKUP(A3148,'BTC-USD'!$A$1:$G$3203,6,0)</f>
        <v>606.97302200000001</v>
      </c>
      <c r="D3148" s="2">
        <f>D3147*(1-D$1+IF(AND(WEEKDAY($A3148)&lt;&gt;1,WEEKDAY($A3148)&lt;&gt;7),-VLOOKUP($A3148,ETF_OP_Fee!$U$5:$V$14,2,1),0))^($A3148-$A3147)*(1+2*(B3148/B3147-1))</f>
        <v>0.62949502941055757</v>
      </c>
      <c r="E3148" s="2"/>
      <c r="G3148" s="1"/>
    </row>
    <row r="3149" spans="1:7">
      <c r="A3149" s="1">
        <v>42632</v>
      </c>
      <c r="B3149">
        <f>IF(A3149&gt;=$B$3,VLOOKUP(A3149,SPBTFDUE!$B$4:$F$5000,5,0),B3150*(C3149/C3150+$B$1))</f>
        <v>4.3768696269944058</v>
      </c>
      <c r="C3149" s="2">
        <f>VLOOKUP(A3149,'BTC-USD'!$A$1:$G$3203,6,0)</f>
        <v>609.22699</v>
      </c>
      <c r="D3149" s="2">
        <f>D3148*(1-D$1+IF(AND(WEEKDAY($A3149)&lt;&gt;1,WEEKDAY($A3149)&lt;&gt;7),-VLOOKUP($A3149,ETF_OP_Fee!$U$5:$V$14,2,1),0))^($A3149-$A3148)*(1+2*(B3149/B3148-1))</f>
        <v>0.6338045907050901</v>
      </c>
      <c r="E3149" s="2"/>
      <c r="G3149" s="1"/>
    </row>
    <row r="3150" spans="1:7">
      <c r="A3150" s="1">
        <v>42633</v>
      </c>
      <c r="B3150">
        <f>IF(A3150&gt;=$B$3,VLOOKUP(A3150,SPBTFDUE!$B$4:$F$5000,5,0),B3151*(C3150/C3151+$B$1))</f>
        <v>4.3698179853622072</v>
      </c>
      <c r="C3150" s="2">
        <f>VLOOKUP(A3150,'BTC-USD'!$A$1:$G$3203,6,0)</f>
        <v>608.31201199999998</v>
      </c>
      <c r="D3150" s="2">
        <f>D3149*(1-D$1+IF(AND(WEEKDAY($A3150)&lt;&gt;1,WEEKDAY($A3150)&lt;&gt;7),-VLOOKUP($A3150,ETF_OP_Fee!$U$5:$V$14,2,1),0))^($A3150-$A3149)*(1+2*(B3150/B3149-1))</f>
        <v>0.63168703393315884</v>
      </c>
      <c r="E3150" s="2"/>
      <c r="G3150" s="1"/>
    </row>
    <row r="3151" spans="1:7">
      <c r="A3151" s="1">
        <v>42634</v>
      </c>
      <c r="B3151">
        <f>IF(A3151&gt;=$B$3,VLOOKUP(A3151,SPBTFDUE!$B$4:$F$5000,5,0),B3152*(C3151/C3152+$B$1))</f>
        <v>4.28916681663791</v>
      </c>
      <c r="C3151" s="2">
        <f>VLOOKUP(A3151,'BTC-USD'!$A$1:$G$3203,6,0)</f>
        <v>597.14898700000003</v>
      </c>
      <c r="D3151" s="2">
        <f>D3150*(1-D$1+IF(AND(WEEKDAY($A3151)&lt;&gt;1,WEEKDAY($A3151)&lt;&gt;7),-VLOOKUP($A3151,ETF_OP_Fee!$U$5:$V$14,2,1),0))^($A3151-$A3150)*(1+2*(B3151/B3150-1))</f>
        <v>0.60829717509138181</v>
      </c>
      <c r="E3151" s="2"/>
      <c r="G3151" s="1"/>
    </row>
    <row r="3152" spans="1:7">
      <c r="A3152" s="1">
        <v>42635</v>
      </c>
      <c r="B3152">
        <f>IF(A3152&gt;=$B$3,VLOOKUP(A3152,SPBTFDUE!$B$4:$F$5000,5,0),B3153*(C3152/C3153+$B$1))</f>
        <v>4.2825855546396561</v>
      </c>
      <c r="C3152" s="2">
        <f>VLOOKUP(A3152,'BTC-USD'!$A$1:$G$3203,6,0)</f>
        <v>596.29797399999995</v>
      </c>
      <c r="D3152" s="2">
        <f>D3151*(1-D$1+IF(AND(WEEKDAY($A3152)&lt;&gt;1,WEEKDAY($A3152)&lt;&gt;7),-VLOOKUP($A3152,ETF_OP_Fee!$U$5:$V$14,2,1),0))^($A3152-$A3151)*(1+2*(B3152/B3151-1))</f>
        <v>0.60635816959114175</v>
      </c>
      <c r="E3152" s="2"/>
      <c r="G3152" s="1"/>
    </row>
    <row r="3153" spans="1:7">
      <c r="A3153" s="1">
        <v>42636</v>
      </c>
      <c r="B3153">
        <f>IF(A3153&gt;=$B$3,VLOOKUP(A3153,SPBTFDUE!$B$4:$F$5000,5,0),B3154*(C3153/C3154+$B$1))</f>
        <v>4.3291046860415783</v>
      </c>
      <c r="C3153" s="2">
        <f>VLOOKUP(A3153,'BTC-USD'!$A$1:$G$3203,6,0)</f>
        <v>602.84198000000004</v>
      </c>
      <c r="D3153" s="2">
        <f>D3152*(1-D$1+IF(AND(WEEKDAY($A3153)&lt;&gt;1,WEEKDAY($A3153)&lt;&gt;7),-VLOOKUP($A3153,ETF_OP_Fee!$U$5:$V$14,2,1),0))^($A3153-$A3152)*(1+2*(B3153/B3152-1))</f>
        <v>0.6194573376751219</v>
      </c>
      <c r="E3153" s="2"/>
      <c r="G3153" s="1"/>
    </row>
    <row r="3154" spans="1:7">
      <c r="A3154" s="1">
        <v>42639</v>
      </c>
      <c r="B3154">
        <f>IF(A3154&gt;=$B$3,VLOOKUP(A3154,SPBTFDUE!$B$4:$F$5000,5,0),B3155*(C3154/C3155+$B$1))</f>
        <v>4.3659716674167148</v>
      </c>
      <c r="C3154" s="2">
        <f>VLOOKUP(A3154,'BTC-USD'!$A$1:$G$3203,6,0)</f>
        <v>608.04303000000004</v>
      </c>
      <c r="D3154" s="2">
        <f>D3153*(1-D$1+IF(AND(WEEKDAY($A3154)&lt;&gt;1,WEEKDAY($A3154)&lt;&gt;7),-VLOOKUP($A3154,ETF_OP_Fee!$U$5:$V$14,2,1),0))^($A3154-$A3153)*(1+2*(B3154/B3153-1))</f>
        <v>0.62978280570639789</v>
      </c>
      <c r="E3154" s="2"/>
      <c r="G3154" s="1"/>
    </row>
    <row r="3155" spans="1:7">
      <c r="A3155" s="1">
        <v>42640</v>
      </c>
      <c r="B3155">
        <f>IF(A3155&gt;=$B$3,VLOOKUP(A3155,SPBTFDUE!$B$4:$F$5000,5,0),B3156*(C3155/C3156+$B$1))</f>
        <v>4.3520185581317401</v>
      </c>
      <c r="C3155" s="2">
        <f>VLOOKUP(A3155,'BTC-USD'!$A$1:$G$3203,6,0)</f>
        <v>606.16601600000001</v>
      </c>
      <c r="D3155" s="2">
        <f>D3154*(1-D$1+IF(AND(WEEKDAY($A3155)&lt;&gt;1,WEEKDAY($A3155)&lt;&gt;7),-VLOOKUP($A3155,ETF_OP_Fee!$U$5:$V$14,2,1),0))^($A3155-$A3154)*(1+2*(B3155/B3154-1))</f>
        <v>0.62568281212804633</v>
      </c>
      <c r="E3155" s="2"/>
      <c r="G3155" s="1"/>
    </row>
    <row r="3156" spans="1:7">
      <c r="A3156" s="1">
        <v>42641</v>
      </c>
      <c r="B3156">
        <f>IF(A3156&gt;=$B$3,VLOOKUP(A3156,SPBTFDUE!$B$4:$F$5000,5,0),B3157*(C3156/C3157+$B$1))</f>
        <v>4.3412197768267786</v>
      </c>
      <c r="C3156" s="2">
        <f>VLOOKUP(A3156,'BTC-USD'!$A$1:$G$3203,6,0)</f>
        <v>604.728027</v>
      </c>
      <c r="D3156" s="2">
        <f>D3155*(1-D$1+IF(AND(WEEKDAY($A3156)&lt;&gt;1,WEEKDAY($A3156)&lt;&gt;7),-VLOOKUP($A3156,ETF_OP_Fee!$U$5:$V$14,2,1),0))^($A3156-$A3155)*(1+2*(B3156/B3155-1))</f>
        <v>0.62250356714993293</v>
      </c>
      <c r="E3156" s="2"/>
      <c r="G3156" s="1"/>
    </row>
    <row r="3157" spans="1:7">
      <c r="A3157" s="1">
        <v>42642</v>
      </c>
      <c r="B3157">
        <f>IF(A3157&gt;=$B$3,VLOOKUP(A3157,SPBTFDUE!$B$4:$F$5000,5,0),B3158*(C3157/C3158+$B$1))</f>
        <v>4.3476698546478696</v>
      </c>
      <c r="C3157" s="2">
        <f>VLOOKUP(A3157,'BTC-USD'!$A$1:$G$3203,6,0)</f>
        <v>605.692993</v>
      </c>
      <c r="D3157" s="2">
        <f>D3156*(1-D$1+IF(AND(WEEKDAY($A3157)&lt;&gt;1,WEEKDAY($A3157)&lt;&gt;7),-VLOOKUP($A3157,ETF_OP_Fee!$U$5:$V$14,2,1),0))^($A3157-$A3156)*(1+2*(B3157/B3156-1))</f>
        <v>0.62427895896349794</v>
      </c>
      <c r="E3157" s="2"/>
      <c r="G3157" s="1"/>
    </row>
    <row r="3158" spans="1:7">
      <c r="A3158" s="1">
        <v>42643</v>
      </c>
      <c r="B3158">
        <f>IF(A3158&gt;=$B$3,VLOOKUP(A3158,SPBTFDUE!$B$4:$F$5000,5,0),B3159*(C3158/C3159+$B$1))</f>
        <v>4.376200526225575</v>
      </c>
      <c r="C3158" s="2">
        <f>VLOOKUP(A3158,'BTC-USD'!$A$1:$G$3203,6,0)</f>
        <v>609.73498500000005</v>
      </c>
      <c r="D3158" s="2">
        <f>D3157*(1-D$1+IF(AND(WEEKDAY($A3158)&lt;&gt;1,WEEKDAY($A3158)&lt;&gt;7),-VLOOKUP($A3158,ETF_OP_Fee!$U$5:$V$14,2,1),0))^($A3158-$A3157)*(1+2*(B3158/B3157-1))</f>
        <v>0.63239698159522195</v>
      </c>
      <c r="E3158" s="2"/>
      <c r="G3158" s="1"/>
    </row>
    <row r="3159" spans="1:7">
      <c r="A3159" s="1">
        <v>42646</v>
      </c>
      <c r="B3159">
        <f>IF(A3159&gt;=$B$3,VLOOKUP(A3159,SPBTFDUE!$B$4:$F$5000,5,0),B3160*(C3159/C3160+$B$1))</f>
        <v>4.3929282622837507</v>
      </c>
      <c r="C3159" s="2">
        <f>VLOOKUP(A3159,'BTC-USD'!$A$1:$G$3203,6,0)</f>
        <v>612.13299600000005</v>
      </c>
      <c r="D3159" s="2">
        <f>D3158*(1-D$1+IF(AND(WEEKDAY($A3159)&lt;&gt;1,WEEKDAY($A3159)&lt;&gt;7),-VLOOKUP($A3159,ETF_OP_Fee!$U$5:$V$14,2,1),0))^($A3159-$A3158)*(1+2*(B3159/B3158-1))</f>
        <v>0.63700376761504907</v>
      </c>
      <c r="E3159" s="2"/>
      <c r="G3159" s="1"/>
    </row>
    <row r="3160" spans="1:7">
      <c r="A3160" s="1">
        <v>42647</v>
      </c>
      <c r="B3160">
        <f>IF(A3160&gt;=$B$3,VLOOKUP(A3160,SPBTFDUE!$B$4:$F$5000,5,0),B3161*(C3160/C3161+$B$1))</f>
        <v>4.3786064758784278</v>
      </c>
      <c r="C3160" s="2">
        <f>VLOOKUP(A3160,'BTC-USD'!$A$1:$G$3203,6,0)</f>
        <v>610.203979</v>
      </c>
      <c r="D3160" s="2">
        <f>D3159*(1-D$1+IF(AND(WEEKDAY($A3160)&lt;&gt;1,WEEKDAY($A3160)&lt;&gt;7),-VLOOKUP($A3160,ETF_OP_Fee!$U$5:$V$14,2,1),0))^($A3160-$A3159)*(1+2*(B3160/B3159-1))</f>
        <v>0.63277483748043428</v>
      </c>
      <c r="E3160" s="2"/>
      <c r="G3160" s="1"/>
    </row>
    <row r="3161" spans="1:7">
      <c r="A3161" s="1">
        <v>42648</v>
      </c>
      <c r="B3161">
        <f>IF(A3161&gt;=$B$3,VLOOKUP(A3161,SPBTFDUE!$B$4:$F$5000,5,0),B3162*(C3161/C3162+$B$1))</f>
        <v>4.3946773073503778</v>
      </c>
      <c r="C3161" s="2">
        <f>VLOOKUP(A3161,'BTC-USD'!$A$1:$G$3203,6,0)</f>
        <v>612.510986</v>
      </c>
      <c r="D3161" s="2">
        <f>D3160*(1-D$1+IF(AND(WEEKDAY($A3161)&lt;&gt;1,WEEKDAY($A3161)&lt;&gt;7),-VLOOKUP($A3161,ETF_OP_Fee!$U$5:$V$14,2,1),0))^($A3161-$A3160)*(1+2*(B3161/B3160-1))</f>
        <v>0.63734382726854699</v>
      </c>
      <c r="E3161" s="2"/>
      <c r="G3161" s="1"/>
    </row>
    <row r="3162" spans="1:7">
      <c r="A3162" s="1">
        <v>42649</v>
      </c>
      <c r="B3162">
        <f>IF(A3162&gt;=$B$3,VLOOKUP(A3162,SPBTFDUE!$B$4:$F$5000,5,0),B3163*(C3162/C3163+$B$1))</f>
        <v>4.3978541970521459</v>
      </c>
      <c r="C3162" s="2">
        <f>VLOOKUP(A3162,'BTC-USD'!$A$1:$G$3203,6,0)</f>
        <v>613.02099599999997</v>
      </c>
      <c r="D3162" s="2">
        <f>D3161*(1-D$1+IF(AND(WEEKDAY($A3162)&lt;&gt;1,WEEKDAY($A3162)&lt;&gt;7),-VLOOKUP($A3162,ETF_OP_Fee!$U$5:$V$14,2,1),0))^($A3162-$A3161)*(1+2*(B3162/B3161-1))</f>
        <v>0.63818922520746646</v>
      </c>
      <c r="E3162" s="2"/>
      <c r="G3162" s="1"/>
    </row>
    <row r="3163" spans="1:7">
      <c r="A3163" s="1">
        <v>42650</v>
      </c>
      <c r="B3163">
        <f>IF(A3163&gt;=$B$3,VLOOKUP(A3163,SPBTFDUE!$B$4:$F$5000,5,0),B3164*(C3163/C3164+$B$1))</f>
        <v>4.4267793318135729</v>
      </c>
      <c r="C3163" s="2">
        <f>VLOOKUP(A3163,'BTC-USD'!$A$1:$G$3203,6,0)</f>
        <v>617.12097200000005</v>
      </c>
      <c r="D3163" s="2">
        <f>D3162*(1-D$1+IF(AND(WEEKDAY($A3163)&lt;&gt;1,WEEKDAY($A3163)&lt;&gt;7),-VLOOKUP($A3163,ETF_OP_Fee!$U$5:$V$14,2,1),0))^($A3163-$A3162)*(1+2*(B3163/B3162-1))</f>
        <v>0.64650703756030936</v>
      </c>
      <c r="E3163" s="2"/>
      <c r="G3163" s="1"/>
    </row>
    <row r="3164" spans="1:7">
      <c r="A3164" s="1">
        <v>42653</v>
      </c>
      <c r="B3164">
        <f>IF(A3164&gt;=$B$3,VLOOKUP(A3164,SPBTFDUE!$B$4:$F$5000,5,0),B3165*(C3164/C3165+$B$1))</f>
        <v>4.4397271935597944</v>
      </c>
      <c r="C3164" s="2">
        <f>VLOOKUP(A3164,'BTC-USD'!$A$1:$G$3203,6,0)</f>
        <v>618.99401899999998</v>
      </c>
      <c r="D3164" s="2">
        <f>D3163*(1-D$1+IF(AND(WEEKDAY($A3164)&lt;&gt;1,WEEKDAY($A3164)&lt;&gt;7),-VLOOKUP($A3164,ETF_OP_Fee!$U$5:$V$14,2,1),0))^($A3164-$A3163)*(1+2*(B3164/B3163-1))</f>
        <v>0.65005649422290901</v>
      </c>
      <c r="E3164" s="2"/>
      <c r="G3164" s="1"/>
    </row>
    <row r="3165" spans="1:7">
      <c r="A3165" s="1">
        <v>42654</v>
      </c>
      <c r="B3165">
        <f>IF(A3165&gt;=$B$3,VLOOKUP(A3165,SPBTFDUE!$B$4:$F$5000,5,0),B3166*(C3165/C3166+$B$1))</f>
        <v>4.5975595857267724</v>
      </c>
      <c r="C3165" s="2">
        <f>VLOOKUP(A3165,'BTC-USD'!$A$1:$G$3203,6,0)</f>
        <v>641.07202099999995</v>
      </c>
      <c r="D3165" s="2">
        <f>D3164*(1-D$1+IF(AND(WEEKDAY($A3165)&lt;&gt;1,WEEKDAY($A3165)&lt;&gt;7),-VLOOKUP($A3165,ETF_OP_Fee!$U$5:$V$14,2,1),0))^($A3165-$A3164)*(1+2*(B3165/B3164-1))</f>
        <v>0.69619255666184443</v>
      </c>
      <c r="E3165" s="2"/>
      <c r="G3165" s="1"/>
    </row>
    <row r="3166" spans="1:7">
      <c r="A3166" s="1">
        <v>42655</v>
      </c>
      <c r="B3166">
        <f>IF(A3166&gt;=$B$3,VLOOKUP(A3166,SPBTFDUE!$B$4:$F$5000,5,0),B3167*(C3166/C3167+$B$1))</f>
        <v>4.5620656409774423</v>
      </c>
      <c r="C3166" s="2">
        <f>VLOOKUP(A3166,'BTC-USD'!$A$1:$G$3203,6,0)</f>
        <v>636.19201699999996</v>
      </c>
      <c r="D3166" s="2">
        <f>D3165*(1-D$1+IF(AND(WEEKDAY($A3166)&lt;&gt;1,WEEKDAY($A3166)&lt;&gt;7),-VLOOKUP($A3166,ETF_OP_Fee!$U$5:$V$14,2,1),0))^($A3166-$A3165)*(1+2*(B3166/B3165-1))</f>
        <v>0.68536141612896129</v>
      </c>
      <c r="E3166" s="2"/>
      <c r="G3166" s="1"/>
    </row>
    <row r="3167" spans="1:7">
      <c r="A3167" s="1">
        <v>42656</v>
      </c>
      <c r="B3167">
        <f>IF(A3167&gt;=$B$3,VLOOKUP(A3167,SPBTFDUE!$B$4:$F$5000,5,0),B3168*(C3167/C3168+$B$1))</f>
        <v>4.5658242776233076</v>
      </c>
      <c r="C3167" s="2">
        <f>VLOOKUP(A3167,'BTC-USD'!$A$1:$G$3203,6,0)</f>
        <v>636.78601100000003</v>
      </c>
      <c r="D3167" s="2">
        <f>D3166*(1-D$1+IF(AND(WEEKDAY($A3167)&lt;&gt;1,WEEKDAY($A3167)&lt;&gt;7),-VLOOKUP($A3167,ETF_OP_Fee!$U$5:$V$14,2,1),0))^($A3167-$A3166)*(1+2*(B3167/B3166-1))</f>
        <v>0.68640892522721875</v>
      </c>
      <c r="E3167" s="2"/>
      <c r="G3167" s="1"/>
    </row>
    <row r="3168" spans="1:7">
      <c r="A3168" s="1">
        <v>42657</v>
      </c>
      <c r="B3168">
        <f>IF(A3168&gt;=$B$3,VLOOKUP(A3168,SPBTFDUE!$B$4:$F$5000,5,0),B3169*(C3168/C3169+$B$1))</f>
        <v>4.5910731916923009</v>
      </c>
      <c r="C3168" s="2">
        <f>VLOOKUP(A3168,'BTC-USD'!$A$1:$G$3203,6,0)</f>
        <v>640.37799099999995</v>
      </c>
      <c r="D3168" s="2">
        <f>D3167*(1-D$1+IF(AND(WEEKDAY($A3168)&lt;&gt;1,WEEKDAY($A3168)&lt;&gt;7),-VLOOKUP($A3168,ETF_OP_Fee!$U$5:$V$14,2,1),0))^($A3168-$A3167)*(1+2*(B3168/B3167-1))</f>
        <v>0.6939178699628924</v>
      </c>
      <c r="E3168" s="2"/>
      <c r="G3168" s="1"/>
    </row>
    <row r="3169" spans="1:7">
      <c r="A3169" s="1">
        <v>42660</v>
      </c>
      <c r="B3169">
        <f>IF(A3169&gt;=$B$3,VLOOKUP(A3169,SPBTFDUE!$B$4:$F$5000,5,0),B3170*(C3169/C3170+$B$1))</f>
        <v>4.5820763485430129</v>
      </c>
      <c r="C3169" s="2">
        <f>VLOOKUP(A3169,'BTC-USD'!$A$1:$G$3203,6,0)</f>
        <v>639.192993</v>
      </c>
      <c r="D3169" s="2">
        <f>D3168*(1-D$1+IF(AND(WEEKDAY($A3169)&lt;&gt;1,WEEKDAY($A3169)&lt;&gt;7),-VLOOKUP($A3169,ETF_OP_Fee!$U$5:$V$14,2,1),0))^($A3169-$A3168)*(1+2*(B3169/B3168-1))</f>
        <v>0.69095111622509786</v>
      </c>
      <c r="E3169" s="2"/>
      <c r="G3169" s="1"/>
    </row>
    <row r="3170" spans="1:7">
      <c r="A3170" s="1">
        <v>42661</v>
      </c>
      <c r="B3170">
        <f>IF(A3170&gt;=$B$3,VLOOKUP(A3170,SPBTFDUE!$B$4:$F$5000,5,0),B3171*(C3170/C3171+$B$1))</f>
        <v>4.5727375994021902</v>
      </c>
      <c r="C3170" s="2">
        <f>VLOOKUP(A3170,'BTC-USD'!$A$1:$G$3203,6,0)</f>
        <v>637.96002199999998</v>
      </c>
      <c r="D3170" s="2">
        <f>D3169*(1-D$1+IF(AND(WEEKDAY($A3170)&lt;&gt;1,WEEKDAY($A3170)&lt;&gt;7),-VLOOKUP($A3170,ETF_OP_Fee!$U$5:$V$14,2,1),0))^($A3170-$A3169)*(1+2*(B3170/B3169-1))</f>
        <v>0.68805264488544082</v>
      </c>
      <c r="E3170" s="2"/>
      <c r="G3170" s="1"/>
    </row>
    <row r="3171" spans="1:7">
      <c r="A3171" s="1">
        <v>42662</v>
      </c>
      <c r="B3171">
        <f>IF(A3171&gt;=$B$3,VLOOKUP(A3171,SPBTFDUE!$B$4:$F$5000,5,0),B3172*(C3171/C3172+$B$1))</f>
        <v>4.518920080400874</v>
      </c>
      <c r="C3171" s="2">
        <f>VLOOKUP(A3171,'BTC-USD'!$A$1:$G$3203,6,0)</f>
        <v>630.52002000000005</v>
      </c>
      <c r="D3171" s="2">
        <f>D3170*(1-D$1+IF(AND(WEEKDAY($A3171)&lt;&gt;1,WEEKDAY($A3171)&lt;&gt;7),-VLOOKUP($A3171,ETF_OP_Fee!$U$5:$V$14,2,1),0))^($A3171-$A3170)*(1+2*(B3171/B3170-1))</f>
        <v>0.67177689913784344</v>
      </c>
      <c r="E3171" s="2"/>
      <c r="G3171" s="1"/>
    </row>
    <row r="3172" spans="1:7">
      <c r="A3172" s="1">
        <v>42663</v>
      </c>
      <c r="B3172">
        <f>IF(A3172&gt;=$B$3,VLOOKUP(A3172,SPBTFDUE!$B$4:$F$5000,5,0),B3173*(C3172/C3173+$B$1))</f>
        <v>4.5208394719496905</v>
      </c>
      <c r="C3172" s="2">
        <f>VLOOKUP(A3172,'BTC-USD'!$A$1:$G$3203,6,0)</f>
        <v>630.85699499999998</v>
      </c>
      <c r="D3172" s="2">
        <f>D3171*(1-D$1+IF(AND(WEEKDAY($A3172)&lt;&gt;1,WEEKDAY($A3172)&lt;&gt;7),-VLOOKUP($A3172,ETF_OP_Fee!$U$5:$V$14,2,1),0))^($A3172-$A3171)*(1+2*(B3172/B3171-1))</f>
        <v>0.67226743864636607</v>
      </c>
      <c r="E3172" s="2"/>
      <c r="G3172" s="1"/>
    </row>
    <row r="3173" spans="1:7">
      <c r="A3173" s="1">
        <v>42664</v>
      </c>
      <c r="B3173">
        <f>IF(A3173&gt;=$B$3,VLOOKUP(A3173,SPBTFDUE!$B$4:$F$5000,5,0),B3174*(C3173/C3174+$B$1))</f>
        <v>4.5344656044112801</v>
      </c>
      <c r="C3173" s="2">
        <f>VLOOKUP(A3173,'BTC-USD'!$A$1:$G$3203,6,0)</f>
        <v>632.82800299999997</v>
      </c>
      <c r="D3173" s="2">
        <f>D3172*(1-D$1+IF(AND(WEEKDAY($A3173)&lt;&gt;1,WEEKDAY($A3173)&lt;&gt;7),-VLOOKUP($A3173,ETF_OP_Fee!$U$5:$V$14,2,1),0))^($A3173-$A3172)*(1+2*(B3173/B3172-1))</f>
        <v>0.67623936010306462</v>
      </c>
      <c r="E3173" s="2"/>
      <c r="G3173" s="1"/>
    </row>
    <row r="3174" spans="1:7">
      <c r="A3174" s="1">
        <v>42667</v>
      </c>
      <c r="B3174">
        <f>IF(A3174&gt;=$B$3,VLOOKUP(A3174,SPBTFDUE!$B$4:$F$5000,5,0),B3175*(C3174/C3175+$B$1))</f>
        <v>4.6839285085804008</v>
      </c>
      <c r="C3174" s="2">
        <f>VLOOKUP(A3174,'BTC-USD'!$A$1:$G$3203,6,0)</f>
        <v>653.760986</v>
      </c>
      <c r="D3174" s="2">
        <f>D3173*(1-D$1+IF(AND(WEEKDAY($A3174)&lt;&gt;1,WEEKDAY($A3174)&lt;&gt;7),-VLOOKUP($A3174,ETF_OP_Fee!$U$5:$V$14,2,1),0))^($A3174-$A3173)*(1+2*(B3174/B3173-1))</f>
        <v>0.7205614352739067</v>
      </c>
      <c r="E3174" s="2"/>
      <c r="G3174" s="1"/>
    </row>
    <row r="3175" spans="1:7">
      <c r="A3175" s="1">
        <v>42668</v>
      </c>
      <c r="B3175">
        <f>IF(A3175&gt;=$B$3,VLOOKUP(A3175,SPBTFDUE!$B$4:$F$5000,5,0),B3176*(C3175/C3176+$B$1))</f>
        <v>4.7108283053597662</v>
      </c>
      <c r="C3175" s="2">
        <f>VLOOKUP(A3175,'BTC-USD'!$A$1:$G$3203,6,0)</f>
        <v>657.58801300000005</v>
      </c>
      <c r="D3175" s="2">
        <f>D3174*(1-D$1+IF(AND(WEEKDAY($A3175)&lt;&gt;1,WEEKDAY($A3175)&lt;&gt;7),-VLOOKUP($A3175,ETF_OP_Fee!$U$5:$V$14,2,1),0))^($A3175-$A3174)*(1+2*(B3175/B3174-1))</f>
        <v>0.72875094099866089</v>
      </c>
      <c r="E3175" s="2"/>
      <c r="G3175" s="1"/>
    </row>
    <row r="3176" spans="1:7">
      <c r="A3176" s="1">
        <v>42669</v>
      </c>
      <c r="B3176">
        <f>IF(A3176&gt;=$B$3,VLOOKUP(A3176,SPBTFDUE!$B$4:$F$5000,5,0),B3177*(C3176/C3177+$B$1))</f>
        <v>4.8586843529231549</v>
      </c>
      <c r="C3176" s="2">
        <f>VLOOKUP(A3176,'BTC-USD'!$A$1:$G$3203,6,0)</f>
        <v>678.30401600000005</v>
      </c>
      <c r="D3176" s="2">
        <f>D3175*(1-D$1+IF(AND(WEEKDAY($A3176)&lt;&gt;1,WEEKDAY($A3176)&lt;&gt;7),-VLOOKUP($A3176,ETF_OP_Fee!$U$5:$V$14,2,1),0))^($A3176-$A3175)*(1+2*(B3176/B3175-1))</f>
        <v>0.77440440784326647</v>
      </c>
      <c r="E3176" s="2"/>
      <c r="G3176" s="1"/>
    </row>
    <row r="3177" spans="1:7">
      <c r="A3177" s="1">
        <v>42670</v>
      </c>
      <c r="B3177">
        <f>IF(A3177&gt;=$B$3,VLOOKUP(A3177,SPBTFDUE!$B$4:$F$5000,5,0),B3178*(C3177/C3178+$B$1))</f>
        <v>4.9298302841227697</v>
      </c>
      <c r="C3177" s="2">
        <f>VLOOKUP(A3177,'BTC-USD'!$A$1:$G$3203,6,0)</f>
        <v>688.31298800000002</v>
      </c>
      <c r="D3177" s="2">
        <f>D3176*(1-D$1+IF(AND(WEEKDAY($A3177)&lt;&gt;1,WEEKDAY($A3177)&lt;&gt;7),-VLOOKUP($A3177,ETF_OP_Fee!$U$5:$V$14,2,1),0))^($A3177-$A3176)*(1+2*(B3177/B3176-1))</f>
        <v>0.79698868935116884</v>
      </c>
      <c r="E3177" s="2"/>
      <c r="G3177" s="1"/>
    </row>
    <row r="3178" spans="1:7">
      <c r="A3178" s="1">
        <v>42671</v>
      </c>
      <c r="B3178">
        <f>IF(A3178&gt;=$B$3,VLOOKUP(A3178,SPBTFDUE!$B$4:$F$5000,5,0),B3179*(C3178/C3179+$B$1))</f>
        <v>4.9388710928380819</v>
      </c>
      <c r="C3178" s="2">
        <f>VLOOKUP(A3178,'BTC-USD'!$A$1:$G$3203,6,0)</f>
        <v>689.65100099999995</v>
      </c>
      <c r="D3178" s="2">
        <f>D3177*(1-D$1+IF(AND(WEEKDAY($A3178)&lt;&gt;1,WEEKDAY($A3178)&lt;&gt;7),-VLOOKUP($A3178,ETF_OP_Fee!$U$5:$V$14,2,1),0))^($A3178-$A3177)*(1+2*(B3178/B3177-1))</f>
        <v>0.79981655022477816</v>
      </c>
      <c r="E3178" s="2"/>
      <c r="G3178" s="1"/>
    </row>
    <row r="3179" spans="1:7">
      <c r="A3179" s="1">
        <v>42674</v>
      </c>
      <c r="B3179">
        <f>IF(A3179&gt;=$B$3,VLOOKUP(A3179,SPBTFDUE!$B$4:$F$5000,5,0),B3180*(C3179/C3180+$B$1))</f>
        <v>5.0193861607183345</v>
      </c>
      <c r="C3179" s="2">
        <f>VLOOKUP(A3179,'BTC-USD'!$A$1:$G$3203,6,0)</f>
        <v>700.97198500000002</v>
      </c>
      <c r="D3179" s="2">
        <f>D3178*(1-D$1+IF(AND(WEEKDAY($A3179)&lt;&gt;1,WEEKDAY($A3179)&lt;&gt;7),-VLOOKUP($A3179,ETF_OP_Fee!$U$5:$V$14,2,1),0))^($A3179-$A3178)*(1+2*(B3179/B3178-1))</f>
        <v>0.82559903413616809</v>
      </c>
      <c r="E3179" s="2"/>
      <c r="G3179" s="1"/>
    </row>
    <row r="3180" spans="1:7">
      <c r="A3180" s="1">
        <v>42675</v>
      </c>
      <c r="B3180">
        <f>IF(A3180&gt;=$B$3,VLOOKUP(A3180,SPBTFDUE!$B$4:$F$5000,5,0),B3181*(C3180/C3181+$B$1))</f>
        <v>5.2251662242794437</v>
      </c>
      <c r="C3180" s="2">
        <f>VLOOKUP(A3180,'BTC-USD'!$A$1:$G$3203,6,0)</f>
        <v>729.79303000000004</v>
      </c>
      <c r="D3180" s="2">
        <f>D3179*(1-D$1+IF(AND(WEEKDAY($A3180)&lt;&gt;1,WEEKDAY($A3180)&lt;&gt;7),-VLOOKUP($A3180,ETF_OP_Fee!$U$5:$V$14,2,1),0))^($A3180-$A3179)*(1+2*(B3180/B3179-1))</f>
        <v>0.89318683547267164</v>
      </c>
      <c r="E3180" s="2"/>
      <c r="G3180" s="1"/>
    </row>
    <row r="3181" spans="1:7">
      <c r="A3181" s="1">
        <v>42676</v>
      </c>
      <c r="B3181">
        <f>IF(A3181&gt;=$B$3,VLOOKUP(A3181,SPBTFDUE!$B$4:$F$5000,5,0),B3182*(C3181/C3182+$B$1))</f>
        <v>5.3035913178870615</v>
      </c>
      <c r="C3181" s="2">
        <f>VLOOKUP(A3181,'BTC-USD'!$A$1:$G$3203,6,0)</f>
        <v>740.828979</v>
      </c>
      <c r="D3181" s="2">
        <f>D3180*(1-D$1+IF(AND(WEEKDAY($A3181)&lt;&gt;1,WEEKDAY($A3181)&lt;&gt;7),-VLOOKUP($A3181,ETF_OP_Fee!$U$5:$V$14,2,1),0))^($A3181-$A3180)*(1+2*(B3181/B3180-1))</f>
        <v>0.9198890703696182</v>
      </c>
      <c r="E3181" s="2"/>
      <c r="G3181" s="1"/>
    </row>
    <row r="3182" spans="1:7">
      <c r="A3182" s="1">
        <v>42677</v>
      </c>
      <c r="B3182">
        <f>IF(A3182&gt;=$B$3,VLOOKUP(A3182,SPBTFDUE!$B$4:$F$5000,5,0),B3183*(C3182/C3183+$B$1))</f>
        <v>4.9298980315353802</v>
      </c>
      <c r="C3182" s="2">
        <f>VLOOKUP(A3182,'BTC-USD'!$A$1:$G$3203,6,0)</f>
        <v>688.70001200000002</v>
      </c>
      <c r="D3182" s="2">
        <f>D3181*(1-D$1+IF(AND(WEEKDAY($A3182)&lt;&gt;1,WEEKDAY($A3182)&lt;&gt;7),-VLOOKUP($A3182,ETF_OP_Fee!$U$5:$V$14,2,1),0))^($A3182-$A3181)*(1+2*(B3182/B3181-1))</f>
        <v>0.79016334343063366</v>
      </c>
      <c r="E3182" s="2"/>
      <c r="G3182" s="1"/>
    </row>
    <row r="3183" spans="1:7">
      <c r="A3183" s="1">
        <v>42678</v>
      </c>
      <c r="B3183">
        <f>IF(A3183&gt;=$B$3,VLOOKUP(A3183,SPBTFDUE!$B$4:$F$5000,5,0),B3184*(C3183/C3184+$B$1))</f>
        <v>5.0333799929266245</v>
      </c>
      <c r="C3183" s="2">
        <f>VLOOKUP(A3183,'BTC-USD'!$A$1:$G$3203,6,0)</f>
        <v>703.23498500000005</v>
      </c>
      <c r="D3183" s="2">
        <f>D3182*(1-D$1+IF(AND(WEEKDAY($A3183)&lt;&gt;1,WEEKDAY($A3183)&lt;&gt;7),-VLOOKUP($A3183,ETF_OP_Fee!$U$5:$V$14,2,1),0))^($A3183-$A3182)*(1+2*(B3183/B3182-1))</f>
        <v>0.8232373674939838</v>
      </c>
      <c r="E3183" s="2"/>
      <c r="G3183" s="1"/>
    </row>
    <row r="3184" spans="1:7">
      <c r="A3184" s="1">
        <v>42681</v>
      </c>
      <c r="B3184">
        <f>IF(A3184&gt;=$B$3,VLOOKUP(A3184,SPBTFDUE!$B$4:$F$5000,5,0),B3185*(C3184/C3185+$B$1))</f>
        <v>5.032084208181578</v>
      </c>
      <c r="C3184" s="2">
        <f>VLOOKUP(A3184,'BTC-USD'!$A$1:$G$3203,6,0)</f>
        <v>703.13098100000002</v>
      </c>
      <c r="D3184" s="2">
        <f>D3183*(1-D$1+IF(AND(WEEKDAY($A3184)&lt;&gt;1,WEEKDAY($A3184)&lt;&gt;7),-VLOOKUP($A3184,ETF_OP_Fee!$U$5:$V$14,2,1),0))^($A3184-$A3183)*(1+2*(B3184/B3183-1))</f>
        <v>0.82251935290490941</v>
      </c>
      <c r="E3184" s="2"/>
      <c r="G3184" s="1"/>
    </row>
    <row r="3185" spans="1:7">
      <c r="A3185" s="1">
        <v>42682</v>
      </c>
      <c r="B3185">
        <f>IF(A3185&gt;=$B$3,VLOOKUP(A3185,SPBTFDUE!$B$4:$F$5000,5,0),B3186*(C3185/C3186+$B$1))</f>
        <v>5.07959394290656</v>
      </c>
      <c r="C3185" s="2">
        <f>VLOOKUP(A3185,'BTC-USD'!$A$1:$G$3203,6,0)</f>
        <v>709.84802200000001</v>
      </c>
      <c r="D3185" s="2">
        <f>D3184*(1-D$1+IF(AND(WEEKDAY($A3185)&lt;&gt;1,WEEKDAY($A3185)&lt;&gt;7),-VLOOKUP($A3185,ETF_OP_Fee!$U$5:$V$14,2,1),0))^($A3185-$A3184)*(1+2*(B3185/B3184-1))</f>
        <v>0.83795088354251335</v>
      </c>
      <c r="E3185" s="2"/>
      <c r="G3185" s="1"/>
    </row>
    <row r="3186" spans="1:7">
      <c r="A3186" s="1">
        <v>42683</v>
      </c>
      <c r="B3186">
        <f>IF(A3186&gt;=$B$3,VLOOKUP(A3186,SPBTFDUE!$B$4:$F$5000,5,0),B3187*(C3186/C3187+$B$1))</f>
        <v>5.1750838140014546</v>
      </c>
      <c r="C3186" s="2">
        <f>VLOOKUP(A3186,'BTC-USD'!$A$1:$G$3203,6,0)</f>
        <v>723.27301</v>
      </c>
      <c r="D3186" s="2">
        <f>D3185*(1-D$1+IF(AND(WEEKDAY($A3186)&lt;&gt;1,WEEKDAY($A3186)&lt;&gt;7),-VLOOKUP($A3186,ETF_OP_Fee!$U$5:$V$14,2,1),0))^($A3186-$A3185)*(1+2*(B3186/B3185-1))</f>
        <v>0.86935207380681712</v>
      </c>
      <c r="E3186" s="2"/>
      <c r="G3186" s="1"/>
    </row>
    <row r="3187" spans="1:7">
      <c r="A3187" s="1">
        <v>42684</v>
      </c>
      <c r="B3187">
        <f>IF(A3187&gt;=$B$3,VLOOKUP(A3187,SPBTFDUE!$B$4:$F$5000,5,0),B3188*(C3187/C3188+$B$1))</f>
        <v>5.1191554753030779</v>
      </c>
      <c r="C3187" s="2">
        <f>VLOOKUP(A3187,'BTC-USD'!$A$1:$G$3203,6,0)</f>
        <v>715.533997</v>
      </c>
      <c r="D3187" s="2">
        <f>D3186*(1-D$1+IF(AND(WEEKDAY($A3187)&lt;&gt;1,WEEKDAY($A3187)&lt;&gt;7),-VLOOKUP($A3187,ETF_OP_Fee!$U$5:$V$14,2,1),0))^($A3187-$A3186)*(1+2*(B3187/B3186-1))</f>
        <v>0.85046012396379445</v>
      </c>
      <c r="E3187" s="2"/>
      <c r="G3187" s="1"/>
    </row>
    <row r="3188" spans="1:7">
      <c r="A3188" s="1">
        <v>42685</v>
      </c>
      <c r="B3188">
        <f>IF(A3188&gt;=$B$3,VLOOKUP(A3188,SPBTFDUE!$B$4:$F$5000,5,0),B3189*(C3188/C3189+$B$1))</f>
        <v>5.1248675918545299</v>
      </c>
      <c r="C3188" s="2">
        <f>VLOOKUP(A3188,'BTC-USD'!$A$1:$G$3203,6,0)</f>
        <v>716.41101100000003</v>
      </c>
      <c r="D3188" s="2">
        <f>D3187*(1-D$1+IF(AND(WEEKDAY($A3188)&lt;&gt;1,WEEKDAY($A3188)&lt;&gt;7),-VLOOKUP($A3188,ETF_OP_Fee!$U$5:$V$14,2,1),0))^($A3188-$A3187)*(1+2*(B3188/B3187-1))</f>
        <v>0.85225648249374764</v>
      </c>
      <c r="E3188" s="2"/>
      <c r="G3188" s="1"/>
    </row>
    <row r="3189" spans="1:7">
      <c r="A3189" s="1">
        <v>42688</v>
      </c>
      <c r="B3189">
        <f>IF(A3189&gt;=$B$3,VLOOKUP(A3189,SPBTFDUE!$B$4:$F$5000,5,0),B3190*(C3189/C3190+$B$1))</f>
        <v>5.0428449246625009</v>
      </c>
      <c r="C3189" s="2">
        <f>VLOOKUP(A3189,'BTC-USD'!$A$1:$G$3203,6,0)</f>
        <v>705.02099599999997</v>
      </c>
      <c r="D3189" s="2">
        <f>D3188*(1-D$1+IF(AND(WEEKDAY($A3189)&lt;&gt;1,WEEKDAY($A3189)&lt;&gt;7),-VLOOKUP($A3189,ETF_OP_Fee!$U$5:$V$14,2,1),0))^($A3189-$A3188)*(1+2*(B3189/B3188-1))</f>
        <v>0.82468110937692962</v>
      </c>
      <c r="E3189" s="2"/>
      <c r="G3189" s="1"/>
    </row>
    <row r="3190" spans="1:7">
      <c r="A3190" s="1">
        <v>42689</v>
      </c>
      <c r="B3190">
        <f>IF(A3190&gt;=$B$3,VLOOKUP(A3190,SPBTFDUE!$B$4:$F$5000,5,0),B3191*(C3190/C3191+$B$1))</f>
        <v>5.0894760192116557</v>
      </c>
      <c r="C3190" s="2">
        <f>VLOOKUP(A3190,'BTC-USD'!$A$1:$G$3203,6,0)</f>
        <v>711.61901899999998</v>
      </c>
      <c r="D3190" s="2">
        <f>D3189*(1-D$1+IF(AND(WEEKDAY($A3190)&lt;&gt;1,WEEKDAY($A3190)&lt;&gt;7),-VLOOKUP($A3190,ETF_OP_Fee!$U$5:$V$14,2,1),0))^($A3190-$A3189)*(1+2*(B3190/B3189-1))</f>
        <v>0.83983262999774666</v>
      </c>
      <c r="E3190" s="2"/>
      <c r="G3190" s="1"/>
    </row>
    <row r="3191" spans="1:7">
      <c r="A3191" s="1">
        <v>42690</v>
      </c>
      <c r="B3191">
        <f>IF(A3191&gt;=$B$3,VLOOKUP(A3191,SPBTFDUE!$B$4:$F$5000,5,0),B3192*(C3191/C3192+$B$1))</f>
        <v>5.3218698954389625</v>
      </c>
      <c r="C3191" s="2">
        <f>VLOOKUP(A3191,'BTC-USD'!$A$1:$G$3203,6,0)</f>
        <v>744.19799799999998</v>
      </c>
      <c r="D3191" s="2">
        <f>D3190*(1-D$1+IF(AND(WEEKDAY($A3191)&lt;&gt;1,WEEKDAY($A3191)&lt;&gt;7),-VLOOKUP($A3191,ETF_OP_Fee!$U$5:$V$14,2,1),0))^($A3191-$A3190)*(1+2*(B3191/B3190-1))</f>
        <v>0.9164196882311908</v>
      </c>
      <c r="E3191" s="2"/>
      <c r="G3191" s="1"/>
    </row>
    <row r="3192" spans="1:7">
      <c r="A3192" s="1">
        <v>42691</v>
      </c>
      <c r="B3192">
        <f>IF(A3192&gt;=$B$3,VLOOKUP(A3192,SPBTFDUE!$B$4:$F$5000,5,0),B3193*(C3192/C3193+$B$1))</f>
        <v>5.2982578731466123</v>
      </c>
      <c r="C3192" s="2">
        <f>VLOOKUP(A3192,'BTC-USD'!$A$1:$G$3203,6,0)</f>
        <v>740.97699</v>
      </c>
      <c r="D3192" s="2">
        <f>D3191*(1-D$1+IF(AND(WEEKDAY($A3192)&lt;&gt;1,WEEKDAY($A3192)&lt;&gt;7),-VLOOKUP($A3192,ETF_OP_Fee!$U$5:$V$14,2,1),0))^($A3192-$A3191)*(1+2*(B3192/B3191-1))</f>
        <v>0.90817951573239686</v>
      </c>
      <c r="E3192" s="2"/>
      <c r="G3192" s="1"/>
    </row>
    <row r="3193" spans="1:7">
      <c r="A3193" s="1">
        <v>42692</v>
      </c>
      <c r="B3193">
        <f>IF(A3193&gt;=$B$3,VLOOKUP(A3193,SPBTFDUE!$B$4:$F$5000,5,0),B3194*(C3193/C3194+$B$1))</f>
        <v>5.3735118930672874</v>
      </c>
      <c r="C3193" s="2">
        <f>VLOOKUP(A3193,'BTC-USD'!$A$1:$G$3203,6,0)</f>
        <v>751.58502199999998</v>
      </c>
      <c r="D3193" s="2">
        <f>D3192*(1-D$1+IF(AND(WEEKDAY($A3193)&lt;&gt;1,WEEKDAY($A3193)&lt;&gt;7),-VLOOKUP($A3193,ETF_OP_Fee!$U$5:$V$14,2,1),0))^($A3193-$A3192)*(1+2*(B3193/B3192-1))</f>
        <v>0.93386693493892059</v>
      </c>
      <c r="E3193" s="2"/>
      <c r="G3193" s="1"/>
    </row>
    <row r="3194" spans="1:7">
      <c r="A3194" s="1">
        <v>42695</v>
      </c>
      <c r="B3194">
        <f>IF(A3194&gt;=$B$3,VLOOKUP(A3194,SPBTFDUE!$B$4:$F$5000,5,0),B3195*(C3194/C3195+$B$1))</f>
        <v>5.2847377122359527</v>
      </c>
      <c r="C3194" s="2">
        <f>VLOOKUP(A3194,'BTC-USD'!$A$1:$G$3203,6,0)</f>
        <v>739.24798599999997</v>
      </c>
      <c r="D3194" s="2">
        <f>D3193*(1-D$1+IF(AND(WEEKDAY($A3194)&lt;&gt;1,WEEKDAY($A3194)&lt;&gt;7),-VLOOKUP($A3194,ETF_OP_Fee!$U$5:$V$14,2,1),0))^($A3194-$A3193)*(1+2*(B3194/B3193-1))</f>
        <v>0.90268784422594084</v>
      </c>
      <c r="E3194" s="2"/>
      <c r="G3194" s="1"/>
    </row>
    <row r="3195" spans="1:7">
      <c r="A3195" s="1">
        <v>42696</v>
      </c>
      <c r="B3195">
        <f>IF(A3195&gt;=$B$3,VLOOKUP(A3195,SPBTFDUE!$B$4:$F$5000,5,0),B3196*(C3195/C3196+$B$1))</f>
        <v>5.3706328689812235</v>
      </c>
      <c r="C3195" s="2">
        <f>VLOOKUP(A3195,'BTC-USD'!$A$1:$G$3203,6,0)</f>
        <v>751.34698500000002</v>
      </c>
      <c r="D3195" s="2">
        <f>D3194*(1-D$1+IF(AND(WEEKDAY($A3195)&lt;&gt;1,WEEKDAY($A3195)&lt;&gt;7),-VLOOKUP($A3195,ETF_OP_Fee!$U$5:$V$14,2,1),0))^($A3195-$A3194)*(1+2*(B3195/B3194-1))</f>
        <v>0.93192032832705696</v>
      </c>
      <c r="E3195" s="2"/>
      <c r="G3195" s="1"/>
    </row>
    <row r="3196" spans="1:7">
      <c r="A3196" s="1">
        <v>42697</v>
      </c>
      <c r="B3196">
        <f>IF(A3196&gt;=$B$3,VLOOKUP(A3196,SPBTFDUE!$B$4:$F$5000,5,0),B3197*(C3196/C3197+$B$1))</f>
        <v>5.3217844803244505</v>
      </c>
      <c r="C3196" s="2">
        <f>VLOOKUP(A3196,'BTC-USD'!$A$1:$G$3203,6,0)</f>
        <v>744.59399399999995</v>
      </c>
      <c r="D3196" s="2">
        <f>D3195*(1-D$1+IF(AND(WEEKDAY($A3196)&lt;&gt;1,WEEKDAY($A3196)&lt;&gt;7),-VLOOKUP($A3196,ETF_OP_Fee!$U$5:$V$14,2,1),0))^($A3196-$A3195)*(1+2*(B3196/B3195-1))</f>
        <v>0.91485879183447738</v>
      </c>
      <c r="E3196" s="2"/>
      <c r="G3196" s="1"/>
    </row>
    <row r="3197" spans="1:7">
      <c r="A3197" s="1">
        <v>42699</v>
      </c>
      <c r="B3197">
        <f>IF(A3197&gt;=$B$3,VLOOKUP(A3197,SPBTFDUE!$B$4:$F$5000,5,0),B3198*(C3197/C3198+$B$1))</f>
        <v>5.3001572963177441</v>
      </c>
      <c r="C3197" s="2">
        <f>VLOOKUP(A3197,'BTC-USD'!$A$1:$G$3203,6,0)</f>
        <v>741.64898700000003</v>
      </c>
      <c r="D3197" s="2">
        <f>D3196*(1-D$1+IF(AND(WEEKDAY($A3197)&lt;&gt;1,WEEKDAY($A3197)&lt;&gt;7),-VLOOKUP($A3197,ETF_OP_Fee!$U$5:$V$14,2,1),0))^($A3197-$A3196)*(1+2*(B3197/B3196-1))</f>
        <v>0.90720673104847149</v>
      </c>
      <c r="E3197" s="2"/>
      <c r="G3197" s="1"/>
    </row>
    <row r="3198" spans="1:7">
      <c r="A3198" s="1">
        <v>42702</v>
      </c>
      <c r="B3198">
        <f>IF(A3198&gt;=$B$3,VLOOKUP(A3198,SPBTFDUE!$B$4:$F$5000,5,0),B3199*(C3198/C3199+$B$1))</f>
        <v>5.2578789503281298</v>
      </c>
      <c r="C3198" s="2">
        <f>VLOOKUP(A3198,'BTC-USD'!$A$1:$G$3203,6,0)</f>
        <v>735.81298800000002</v>
      </c>
      <c r="D3198" s="2">
        <f>D3197*(1-D$1+IF(AND(WEEKDAY($A3198)&lt;&gt;1,WEEKDAY($A3198)&lt;&gt;7),-VLOOKUP($A3198,ETF_OP_Fee!$U$5:$V$14,2,1),0))^($A3198-$A3197)*(1+2*(B3198/B3197-1))</f>
        <v>0.89241435543191916</v>
      </c>
      <c r="E3198" s="2"/>
      <c r="G3198" s="1"/>
    </row>
    <row r="3199" spans="1:7">
      <c r="A3199" s="1">
        <v>42703</v>
      </c>
      <c r="B3199">
        <f>IF(A3199&gt;=$B$3,VLOOKUP(A3199,SPBTFDUE!$B$4:$F$5000,5,0),B3200*(C3199/C3200+$B$1))</f>
        <v>5.255809803448205</v>
      </c>
      <c r="C3199" s="2">
        <f>VLOOKUP(A3199,'BTC-USD'!$A$1:$G$3203,6,0)</f>
        <v>735.60400400000003</v>
      </c>
      <c r="D3199" s="2">
        <f>D3198*(1-D$1+IF(AND(WEEKDAY($A3199)&lt;&gt;1,WEEKDAY($A3199)&lt;&gt;7),-VLOOKUP($A3199,ETF_OP_Fee!$U$5:$V$14,2,1),0))^($A3199-$A3198)*(1+2*(B3199/B3198-1))</f>
        <v>0.89160569459064809</v>
      </c>
      <c r="E3199" s="2"/>
      <c r="G3199" s="1"/>
    </row>
    <row r="3200" spans="1:7">
      <c r="A3200" s="1">
        <v>42704</v>
      </c>
      <c r="B3200">
        <f>IF(A3200&gt;=$B$3,VLOOKUP(A3200,SPBTFDUE!$B$4:$F$5000,5,0),B3201*(C3200/C3201+$B$1))</f>
        <v>5.3272883138324953</v>
      </c>
      <c r="C3200" s="2">
        <f>VLOOKUP(A3200,'BTC-USD'!$A$1:$G$3203,6,0)</f>
        <v>745.69097899999997</v>
      </c>
      <c r="D3200" s="2">
        <f>D3199*(1-D$1+IF(AND(WEEKDAY($A3200)&lt;&gt;1,WEEKDAY($A3200)&lt;&gt;7),-VLOOKUP($A3200,ETF_OP_Fee!$U$5:$V$14,2,1),0))^($A3200-$A3199)*(1+2*(B3200/B3199-1))</f>
        <v>0.91574804873869031</v>
      </c>
      <c r="E3200" s="2"/>
      <c r="G3200" s="1"/>
    </row>
    <row r="3201" spans="1:7">
      <c r="A3201" s="1">
        <v>42705</v>
      </c>
      <c r="B3201">
        <f>IF(A3201&gt;=$B$3,VLOOKUP(A3201,SPBTFDUE!$B$4:$F$5000,5,0),B3202*(C3201/C3202+$B$1))</f>
        <v>5.4058651638900876</v>
      </c>
      <c r="C3201" s="2">
        <f>VLOOKUP(A3201,'BTC-USD'!$A$1:$G$3203,6,0)</f>
        <v>756.77398700000003</v>
      </c>
      <c r="D3201" s="2">
        <f>D3200*(1-D$1+IF(AND(WEEKDAY($A3201)&lt;&gt;1,WEEKDAY($A3201)&lt;&gt;7),-VLOOKUP($A3201,ETF_OP_Fee!$U$5:$V$14,2,1),0))^($A3201-$A3200)*(1+2*(B3201/B3200-1))</f>
        <v>0.94265003521174029</v>
      </c>
      <c r="E3201" s="2"/>
      <c r="G3201" s="1"/>
    </row>
    <row r="3202" spans="1:7">
      <c r="A3202" s="1">
        <v>42706</v>
      </c>
      <c r="B3202">
        <f>IF(A3202&gt;=$B$3,VLOOKUP(A3202,SPBTFDUE!$B$4:$F$5000,5,0),B3203*(C3202/C3203+$B$1))</f>
        <v>5.556462785051024</v>
      </c>
      <c r="C3202" s="2">
        <f>VLOOKUP(A3202,'BTC-USD'!$A$1:$G$3203,6,0)</f>
        <v>777.94397000000004</v>
      </c>
      <c r="D3202" s="2">
        <f>D3201*(1-D$1+IF(AND(WEEKDAY($A3202)&lt;&gt;1,WEEKDAY($A3202)&lt;&gt;7),-VLOOKUP($A3202,ETF_OP_Fee!$U$5:$V$14,2,1),0))^($A3202-$A3201)*(1+2*(B3202/B3201-1))</f>
        <v>0.9950524810053466</v>
      </c>
      <c r="E3202" s="2"/>
      <c r="G3202" s="1"/>
    </row>
    <row r="3203" spans="1:7">
      <c r="A3203" s="1">
        <v>42709</v>
      </c>
      <c r="B3203">
        <f>IF(A3203&gt;=$B$3,VLOOKUP(A3203,SPBTFDUE!$B$4:$F$5000,5,0),B3204*(C3203/C3204+$B$1))</f>
        <v>5.418433752884388</v>
      </c>
      <c r="C3203" s="2">
        <f>VLOOKUP(A3203,'BTC-USD'!$A$1:$G$3203,6,0)</f>
        <v>758.70001200000002</v>
      </c>
      <c r="D3203" s="2">
        <f>D3202*(1-D$1+IF(AND(WEEKDAY($A3203)&lt;&gt;1,WEEKDAY($A3203)&lt;&gt;7),-VLOOKUP($A3203,ETF_OP_Fee!$U$5:$V$14,2,1),0))^($A3203-$A3202)*(1+2*(B3203/B3202-1))</f>
        <v>0.94527789713533106</v>
      </c>
      <c r="E3203" s="2"/>
      <c r="G3203" s="1"/>
    </row>
    <row r="3204" spans="1:7">
      <c r="A3204" s="1">
        <v>42710</v>
      </c>
      <c r="B3204">
        <f>IF(A3204&gt;=$B$3,VLOOKUP(A3204,SPBTFDUE!$B$4:$F$5000,5,0),B3205*(C3204/C3205+$B$1))</f>
        <v>5.4572821865508985</v>
      </c>
      <c r="C3204" s="2">
        <f>VLOOKUP(A3204,'BTC-USD'!$A$1:$G$3203,6,0)</f>
        <v>764.22399900000005</v>
      </c>
      <c r="D3204" s="2">
        <f>D3203*(1-D$1+IF(AND(WEEKDAY($A3204)&lt;&gt;1,WEEKDAY($A3204)&lt;&gt;7),-VLOOKUP($A3204,ETF_OP_Fee!$U$5:$V$14,2,1),0))^($A3204-$A3203)*(1+2*(B3204/B3203-1))</f>
        <v>0.9587183045224591</v>
      </c>
      <c r="E3204" s="2"/>
      <c r="G3204" s="1"/>
    </row>
    <row r="3205" spans="1:7">
      <c r="A3205" s="1">
        <v>42711</v>
      </c>
      <c r="B3205">
        <f>IF(A3205&gt;=$B$3,VLOOKUP(A3205,SPBTFDUE!$B$4:$F$5000,5,0),B3206*(C3205/C3206+$B$1))</f>
        <v>5.4845850217019398</v>
      </c>
      <c r="C3205" s="2">
        <f>VLOOKUP(A3205,'BTC-USD'!$A$1:$G$3203,6,0)</f>
        <v>768.13201900000001</v>
      </c>
      <c r="D3205" s="2">
        <f>D3204*(1-D$1+IF(AND(WEEKDAY($A3205)&lt;&gt;1,WEEKDAY($A3205)&lt;&gt;7),-VLOOKUP($A3205,ETF_OP_Fee!$U$5:$V$14,2,1),0))^($A3205-$A3204)*(1+2*(B3205/B3204-1))</f>
        <v>0.96819585679978792</v>
      </c>
      <c r="E3205" s="2"/>
      <c r="G3205" s="1"/>
    </row>
    <row r="3206" spans="1:7">
      <c r="A3206" s="1">
        <v>42712</v>
      </c>
      <c r="B3206">
        <f>IF(A3206&gt;=$B$3,VLOOKUP(A3206,SPBTFDUE!$B$4:$F$5000,5,0),B3207*(C3206/C3207+$B$1))</f>
        <v>5.5031010363989559</v>
      </c>
      <c r="C3206" s="2">
        <f>VLOOKUP(A3206,'BTC-USD'!$A$1:$G$3203,6,0)</f>
        <v>770.80999799999995</v>
      </c>
      <c r="D3206" s="2">
        <f>D3205*(1-D$1+IF(AND(WEEKDAY($A3206)&lt;&gt;1,WEEKDAY($A3206)&lt;&gt;7),-VLOOKUP($A3206,ETF_OP_Fee!$U$5:$V$14,2,1),0))^($A3206-$A3205)*(1+2*(B3206/B3205-1))</f>
        <v>0.97461696805192233</v>
      </c>
      <c r="E3206" s="2"/>
      <c r="G3206" s="1"/>
    </row>
    <row r="3207" spans="1:7">
      <c r="A3207" s="1">
        <v>42713</v>
      </c>
      <c r="B3207">
        <f>IF(A3207&gt;=$B$3,VLOOKUP(A3207,SPBTFDUE!$B$4:$F$5000,5,0),B3208*(C3207/C3208+$B$1))</f>
        <v>5.5166594904570747</v>
      </c>
      <c r="C3207" s="2">
        <f>VLOOKUP(A3207,'BTC-USD'!$A$1:$G$3203,6,0)</f>
        <v>772.79400599999997</v>
      </c>
      <c r="D3207" s="2">
        <f>D3206*(1-D$1+IF(AND(WEEKDAY($A3207)&lt;&gt;1,WEEKDAY($A3207)&lt;&gt;7),-VLOOKUP($A3207,ETF_OP_Fee!$U$5:$V$14,2,1),0))^($A3207-$A3206)*(1+2*(B3207/B3206-1))</f>
        <v>0.97930273473149321</v>
      </c>
      <c r="E3207" s="2"/>
      <c r="G3207" s="1"/>
    </row>
    <row r="3208" spans="1:7">
      <c r="A3208" s="1">
        <v>42716</v>
      </c>
      <c r="B3208">
        <f>IF(A3208&gt;=$B$3,VLOOKUP(A3208,SPBTFDUE!$B$4:$F$5000,5,0),B3209*(C3208/C3209+$B$1))</f>
        <v>5.5681050434741204</v>
      </c>
      <c r="C3208" s="2">
        <f>VLOOKUP(A3208,'BTC-USD'!$A$1:$G$3203,6,0)</f>
        <v>780.08697500000005</v>
      </c>
      <c r="D3208" s="2">
        <f>D3207*(1-D$1+IF(AND(WEEKDAY($A3208)&lt;&gt;1,WEEKDAY($A3208)&lt;&gt;7),-VLOOKUP($A3208,ETF_OP_Fee!$U$5:$V$14,2,1),0))^($A3208-$A3207)*(1+2*(B3208/B3207-1))</f>
        <v>0.99721106838061946</v>
      </c>
      <c r="E3208" s="2"/>
      <c r="G3208" s="1"/>
    </row>
    <row r="3209" spans="1:7">
      <c r="A3209" s="1">
        <v>42717</v>
      </c>
      <c r="B3209">
        <f>IF(A3209&gt;=$B$3,VLOOKUP(A3209,SPBTFDUE!$B$4:$F$5000,5,0),B3210*(C3209/C3210+$B$1))</f>
        <v>5.5708421940525037</v>
      </c>
      <c r="C3209" s="2">
        <f>VLOOKUP(A3209,'BTC-USD'!$A$1:$G$3203,6,0)</f>
        <v>780.55602999999996</v>
      </c>
      <c r="D3209" s="2">
        <f>D3208*(1-D$1+IF(AND(WEEKDAY($A3209)&lt;&gt;1,WEEKDAY($A3209)&lt;&gt;7),-VLOOKUP($A3209,ETF_OP_Fee!$U$5:$V$14,2,1),0))^($A3209-$A3208)*(1+2*(B3209/B3208-1))</f>
        <v>0.99807251724232837</v>
      </c>
      <c r="E3209" s="2"/>
      <c r="G3209" s="1"/>
    </row>
    <row r="3210" spans="1:7">
      <c r="A3210" s="1">
        <v>42718</v>
      </c>
      <c r="B3210">
        <f>IF(A3210&gt;=$B$3,VLOOKUP(A3210,SPBTFDUE!$B$4:$F$5000,5,0),B3211*(C3210/C3211+$B$1))</f>
        <v>5.576831965856945</v>
      </c>
      <c r="C3210" s="2">
        <f>VLOOKUP(A3210,'BTC-USD'!$A$1:$G$3203,6,0)</f>
        <v>781.48101799999995</v>
      </c>
      <c r="D3210" s="2">
        <f>D3209*(1-D$1+IF(AND(WEEKDAY($A3210)&lt;&gt;1,WEEKDAY($A3210)&lt;&gt;7),-VLOOKUP($A3210,ETF_OP_Fee!$U$5:$V$14,2,1),0))^($A3210-$A3209)*(1+2*(B3210/B3209-1))</f>
        <v>1.0000995690442809</v>
      </c>
      <c r="E3210" s="2"/>
      <c r="G3210" s="1"/>
    </row>
    <row r="3211" spans="1:7">
      <c r="A3211" s="1">
        <v>42719</v>
      </c>
      <c r="B3211">
        <f>IF(A3211&gt;=$B$3,VLOOKUP(A3211,SPBTFDUE!$B$4:$F$5000,5,0),B3212*(C3211/C3212+$B$1))</f>
        <v>5.5520128877372139</v>
      </c>
      <c r="C3211" s="2">
        <f>VLOOKUP(A3211,'BTC-USD'!$A$1:$G$3203,6,0)</f>
        <v>778.08801300000005</v>
      </c>
      <c r="D3211" s="2">
        <f>D3210*(1-D$1+IF(AND(WEEKDAY($A3211)&lt;&gt;1,WEEKDAY($A3211)&lt;&gt;7),-VLOOKUP($A3211,ETF_OP_Fee!$U$5:$V$14,2,1),0))^($A3211-$A3210)*(1+2*(B3211/B3210-1))</f>
        <v>0.99107977341165465</v>
      </c>
      <c r="E3211" s="2"/>
      <c r="G3211" s="1"/>
    </row>
    <row r="3212" spans="1:7">
      <c r="A3212" s="1">
        <v>42720</v>
      </c>
      <c r="B3212">
        <f>IF(A3212&gt;=$B$3,VLOOKUP(A3212,SPBTFDUE!$B$4:$F$5000,5,0),B3213*(C3212/C3213+$B$1))</f>
        <v>5.6000502594506685</v>
      </c>
      <c r="C3212" s="2">
        <f>VLOOKUP(A3212,'BTC-USD'!$A$1:$G$3203,6,0)</f>
        <v>784.90698199999997</v>
      </c>
      <c r="D3212" s="2">
        <f>D3211*(1-D$1+IF(AND(WEEKDAY($A3212)&lt;&gt;1,WEEKDAY($A3212)&lt;&gt;7),-VLOOKUP($A3212,ETF_OP_Fee!$U$5:$V$14,2,1),0))^($A3212-$A3211)*(1+2*(B3212/B3211-1))</f>
        <v>1.0081097430933814</v>
      </c>
      <c r="E3212" s="2"/>
      <c r="G3212" s="1"/>
    </row>
    <row r="3213" spans="1:7">
      <c r="A3213" s="1">
        <v>42723</v>
      </c>
      <c r="B3213">
        <f>IF(A3213&gt;=$B$3,VLOOKUP(A3213,SPBTFDUE!$B$4:$F$5000,5,0),B3214*(C3213/C3214+$B$1))</f>
        <v>5.6551247539299379</v>
      </c>
      <c r="C3213" s="2">
        <f>VLOOKUP(A3213,'BTC-USD'!$A$1:$G$3203,6,0)</f>
        <v>792.71398899999997</v>
      </c>
      <c r="D3213" s="2">
        <f>D3212*(1-D$1+IF(AND(WEEKDAY($A3213)&lt;&gt;1,WEEKDAY($A3213)&lt;&gt;7),-VLOOKUP($A3213,ETF_OP_Fee!$U$5:$V$14,2,1),0))^($A3213-$A3212)*(1+2*(B3213/B3212-1))</f>
        <v>1.0275710622989653</v>
      </c>
      <c r="E3213" s="2"/>
      <c r="G3213" s="1"/>
    </row>
    <row r="3214" spans="1:7">
      <c r="A3214" s="1">
        <v>42724</v>
      </c>
      <c r="B3214">
        <f>IF(A3214&gt;=$B$3,VLOOKUP(A3214,SPBTFDUE!$B$4:$F$5000,5,0),B3215*(C3214/C3215+$B$1))</f>
        <v>5.712718881824177</v>
      </c>
      <c r="C3214" s="2">
        <f>VLOOKUP(A3214,'BTC-USD'!$A$1:$G$3203,6,0)</f>
        <v>800.87597700000003</v>
      </c>
      <c r="D3214" s="2">
        <f>D3213*(1-D$1+IF(AND(WEEKDAY($A3214)&lt;&gt;1,WEEKDAY($A3214)&lt;&gt;7),-VLOOKUP($A3214,ETF_OP_Fee!$U$5:$V$14,2,1),0))^($A3214-$A3213)*(1+2*(B3214/B3213-1))</f>
        <v>1.0483765207404965</v>
      </c>
      <c r="E3214" s="2"/>
      <c r="G3214" s="1"/>
    </row>
    <row r="3215" spans="1:7">
      <c r="A3215" s="1">
        <v>42725</v>
      </c>
      <c r="B3215">
        <f>IF(A3215&gt;=$B$3,VLOOKUP(A3215,SPBTFDUE!$B$4:$F$5000,5,0),B3216*(C3215/C3216+$B$1))</f>
        <v>5.9503206068585417</v>
      </c>
      <c r="C3215" s="2">
        <f>VLOOKUP(A3215,'BTC-USD'!$A$1:$G$3203,6,0)</f>
        <v>834.28100600000005</v>
      </c>
      <c r="D3215" s="2">
        <f>D3214*(1-D$1+IF(AND(WEEKDAY($A3215)&lt;&gt;1,WEEKDAY($A3215)&lt;&gt;7),-VLOOKUP($A3215,ETF_OP_Fee!$U$5:$V$14,2,1),0))^($A3215-$A3214)*(1+2*(B3215/B3214-1))</f>
        <v>1.1354487203749182</v>
      </c>
      <c r="E3215" s="2"/>
      <c r="G3215" s="1"/>
    </row>
    <row r="3216" spans="1:7">
      <c r="A3216" s="1">
        <v>42726</v>
      </c>
      <c r="B3216">
        <f>IF(A3216&gt;=$B$3,VLOOKUP(A3216,SPBTFDUE!$B$4:$F$5000,5,0),B3217*(C3216/C3217+$B$1))</f>
        <v>6.1654357115312015</v>
      </c>
      <c r="C3216" s="2">
        <f>VLOOKUP(A3216,'BTC-USD'!$A$1:$G$3203,6,0)</f>
        <v>864.53997800000002</v>
      </c>
      <c r="D3216" s="2">
        <f>D3215*(1-D$1+IF(AND(WEEKDAY($A3216)&lt;&gt;1,WEEKDAY($A3216)&lt;&gt;7),-VLOOKUP($A3216,ETF_OP_Fee!$U$5:$V$14,2,1),0))^($A3216-$A3215)*(1+2*(B3216/B3215-1))</f>
        <v>1.2174007617716536</v>
      </c>
      <c r="E3216" s="2"/>
      <c r="G3216" s="1"/>
    </row>
    <row r="3217" spans="1:7">
      <c r="A3217" s="1">
        <v>42727</v>
      </c>
      <c r="B3217">
        <f>IF(A3217&gt;=$B$3,VLOOKUP(A3217,SPBTFDUE!$B$4:$F$5000,5,0),B3218*(C3217/C3218+$B$1))</f>
        <v>6.5743274035440979</v>
      </c>
      <c r="C3217" s="2">
        <f>VLOOKUP(A3217,'BTC-USD'!$A$1:$G$3203,6,0)</f>
        <v>921.98400900000001</v>
      </c>
      <c r="D3217" s="2">
        <f>D3216*(1-D$1+IF(AND(WEEKDAY($A3217)&lt;&gt;1,WEEKDAY($A3217)&lt;&gt;7),-VLOOKUP($A3217,ETF_OP_Fee!$U$5:$V$14,2,1),0))^($A3217-$A3216)*(1+2*(B3217/B3216-1))</f>
        <v>1.3787124651927158</v>
      </c>
      <c r="E3217" s="2"/>
      <c r="G3217" s="1"/>
    </row>
    <row r="3218" spans="1:7">
      <c r="A3218" s="1">
        <v>42731</v>
      </c>
      <c r="B3218">
        <f>IF(A3218&gt;=$B$3,VLOOKUP(A3218,SPBTFDUE!$B$4:$F$5000,5,0),B3219*(C3218/C3219+$B$1))</f>
        <v>6.6535521918004399</v>
      </c>
      <c r="C3218" s="2">
        <f>VLOOKUP(A3218,'BTC-USD'!$A$1:$G$3203,6,0)</f>
        <v>933.19799799999998</v>
      </c>
      <c r="D3218" s="2">
        <f>D3217*(1-D$1+IF(AND(WEEKDAY($A3218)&lt;&gt;1,WEEKDAY($A3218)&lt;&gt;7),-VLOOKUP($A3218,ETF_OP_Fee!$U$5:$V$14,2,1),0))^($A3218-$A3217)*(1+2*(B3218/B3217-1))</f>
        <v>1.4112682038441184</v>
      </c>
      <c r="E3218" s="2"/>
      <c r="G3218" s="1"/>
    </row>
    <row r="3219" spans="1:7">
      <c r="A3219" s="1">
        <v>42732</v>
      </c>
      <c r="B3219">
        <f>IF(A3219&gt;=$B$3,VLOOKUP(A3219,SPBTFDUE!$B$4:$F$5000,5,0),B3220*(C3219/C3220+$B$1))</f>
        <v>6.957363143184736</v>
      </c>
      <c r="C3219" s="2">
        <f>VLOOKUP(A3219,'BTC-USD'!$A$1:$G$3203,6,0)</f>
        <v>975.921021</v>
      </c>
      <c r="D3219" s="2">
        <f>D3218*(1-D$1+IF(AND(WEEKDAY($A3219)&lt;&gt;1,WEEKDAY($A3219)&lt;&gt;7),-VLOOKUP($A3219,ETF_OP_Fee!$U$5:$V$14,2,1),0))^($A3219-$A3218)*(1+2*(B3219/B3218-1))</f>
        <v>1.539965803792372</v>
      </c>
      <c r="E3219" s="2"/>
      <c r="G3219" s="1"/>
    </row>
    <row r="3220" spans="1:7">
      <c r="A3220" s="1">
        <v>42733</v>
      </c>
      <c r="B3220">
        <f>IF(A3220&gt;=$B$3,VLOOKUP(A3220,SPBTFDUE!$B$4:$F$5000,5,0),B3221*(C3220/C3221+$B$1))</f>
        <v>6.9393237215819905</v>
      </c>
      <c r="C3220" s="2">
        <f>VLOOKUP(A3220,'BTC-USD'!$A$1:$G$3203,6,0)</f>
        <v>973.49700900000005</v>
      </c>
      <c r="D3220" s="2">
        <f>D3219*(1-D$1+IF(AND(WEEKDAY($A3220)&lt;&gt;1,WEEKDAY($A3220)&lt;&gt;7),-VLOOKUP($A3220,ETF_OP_Fee!$U$5:$V$14,2,1),0))^($A3220-$A3219)*(1+2*(B3220/B3219-1))</f>
        <v>1.5317974146916</v>
      </c>
      <c r="E3220" s="2"/>
      <c r="G3220" s="1"/>
    </row>
    <row r="3221" spans="1:7">
      <c r="A3221" s="1">
        <v>42734</v>
      </c>
      <c r="B3221">
        <f>IF(A3221&gt;=$B$3,VLOOKUP(A3221,SPBTFDUE!$B$4:$F$5000,5,0),B3222*(C3221/C3222+$B$1))</f>
        <v>6.8511969881008481</v>
      </c>
      <c r="C3221" s="2">
        <f>VLOOKUP(A3221,'BTC-USD'!$A$1:$G$3203,6,0)</f>
        <v>961.237976</v>
      </c>
      <c r="D3221" s="2">
        <f>D3220*(1-D$1+IF(AND(WEEKDAY($A3221)&lt;&gt;1,WEEKDAY($A3221)&lt;&gt;7),-VLOOKUP($A3221,ETF_OP_Fee!$U$5:$V$14,2,1),0))^($A3221-$A3220)*(1+2*(B3221/B3220-1))</f>
        <v>1.4927130226751586</v>
      </c>
      <c r="E3221" s="2"/>
      <c r="G3221" s="1"/>
    </row>
    <row r="3222" spans="1:7">
      <c r="A3222" s="1">
        <v>42738</v>
      </c>
      <c r="B3222">
        <f>IF(A3222&gt;=$B$3,VLOOKUP(A3222,SPBTFDUE!$B$4:$F$5000,5,0),B3223*(C3222/C3223+$B$1))</f>
        <v>7.4390550838567275</v>
      </c>
      <c r="C3222" s="2">
        <f>VLOOKUP(A3222,'BTC-USD'!$A$1:$G$3203,6,0)</f>
        <v>1043.839966</v>
      </c>
      <c r="D3222" s="2">
        <f>D3221*(1-D$1+IF(AND(WEEKDAY($A3222)&lt;&gt;1,WEEKDAY($A3222)&lt;&gt;7),-VLOOKUP($A3222,ETF_OP_Fee!$U$5:$V$14,2,1),0))^($A3222-$A3221)*(1+2*(B3222/B3221-1))</f>
        <v>1.7480400823426072</v>
      </c>
      <c r="E3222" s="2"/>
      <c r="G3222" s="1"/>
    </row>
    <row r="3223" spans="1:7">
      <c r="A3223" s="1">
        <v>42739</v>
      </c>
      <c r="B3223">
        <f>IF(A3223&gt;=$B$3,VLOOKUP(A3223,SPBTFDUE!$B$4:$F$5000,5,0),B3224*(C3223/C3224+$B$1))</f>
        <v>8.2283290043385175</v>
      </c>
      <c r="C3223" s="2">
        <f>VLOOKUP(A3223,'BTC-USD'!$A$1:$G$3203,6,0)</f>
        <v>1154.7299800000001</v>
      </c>
      <c r="D3223" s="2">
        <f>D3222*(1-D$1+IF(AND(WEEKDAY($A3223)&lt;&gt;1,WEEKDAY($A3223)&lt;&gt;7),-VLOOKUP($A3223,ETF_OP_Fee!$U$5:$V$14,2,1),0))^($A3223-$A3222)*(1+2*(B3223/B3222-1))</f>
        <v>2.1187170362098979</v>
      </c>
      <c r="E3223" s="2"/>
      <c r="G3223" s="1"/>
    </row>
    <row r="3224" spans="1:7">
      <c r="A3224" s="1">
        <v>42740</v>
      </c>
      <c r="B3224">
        <f>IF(A3224&gt;=$B$3,VLOOKUP(A3224,SPBTFDUE!$B$4:$F$5000,5,0),B3225*(C3224/C3225+$B$1))</f>
        <v>7.2204085517982248</v>
      </c>
      <c r="C3224" s="2">
        <f>VLOOKUP(A3224,'BTC-USD'!$A$1:$G$3203,6,0)</f>
        <v>1013.380005</v>
      </c>
      <c r="D3224" s="2">
        <f>D3223*(1-D$1+IF(AND(WEEKDAY($A3224)&lt;&gt;1,WEEKDAY($A3224)&lt;&gt;7),-VLOOKUP($A3224,ETF_OP_Fee!$U$5:$V$14,2,1),0))^($A3224-$A3223)*(1+2*(B3224/B3223-1))</f>
        <v>1.599466390342642</v>
      </c>
      <c r="E3224" s="2"/>
      <c r="G3224" s="1"/>
    </row>
    <row r="3225" spans="1:7">
      <c r="A3225" s="1">
        <v>42741</v>
      </c>
      <c r="B3225">
        <f>IF(A3225&gt;=$B$3,VLOOKUP(A3225,SPBTFDUE!$B$4:$F$5000,5,0),B3226*(C3225/C3226+$B$1))</f>
        <v>6.4276226061399679</v>
      </c>
      <c r="C3225" s="2">
        <f>VLOOKUP(A3225,'BTC-USD'!$A$1:$G$3203,6,0)</f>
        <v>902.20098900000005</v>
      </c>
      <c r="D3225" s="2">
        <f>D3224*(1-D$1+IF(AND(WEEKDAY($A3225)&lt;&gt;1,WEEKDAY($A3225)&lt;&gt;7),-VLOOKUP($A3225,ETF_OP_Fee!$U$5:$V$14,2,1),0))^($A3225-$A3224)*(1+2*(B3225/B3224-1))</f>
        <v>1.2480814165521323</v>
      </c>
      <c r="E3225" s="2"/>
      <c r="G3225" s="1"/>
    </row>
    <row r="3226" spans="1:7">
      <c r="A3226" s="1">
        <v>42744</v>
      </c>
      <c r="B3226">
        <f>IF(A3226&gt;=$B$3,VLOOKUP(A3226,SPBTFDUE!$B$4:$F$5000,5,0),B3227*(C3226/C3227+$B$1))</f>
        <v>6.4313843930098358</v>
      </c>
      <c r="C3226" s="2">
        <f>VLOOKUP(A3226,'BTC-USD'!$A$1:$G$3203,6,0)</f>
        <v>902.82800299999997</v>
      </c>
      <c r="D3226" s="2">
        <f>D3225*(1-D$1+IF(AND(WEEKDAY($A3226)&lt;&gt;1,WEEKDAY($A3226)&lt;&gt;7),-VLOOKUP($A3226,ETF_OP_Fee!$U$5:$V$14,2,1),0))^($A3226-$A3225)*(1+2*(B3226/B3225-1))</f>
        <v>1.2490956029794245</v>
      </c>
      <c r="E3226" s="2"/>
      <c r="G3226" s="1"/>
    </row>
    <row r="3227" spans="1:7">
      <c r="A3227" s="1">
        <v>42745</v>
      </c>
      <c r="B3227">
        <f>IF(A3227&gt;=$B$3,VLOOKUP(A3227,SPBTFDUE!$B$4:$F$5000,5,0),B3228*(C3227/C3228+$B$1))</f>
        <v>6.4652287377556465</v>
      </c>
      <c r="C3227" s="2">
        <f>VLOOKUP(A3227,'BTC-USD'!$A$1:$G$3203,6,0)</f>
        <v>907.67901600000005</v>
      </c>
      <c r="D3227" s="2">
        <f>D3226*(1-D$1+IF(AND(WEEKDAY($A3227)&lt;&gt;1,WEEKDAY($A3227)&lt;&gt;7),-VLOOKUP($A3227,ETF_OP_Fee!$U$5:$V$14,2,1),0))^($A3227-$A3226)*(1+2*(B3227/B3226-1))</f>
        <v>1.2620915857995203</v>
      </c>
      <c r="E3227" s="2"/>
      <c r="G3227" s="1"/>
    </row>
    <row r="3228" spans="1:7">
      <c r="A3228" s="1">
        <v>42746</v>
      </c>
      <c r="B3228">
        <f>IF(A3228&gt;=$B$3,VLOOKUP(A3228,SPBTFDUE!$B$4:$F$5000,5,0),B3229*(C3228/C3229+$B$1))</f>
        <v>5.5392983720071944</v>
      </c>
      <c r="C3228" s="2">
        <f>VLOOKUP(A3228,'BTC-USD'!$A$1:$G$3203,6,0)</f>
        <v>777.75701900000001</v>
      </c>
      <c r="D3228" s="2">
        <f>D3227*(1-D$1+IF(AND(WEEKDAY($A3228)&lt;&gt;1,WEEKDAY($A3228)&lt;&gt;7),-VLOOKUP($A3228,ETF_OP_Fee!$U$5:$V$14,2,1),0))^($A3228-$A3227)*(1+2*(B3228/B3227-1))</f>
        <v>0.90047843092622737</v>
      </c>
      <c r="E3228" s="2"/>
      <c r="G3228" s="1"/>
    </row>
    <row r="3229" spans="1:7">
      <c r="A3229" s="1">
        <v>42747</v>
      </c>
      <c r="B3229">
        <f>IF(A3229&gt;=$B$3,VLOOKUP(A3229,SPBTFDUE!$B$4:$F$5000,5,0),B3230*(C3229/C3230+$B$1))</f>
        <v>5.7314944705783848</v>
      </c>
      <c r="C3229" s="2">
        <f>VLOOKUP(A3229,'BTC-USD'!$A$1:$G$3203,6,0)</f>
        <v>804.83398399999999</v>
      </c>
      <c r="D3229" s="2">
        <f>D3228*(1-D$1+IF(AND(WEEKDAY($A3229)&lt;&gt;1,WEEKDAY($A3229)&lt;&gt;7),-VLOOKUP($A3229,ETF_OP_Fee!$U$5:$V$14,2,1),0))^($A3229-$A3228)*(1+2*(B3229/B3228-1))</f>
        <v>0.96285116207496535</v>
      </c>
      <c r="E3229" s="2"/>
      <c r="G3229" s="1"/>
    </row>
    <row r="3230" spans="1:7">
      <c r="A3230" s="1">
        <v>42748</v>
      </c>
      <c r="B3230">
        <f>IF(A3230&gt;=$B$3,VLOOKUP(A3230,SPBTFDUE!$B$4:$F$5000,5,0),B3231*(C3230/C3231+$B$1))</f>
        <v>5.8672099817939642</v>
      </c>
      <c r="C3230" s="2">
        <f>VLOOKUP(A3230,'BTC-USD'!$A$1:$G$3203,6,0)</f>
        <v>823.98400900000001</v>
      </c>
      <c r="D3230" s="2">
        <f>D3229*(1-D$1+IF(AND(WEEKDAY($A3230)&lt;&gt;1,WEEKDAY($A3230)&lt;&gt;7),-VLOOKUP($A3230,ETF_OP_Fee!$U$5:$V$14,2,1),0))^($A3230-$A3229)*(1+2*(B3230/B3229-1))</f>
        <v>1.0083294987421223</v>
      </c>
      <c r="E3230" s="2"/>
      <c r="G3230" s="1"/>
    </row>
    <row r="3231" spans="1:7">
      <c r="A3231" s="1">
        <v>42752</v>
      </c>
      <c r="B3231">
        <f>IF(A3231&gt;=$B$3,VLOOKUP(A3231,SPBTFDUE!$B$4:$F$5000,5,0),B3232*(C3231/C3232+$B$1))</f>
        <v>6.4642269472933052</v>
      </c>
      <c r="C3231" s="2">
        <f>VLOOKUP(A3231,'BTC-USD'!$A$1:$G$3203,6,0)</f>
        <v>907.93798800000002</v>
      </c>
      <c r="D3231" s="2">
        <f>D3230*(1-D$1+IF(AND(WEEKDAY($A3231)&lt;&gt;1,WEEKDAY($A3231)&lt;&gt;7),-VLOOKUP($A3231,ETF_OP_Fee!$U$5:$V$14,2,1),0))^($A3231-$A3230)*(1+2*(B3231/B3230-1))</f>
        <v>1.2129558927076751</v>
      </c>
      <c r="E3231" s="2"/>
      <c r="G3231" s="1"/>
    </row>
    <row r="3232" spans="1:7">
      <c r="A3232" s="1">
        <v>42753</v>
      </c>
      <c r="B3232">
        <f>IF(A3232&gt;=$B$3,VLOOKUP(A3232,SPBTFDUE!$B$4:$F$5000,5,0),B3233*(C3232/C3233+$B$1))</f>
        <v>6.3117598856669321</v>
      </c>
      <c r="C3232" s="2">
        <f>VLOOKUP(A3232,'BTC-USD'!$A$1:$G$3203,6,0)</f>
        <v>886.61798099999999</v>
      </c>
      <c r="D3232" s="2">
        <f>D3231*(1-D$1+IF(AND(WEEKDAY($A3232)&lt;&gt;1,WEEKDAY($A3232)&lt;&gt;7),-VLOOKUP($A3232,ETF_OP_Fee!$U$5:$V$14,2,1),0))^($A3232-$A3231)*(1+2*(B3232/B3231-1))</f>
        <v>1.1555999214111954</v>
      </c>
      <c r="E3232" s="2"/>
      <c r="G3232" s="1"/>
    </row>
    <row r="3233" spans="1:7">
      <c r="A3233" s="1">
        <v>42754</v>
      </c>
      <c r="B3233">
        <f>IF(A3233&gt;=$B$3,VLOOKUP(A3233,SPBTFDUE!$B$4:$F$5000,5,0),B3234*(C3233/C3234+$B$1))</f>
        <v>6.3997149280068442</v>
      </c>
      <c r="C3233" s="2">
        <f>VLOOKUP(A3233,'BTC-USD'!$A$1:$G$3203,6,0)</f>
        <v>899.07299799999998</v>
      </c>
      <c r="D3233" s="2">
        <f>D3232*(1-D$1+IF(AND(WEEKDAY($A3233)&lt;&gt;1,WEEKDAY($A3233)&lt;&gt;7),-VLOOKUP($A3233,ETF_OP_Fee!$U$5:$V$14,2,1),0))^($A3233-$A3232)*(1+2*(B3233/B3232-1))</f>
        <v>1.187665175418074</v>
      </c>
      <c r="E3233" s="2"/>
      <c r="G3233" s="1"/>
    </row>
    <row r="3234" spans="1:7">
      <c r="A3234" s="1">
        <v>42755</v>
      </c>
      <c r="B3234">
        <f>IF(A3234&gt;=$B$3,VLOOKUP(A3234,SPBTFDUE!$B$4:$F$5000,5,0),B3235*(C3234/C3235+$B$1))</f>
        <v>6.3702129300920607</v>
      </c>
      <c r="C3234" s="2">
        <f>VLOOKUP(A3234,'BTC-USD'!$A$1:$G$3203,6,0)</f>
        <v>895.02600099999995</v>
      </c>
      <c r="D3234" s="2">
        <f>D3233*(1-D$1+IF(AND(WEEKDAY($A3234)&lt;&gt;1,WEEKDAY($A3234)&lt;&gt;7),-VLOOKUP($A3234,ETF_OP_Fee!$U$5:$V$14,2,1),0))^($A3234-$A3233)*(1+2*(B3234/B3233-1))</f>
        <v>1.17657491916843</v>
      </c>
      <c r="E3234" s="2"/>
      <c r="G3234" s="1"/>
    </row>
    <row r="3235" spans="1:7">
      <c r="A3235" s="1">
        <v>42758</v>
      </c>
      <c r="B3235">
        <f>IF(A3235&gt;=$B$3,VLOOKUP(A3235,SPBTFDUE!$B$4:$F$5000,5,0),B3236*(C3235/C3236+$B$1))</f>
        <v>6.5544253919244113</v>
      </c>
      <c r="C3235" s="2">
        <f>VLOOKUP(A3235,'BTC-USD'!$A$1:$G$3203,6,0)</f>
        <v>921.012024</v>
      </c>
      <c r="D3235" s="2">
        <f>D3234*(1-D$1+IF(AND(WEEKDAY($A3235)&lt;&gt;1,WEEKDAY($A3235)&lt;&gt;7),-VLOOKUP($A3235,ETF_OP_Fee!$U$5:$V$14,2,1),0))^($A3235-$A3234)*(1+2*(B3235/B3234-1))</f>
        <v>1.2441778631612705</v>
      </c>
      <c r="E3235" s="2"/>
      <c r="G3235" s="1"/>
    </row>
    <row r="3236" spans="1:7">
      <c r="A3236" s="1">
        <v>42759</v>
      </c>
      <c r="B3236">
        <f>IF(A3236&gt;=$B$3,VLOOKUP(A3236,SPBTFDUE!$B$4:$F$5000,5,0),B3237*(C3236/C3237+$B$1))</f>
        <v>6.352174391856078</v>
      </c>
      <c r="C3236" s="2">
        <f>VLOOKUP(A3236,'BTC-USD'!$A$1:$G$3203,6,0)</f>
        <v>892.68701199999998</v>
      </c>
      <c r="D3236" s="2">
        <f>D3235*(1-D$1+IF(AND(WEEKDAY($A3236)&lt;&gt;1,WEEKDAY($A3236)&lt;&gt;7),-VLOOKUP($A3236,ETF_OP_Fee!$U$5:$V$14,2,1),0))^($A3236-$A3235)*(1+2*(B3236/B3235-1))</f>
        <v>1.1672551267096674</v>
      </c>
      <c r="E3236" s="2"/>
      <c r="G3236" s="1"/>
    </row>
    <row r="3237" spans="1:7">
      <c r="A3237" s="1">
        <v>42760</v>
      </c>
      <c r="B3237">
        <f>IF(A3237&gt;=$B$3,VLOOKUP(A3237,SPBTFDUE!$B$4:$F$5000,5,0),B3238*(C3237/C3238+$B$1))</f>
        <v>6.4144746516139648</v>
      </c>
      <c r="C3237" s="2">
        <f>VLOOKUP(A3237,'BTC-USD'!$A$1:$G$3203,6,0)</f>
        <v>901.54199200000005</v>
      </c>
      <c r="D3237" s="2">
        <f>D3236*(1-D$1+IF(AND(WEEKDAY($A3237)&lt;&gt;1,WEEKDAY($A3237)&lt;&gt;7),-VLOOKUP($A3237,ETF_OP_Fee!$U$5:$V$14,2,1),0))^($A3237-$A3236)*(1+2*(B3237/B3236-1))</f>
        <v>1.1900094772944179</v>
      </c>
      <c r="E3237" s="2"/>
      <c r="G3237" s="1"/>
    </row>
    <row r="3238" spans="1:7">
      <c r="A3238" s="1">
        <v>42761</v>
      </c>
      <c r="B3238">
        <f>IF(A3238&gt;=$B$3,VLOOKUP(A3238,SPBTFDUE!$B$4:$F$5000,5,0),B3239*(C3238/C3239+$B$1))</f>
        <v>6.5278997041294948</v>
      </c>
      <c r="C3238" s="2">
        <f>VLOOKUP(A3238,'BTC-USD'!$A$1:$G$3203,6,0)</f>
        <v>917.58599900000002</v>
      </c>
      <c r="D3238" s="2">
        <f>D3237*(1-D$1+IF(AND(WEEKDAY($A3238)&lt;&gt;1,WEEKDAY($A3238)&lt;&gt;7),-VLOOKUP($A3238,ETF_OP_Fee!$U$5:$V$14,2,1),0))^($A3238-$A3237)*(1+2*(B3238/B3237-1))</f>
        <v>1.2319477335987674</v>
      </c>
      <c r="E3238" s="2"/>
      <c r="G3238" s="1"/>
    </row>
    <row r="3239" spans="1:7">
      <c r="A3239" s="1">
        <v>42762</v>
      </c>
      <c r="B3239">
        <f>IF(A3239&gt;=$B$3,VLOOKUP(A3239,SPBTFDUE!$B$4:$F$5000,5,0),B3240*(C3239/C3240+$B$1))</f>
        <v>6.5425761766055812</v>
      </c>
      <c r="C3239" s="2">
        <f>VLOOKUP(A3239,'BTC-USD'!$A$1:$G$3203,6,0)</f>
        <v>919.75</v>
      </c>
      <c r="D3239" s="2">
        <f>D3238*(1-D$1+IF(AND(WEEKDAY($A3239)&lt;&gt;1,WEEKDAY($A3239)&lt;&gt;7),-VLOOKUP($A3239,ETF_OP_Fee!$U$5:$V$14,2,1),0))^($A3239-$A3238)*(1+2*(B3239/B3238-1))</f>
        <v>1.2373397512628195</v>
      </c>
      <c r="E3239" s="2"/>
      <c r="G3239" s="1"/>
    </row>
    <row r="3240" spans="1:7">
      <c r="A3240" s="1">
        <v>42765</v>
      </c>
      <c r="B3240">
        <f>IF(A3240&gt;=$B$3,VLOOKUP(A3240,SPBTFDUE!$B$4:$F$5000,5,0),B3241*(C3240/C3241+$B$1))</f>
        <v>6.5463540971427863</v>
      </c>
      <c r="C3240" s="2">
        <f>VLOOKUP(A3240,'BTC-USD'!$A$1:$G$3203,6,0)</f>
        <v>920.38201900000001</v>
      </c>
      <c r="D3240" s="2">
        <f>D3239*(1-D$1+IF(AND(WEEKDAY($A3240)&lt;&gt;1,WEEKDAY($A3240)&lt;&gt;7),-VLOOKUP($A3240,ETF_OP_Fee!$U$5:$V$14,2,1),0))^($A3240-$A3239)*(1+2*(B3240/B3239-1))</f>
        <v>1.2383258714118479</v>
      </c>
      <c r="E3240" s="2"/>
      <c r="G3240" s="1"/>
    </row>
    <row r="3241" spans="1:7">
      <c r="A3241" s="1">
        <v>42766</v>
      </c>
      <c r="B3241">
        <f>IF(A3241&gt;=$B$3,VLOOKUP(A3241,SPBTFDUE!$B$4:$F$5000,5,0),B3242*(C3241/C3242+$B$1))</f>
        <v>6.9013384610547899</v>
      </c>
      <c r="C3241" s="2">
        <f>VLOOKUP(A3241,'BTC-USD'!$A$1:$G$3203,6,0)</f>
        <v>970.40301499999998</v>
      </c>
      <c r="D3241" s="2">
        <f>D3240*(1-D$1+IF(AND(WEEKDAY($A3241)&lt;&gt;1,WEEKDAY($A3241)&lt;&gt;7),-VLOOKUP($A3241,ETF_OP_Fee!$U$5:$V$14,2,1),0))^($A3241-$A3240)*(1+2*(B3241/B3240-1))</f>
        <v>1.3724618703134857</v>
      </c>
      <c r="E3241" s="2"/>
      <c r="G3241" s="1"/>
    </row>
    <row r="3242" spans="1:7">
      <c r="A3242" s="1">
        <v>42767</v>
      </c>
      <c r="B3242">
        <f>IF(A3242&gt;=$B$3,VLOOKUP(A3242,SPBTFDUE!$B$4:$F$5000,5,0),B3243*(C3242/C3243+$B$1))</f>
        <v>7.0329751202947648</v>
      </c>
      <c r="C3242" s="2">
        <f>VLOOKUP(A3242,'BTC-USD'!$A$1:$G$3203,6,0)</f>
        <v>989.02301</v>
      </c>
      <c r="D3242" s="2">
        <f>D3241*(1-D$1+IF(AND(WEEKDAY($A3242)&lt;&gt;1,WEEKDAY($A3242)&lt;&gt;7),-VLOOKUP($A3242,ETF_OP_Fee!$U$5:$V$14,2,1),0))^($A3242-$A3241)*(1+2*(B3242/B3241-1))</f>
        <v>1.4246489491512397</v>
      </c>
      <c r="E3242" s="2"/>
      <c r="G3242" s="1"/>
    </row>
    <row r="3243" spans="1:7">
      <c r="A3243" s="1">
        <v>42768</v>
      </c>
      <c r="B3243">
        <f>IF(A3243&gt;=$B$3,VLOOKUP(A3243,SPBTFDUE!$B$4:$F$5000,5,0),B3244*(C3243/C3244+$B$1))</f>
        <v>7.1941364040817897</v>
      </c>
      <c r="C3243" s="2">
        <f>VLOOKUP(A3243,'BTC-USD'!$A$1:$G$3203,6,0)</f>
        <v>1011.799988</v>
      </c>
      <c r="D3243" s="2">
        <f>D3242*(1-D$1+IF(AND(WEEKDAY($A3243)&lt;&gt;1,WEEKDAY($A3243)&lt;&gt;7),-VLOOKUP($A3243,ETF_OP_Fee!$U$5:$V$14,2,1),0))^($A3243-$A3242)*(1+2*(B3243/B3242-1))</f>
        <v>1.4897633091395501</v>
      </c>
      <c r="E3243" s="2"/>
      <c r="G3243" s="1"/>
    </row>
    <row r="3244" spans="1:7">
      <c r="A3244" s="1">
        <v>42769</v>
      </c>
      <c r="B3244">
        <f>IF(A3244&gt;=$B$3,VLOOKUP(A3244,SPBTFDUE!$B$4:$F$5000,5,0),B3245*(C3244/C3245+$B$1))</f>
        <v>7.3220863170125057</v>
      </c>
      <c r="C3244" s="2">
        <f>VLOOKUP(A3244,'BTC-USD'!$A$1:$G$3203,6,0)</f>
        <v>1029.910034</v>
      </c>
      <c r="D3244" s="2">
        <f>D3243*(1-D$1+IF(AND(WEEKDAY($A3244)&lt;&gt;1,WEEKDAY($A3244)&lt;&gt;7),-VLOOKUP($A3244,ETF_OP_Fee!$U$5:$V$14,2,1),0))^($A3244-$A3243)*(1+2*(B3244/B3243-1))</f>
        <v>1.5425712373554263</v>
      </c>
      <c r="E3244" s="2"/>
      <c r="G3244" s="1"/>
    </row>
    <row r="3245" spans="1:7">
      <c r="A3245" s="1">
        <v>42772</v>
      </c>
      <c r="B3245">
        <f>IF(A3245&gt;=$B$3,VLOOKUP(A3245,SPBTFDUE!$B$4:$F$5000,5,0),B3246*(C3245/C3246+$B$1))</f>
        <v>7.3798528317585692</v>
      </c>
      <c r="C3245" s="2">
        <f>VLOOKUP(A3245,'BTC-USD'!$A$1:$G$3203,6,0)</f>
        <v>1038.150024</v>
      </c>
      <c r="D3245" s="2">
        <f>D3244*(1-D$1+IF(AND(WEEKDAY($A3245)&lt;&gt;1,WEEKDAY($A3245)&lt;&gt;7),-VLOOKUP($A3245,ETF_OP_Fee!$U$5:$V$14,2,1),0))^($A3245-$A3244)*(1+2*(B3245/B3244-1))</f>
        <v>1.5663508540572937</v>
      </c>
      <c r="E3245" s="2"/>
      <c r="G3245" s="1"/>
    </row>
    <row r="3246" spans="1:7">
      <c r="A3246" s="1">
        <v>42773</v>
      </c>
      <c r="B3246">
        <f>IF(A3246&gt;=$B$3,VLOOKUP(A3246,SPBTFDUE!$B$4:$F$5000,5,0),B3247*(C3246/C3247+$B$1))</f>
        <v>7.5439281346497733</v>
      </c>
      <c r="C3246" s="2">
        <f>VLOOKUP(A3246,'BTC-USD'!$A$1:$G$3203,6,0)</f>
        <v>1061.349976</v>
      </c>
      <c r="D3246" s="2">
        <f>D3245*(1-D$1+IF(AND(WEEKDAY($A3246)&lt;&gt;1,WEEKDAY($A3246)&lt;&gt;7),-VLOOKUP($A3246,ETF_OP_Fee!$U$5:$V$14,2,1),0))^($A3246-$A3245)*(1+2*(B3246/B3245-1))</f>
        <v>1.6358048261287075</v>
      </c>
      <c r="E3246" s="2"/>
      <c r="G3246" s="1"/>
    </row>
    <row r="3247" spans="1:7">
      <c r="A3247" s="1">
        <v>42774</v>
      </c>
      <c r="B3247">
        <f>IF(A3247&gt;=$B$3,VLOOKUP(A3247,SPBTFDUE!$B$4:$F$5000,5,0),B3248*(C3247/C3248+$B$1))</f>
        <v>7.5553241198781596</v>
      </c>
      <c r="C3247" s="2">
        <f>VLOOKUP(A3247,'BTC-USD'!$A$1:$G$3203,6,0)</f>
        <v>1063.0699460000001</v>
      </c>
      <c r="D3247" s="2">
        <f>D3246*(1-D$1+IF(AND(WEEKDAY($A3247)&lt;&gt;1,WEEKDAY($A3247)&lt;&gt;7),-VLOOKUP($A3247,ETF_OP_Fee!$U$5:$V$14,2,1),0))^($A3247-$A3246)*(1+2*(B3247/B3246-1))</f>
        <v>1.6405514338365887</v>
      </c>
      <c r="E3247" s="2"/>
      <c r="G3247" s="1"/>
    </row>
    <row r="3248" spans="1:7">
      <c r="A3248" s="1">
        <v>42775</v>
      </c>
      <c r="B3248">
        <f>IF(A3248&gt;=$B$3,VLOOKUP(A3248,SPBTFDUE!$B$4:$F$5000,5,0),B3249*(C3248/C3249+$B$1))</f>
        <v>7.0664360404709905</v>
      </c>
      <c r="C3248" s="2">
        <f>VLOOKUP(A3248,'BTC-USD'!$A$1:$G$3203,6,0)</f>
        <v>994.38299600000005</v>
      </c>
      <c r="D3248" s="2">
        <f>D3247*(1-D$1+IF(AND(WEEKDAY($A3248)&lt;&gt;1,WEEKDAY($A3248)&lt;&gt;7),-VLOOKUP($A3248,ETF_OP_Fee!$U$5:$V$14,2,1),0))^($A3248-$A3247)*(1+2*(B3248/B3247-1))</f>
        <v>1.4280684110866368</v>
      </c>
      <c r="E3248" s="2"/>
      <c r="G3248" s="1"/>
    </row>
    <row r="3249" spans="1:7">
      <c r="A3249" s="1">
        <v>42776</v>
      </c>
      <c r="B3249">
        <f>IF(A3249&gt;=$B$3,VLOOKUP(A3249,SPBTFDUE!$B$4:$F$5000,5,0),B3250*(C3249/C3250+$B$1))</f>
        <v>7.0251005269219862</v>
      </c>
      <c r="C3249" s="2">
        <f>VLOOKUP(A3249,'BTC-USD'!$A$1:$G$3203,6,0)</f>
        <v>988.67401099999995</v>
      </c>
      <c r="D3249" s="2">
        <f>D3248*(1-D$1+IF(AND(WEEKDAY($A3249)&lt;&gt;1,WEEKDAY($A3249)&lt;&gt;7),-VLOOKUP($A3249,ETF_OP_Fee!$U$5:$V$14,2,1),0))^($A3249-$A3248)*(1+2*(B3249/B3248-1))</f>
        <v>1.4111930753863768</v>
      </c>
      <c r="E3249" s="2"/>
      <c r="G3249" s="1"/>
    </row>
    <row r="3250" spans="1:7">
      <c r="A3250" s="1">
        <v>42779</v>
      </c>
      <c r="B3250">
        <f>IF(A3250&gt;=$B$3,VLOOKUP(A3250,SPBTFDUE!$B$4:$F$5000,5,0),B3251*(C3250/C3251+$B$1))</f>
        <v>7.0383115755933954</v>
      </c>
      <c r="C3250" s="2">
        <f>VLOOKUP(A3250,'BTC-USD'!$A$1:$G$3203,6,0)</f>
        <v>990.64202899999998</v>
      </c>
      <c r="D3250" s="2">
        <f>D3249*(1-D$1+IF(AND(WEEKDAY($A3250)&lt;&gt;1,WEEKDAY($A3250)&lt;&gt;7),-VLOOKUP($A3250,ETF_OP_Fee!$U$5:$V$14,2,1),0))^($A3250-$A3249)*(1+2*(B3250/B3249-1))</f>
        <v>1.4159943248453719</v>
      </c>
      <c r="E3250" s="2"/>
      <c r="G3250" s="1"/>
    </row>
    <row r="3251" spans="1:7">
      <c r="A3251" s="1">
        <v>42780</v>
      </c>
      <c r="B3251">
        <f>IF(A3251&gt;=$B$3,VLOOKUP(A3251,SPBTFDUE!$B$4:$F$5000,5,0),B3252*(C3251/C3252+$B$1))</f>
        <v>7.1363317724388793</v>
      </c>
      <c r="C3251" s="2">
        <f>VLOOKUP(A3251,'BTC-USD'!$A$1:$G$3203,6,0)</f>
        <v>1004.549988</v>
      </c>
      <c r="D3251" s="2">
        <f>D3250*(1-D$1+IF(AND(WEEKDAY($A3251)&lt;&gt;1,WEEKDAY($A3251)&lt;&gt;7),-VLOOKUP($A3251,ETF_OP_Fee!$U$5:$V$14,2,1),0))^($A3251-$A3250)*(1+2*(B3251/B3250-1))</f>
        <v>1.4552610218850537</v>
      </c>
      <c r="E3251" s="2"/>
      <c r="G3251" s="1"/>
    </row>
    <row r="3252" spans="1:7">
      <c r="A3252" s="1">
        <v>42781</v>
      </c>
      <c r="B3252">
        <f>IF(A3252&gt;=$B$3,VLOOKUP(A3252,SPBTFDUE!$B$4:$F$5000,5,0),B3253*(C3252/C3253+$B$1))</f>
        <v>7.1563599147745851</v>
      </c>
      <c r="C3252" s="2">
        <f>VLOOKUP(A3252,'BTC-USD'!$A$1:$G$3203,6,0)</f>
        <v>1007.47998</v>
      </c>
      <c r="D3252" s="2">
        <f>D3251*(1-D$1+IF(AND(WEEKDAY($A3252)&lt;&gt;1,WEEKDAY($A3252)&lt;&gt;7),-VLOOKUP($A3252,ETF_OP_Fee!$U$5:$V$14,2,1),0))^($A3252-$A3251)*(1+2*(B3252/B3251-1))</f>
        <v>1.4632550043900909</v>
      </c>
      <c r="E3252" s="2"/>
      <c r="G3252" s="1"/>
    </row>
    <row r="3253" spans="1:7">
      <c r="A3253" s="1">
        <v>42782</v>
      </c>
      <c r="B3253">
        <f>IF(A3253&gt;=$B$3,VLOOKUP(A3253,SPBTFDUE!$B$4:$F$5000,5,0),B3254*(C3253/C3254+$B$1))</f>
        <v>7.2973245164704235</v>
      </c>
      <c r="C3253" s="2">
        <f>VLOOKUP(A3253,'BTC-USD'!$A$1:$G$3203,6,0)</f>
        <v>1027.4399410000001</v>
      </c>
      <c r="D3253" s="2">
        <f>D3252*(1-D$1+IF(AND(WEEKDAY($A3253)&lt;&gt;1,WEEKDAY($A3253)&lt;&gt;7),-VLOOKUP($A3253,ETF_OP_Fee!$U$5:$V$14,2,1),0))^($A3253-$A3252)*(1+2*(B3253/B3252-1))</f>
        <v>1.5207195778377391</v>
      </c>
      <c r="E3253" s="2"/>
      <c r="G3253" s="1"/>
    </row>
    <row r="3254" spans="1:7">
      <c r="A3254" s="1">
        <v>42783</v>
      </c>
      <c r="B3254">
        <f>IF(A3254&gt;=$B$3,VLOOKUP(A3254,SPBTFDUE!$B$4:$F$5000,5,0),B3255*(C3254/C3255+$B$1))</f>
        <v>7.4298082469504871</v>
      </c>
      <c r="C3254" s="2">
        <f>VLOOKUP(A3254,'BTC-USD'!$A$1:$G$3203,6,0)</f>
        <v>1046.209961</v>
      </c>
      <c r="D3254" s="2">
        <f>D3253*(1-D$1+IF(AND(WEEKDAY($A3254)&lt;&gt;1,WEEKDAY($A3254)&lt;&gt;7),-VLOOKUP($A3254,ETF_OP_Fee!$U$5:$V$14,2,1),0))^($A3254-$A3253)*(1+2*(B3254/B3253-1))</f>
        <v>1.5757494235802387</v>
      </c>
      <c r="E3254" s="2"/>
      <c r="G3254" s="1"/>
    </row>
    <row r="3255" spans="1:7">
      <c r="A3255" s="1">
        <v>42787</v>
      </c>
      <c r="B3255">
        <f>IF(A3255&gt;=$B$3,VLOOKUP(A3255,SPBTFDUE!$B$4:$F$5000,5,0),B3256*(C3255/C3256+$B$1))</f>
        <v>7.9195360856022878</v>
      </c>
      <c r="C3255" s="2">
        <f>VLOOKUP(A3255,'BTC-USD'!$A$1:$G$3203,6,0)</f>
        <v>1115.3000489999999</v>
      </c>
      <c r="D3255" s="2">
        <f>D3254*(1-D$1+IF(AND(WEEKDAY($A3255)&lt;&gt;1,WEEKDAY($A3255)&lt;&gt;7),-VLOOKUP($A3255,ETF_OP_Fee!$U$5:$V$14,2,1),0))^($A3255-$A3254)*(1+2*(B3255/B3254-1))</f>
        <v>1.7826270350941349</v>
      </c>
      <c r="E3255" s="2"/>
      <c r="G3255" s="1"/>
    </row>
    <row r="3256" spans="1:7">
      <c r="A3256" s="1">
        <v>42788</v>
      </c>
      <c r="B3256">
        <f>IF(A3256&gt;=$B$3,VLOOKUP(A3256,SPBTFDUE!$B$4:$F$5000,5,0),B3257*(C3256/C3257+$B$1))</f>
        <v>7.9338599242980408</v>
      </c>
      <c r="C3256" s="2">
        <f>VLOOKUP(A3256,'BTC-USD'!$A$1:$G$3203,6,0)</f>
        <v>1117.4399410000001</v>
      </c>
      <c r="D3256" s="2">
        <f>D3255*(1-D$1+IF(AND(WEEKDAY($A3256)&lt;&gt;1,WEEKDAY($A3256)&lt;&gt;7),-VLOOKUP($A3256,ETF_OP_Fee!$U$5:$V$14,2,1),0))^($A3256-$A3255)*(1+2*(B3256/B3255-1))</f>
        <v>1.7888621897130181</v>
      </c>
      <c r="E3256" s="2"/>
      <c r="G3256" s="1"/>
    </row>
    <row r="3257" spans="1:7">
      <c r="A3257" s="1">
        <v>42789</v>
      </c>
      <c r="B3257">
        <f>IF(A3257&gt;=$B$3,VLOOKUP(A3257,SPBTFDUE!$B$4:$F$5000,5,0),B3258*(C3257/C3258+$B$1))</f>
        <v>8.2828020052187021</v>
      </c>
      <c r="C3257" s="2">
        <f>VLOOKUP(A3257,'BTC-USD'!$A$1:$G$3203,6,0)</f>
        <v>1166.719971</v>
      </c>
      <c r="D3257" s="2">
        <f>D3256*(1-D$1+IF(AND(WEEKDAY($A3257)&lt;&gt;1,WEEKDAY($A3257)&lt;&gt;7),-VLOOKUP($A3257,ETF_OP_Fee!$U$5:$V$14,2,1),0))^($A3257-$A3256)*(1+2*(B3257/B3256-1))</f>
        <v>1.9459834866567562</v>
      </c>
      <c r="E3257" s="2"/>
      <c r="G3257" s="1"/>
    </row>
    <row r="3258" spans="1:7">
      <c r="A3258" s="1">
        <v>42790</v>
      </c>
      <c r="B3258">
        <f>IF(A3258&gt;=$B$3,VLOOKUP(A3258,SPBTFDUE!$B$4:$F$5000,5,0),B3259*(C3258/C3259+$B$1))</f>
        <v>8.3312947019397594</v>
      </c>
      <c r="C3258" s="2">
        <f>VLOOKUP(A3258,'BTC-USD'!$A$1:$G$3203,6,0)</f>
        <v>1173.6800539999999</v>
      </c>
      <c r="D3258" s="2">
        <f>D3257*(1-D$1+IF(AND(WEEKDAY($A3258)&lt;&gt;1,WEEKDAY($A3258)&lt;&gt;7),-VLOOKUP($A3258,ETF_OP_Fee!$U$5:$V$14,2,1),0))^($A3258-$A3257)*(1+2*(B3258/B3257-1))</f>
        <v>1.9685348582305398</v>
      </c>
      <c r="E3258" s="2"/>
      <c r="G3258" s="1"/>
    </row>
    <row r="3259" spans="1:7">
      <c r="A3259" s="1">
        <v>42793</v>
      </c>
      <c r="B3259">
        <f>IF(A3259&gt;=$B$3,VLOOKUP(A3259,SPBTFDUE!$B$4:$F$5000,5,0),B3260*(C3259/C3260+$B$1))</f>
        <v>8.3750205565343467</v>
      </c>
      <c r="C3259" s="2">
        <f>VLOOKUP(A3259,'BTC-USD'!$A$1:$G$3203,6,0)</f>
        <v>1179.969971</v>
      </c>
      <c r="D3259" s="2">
        <f>D3258*(1-D$1+IF(AND(WEEKDAY($A3259)&lt;&gt;1,WEEKDAY($A3259)&lt;&gt;7),-VLOOKUP($A3259,ETF_OP_Fee!$U$5:$V$14,2,1),0))^($A3259-$A3258)*(1+2*(B3259/B3258-1))</f>
        <v>1.9884870000630561</v>
      </c>
      <c r="E3259" s="2"/>
      <c r="G3259" s="1"/>
    </row>
    <row r="3260" spans="1:7">
      <c r="A3260" s="1">
        <v>42794</v>
      </c>
      <c r="B3260">
        <f>IF(A3260&gt;=$B$3,VLOOKUP(A3260,SPBTFDUE!$B$4:$F$5000,5,0),B3261*(C3260/C3261+$B$1))</f>
        <v>8.3741028466333471</v>
      </c>
      <c r="C3260" s="2">
        <f>VLOOKUP(A3260,'BTC-USD'!$A$1:$G$3203,6,0)</f>
        <v>1179.969971</v>
      </c>
      <c r="D3260" s="2">
        <f>D3259*(1-D$1+IF(AND(WEEKDAY($A3260)&lt;&gt;1,WEEKDAY($A3260)&lt;&gt;7),-VLOOKUP($A3260,ETF_OP_Fee!$U$5:$V$14,2,1),0))^($A3260-$A3259)*(1+2*(B3260/B3259-1))</f>
        <v>1.987814282922072</v>
      </c>
      <c r="E3260" s="2"/>
      <c r="G3260" s="1"/>
    </row>
    <row r="3261" spans="1:7">
      <c r="A3261" s="1">
        <v>42795</v>
      </c>
      <c r="B3261">
        <f>IF(A3261&gt;=$B$3,VLOOKUP(A3261,SPBTFDUE!$B$4:$F$5000,5,0),B3262*(C3261/C3262+$B$1))</f>
        <v>8.6749483259548175</v>
      </c>
      <c r="C3261" s="2">
        <f>VLOOKUP(A3261,'BTC-USD'!$A$1:$G$3203,6,0)</f>
        <v>1222.5</v>
      </c>
      <c r="D3261" s="2">
        <f>D3260*(1-D$1+IF(AND(WEEKDAY($A3261)&lt;&gt;1,WEEKDAY($A3261)&lt;&gt;7),-VLOOKUP($A3261,ETF_OP_Fee!$U$5:$V$14,2,1),0))^($A3261-$A3260)*(1+2*(B3261/B3260-1))</f>
        <v>2.1303875833528596</v>
      </c>
      <c r="E3261" s="2"/>
      <c r="G3261" s="1"/>
    </row>
    <row r="3262" spans="1:7">
      <c r="A3262" s="1">
        <v>42796</v>
      </c>
      <c r="B3262">
        <f>IF(A3262&gt;=$B$3,VLOOKUP(A3262,SPBTFDUE!$B$4:$F$5000,5,0),B3263*(C3262/C3263+$B$1))</f>
        <v>8.8762619903672721</v>
      </c>
      <c r="C3262" s="2">
        <f>VLOOKUP(A3262,'BTC-USD'!$A$1:$G$3203,6,0)</f>
        <v>1251.01001</v>
      </c>
      <c r="D3262" s="2">
        <f>D3261*(1-D$1+IF(AND(WEEKDAY($A3262)&lt;&gt;1,WEEKDAY($A3262)&lt;&gt;7),-VLOOKUP($A3262,ETF_OP_Fee!$U$5:$V$14,2,1),0))^($A3262-$A3261)*(1+2*(B3262/B3261-1))</f>
        <v>2.2289988343062435</v>
      </c>
      <c r="E3262" s="2"/>
      <c r="G3262" s="1"/>
    </row>
    <row r="3263" spans="1:7">
      <c r="A3263" s="1">
        <v>42797</v>
      </c>
      <c r="B3263">
        <f>IF(A3263&gt;=$B$3,VLOOKUP(A3263,SPBTFDUE!$B$4:$F$5000,5,0),B3264*(C3263/C3264+$B$1))</f>
        <v>9.0453963025977941</v>
      </c>
      <c r="C3263" s="2">
        <f>VLOOKUP(A3263,'BTC-USD'!$A$1:$G$3203,6,0)</f>
        <v>1274.98999</v>
      </c>
      <c r="D3263" s="2">
        <f>D3262*(1-D$1+IF(AND(WEEKDAY($A3263)&lt;&gt;1,WEEKDAY($A3263)&lt;&gt;7),-VLOOKUP($A3263,ETF_OP_Fee!$U$5:$V$14,2,1),0))^($A3263-$A3262)*(1+2*(B3263/B3262-1))</f>
        <v>2.3136687720095148</v>
      </c>
      <c r="E3263" s="2"/>
      <c r="G3263" s="1"/>
    </row>
    <row r="3264" spans="1:7">
      <c r="A3264" s="1">
        <v>42800</v>
      </c>
      <c r="B3264">
        <f>IF(A3264&gt;=$B$3,VLOOKUP(A3264,SPBTFDUE!$B$4:$F$5000,5,0),B3265*(C3264/C3265+$B$1))</f>
        <v>9.0290841632497134</v>
      </c>
      <c r="C3264" s="2">
        <f>VLOOKUP(A3264,'BTC-USD'!$A$1:$G$3203,6,0)</f>
        <v>1272.829956</v>
      </c>
      <c r="D3264" s="2">
        <f>D3263*(1-D$1+IF(AND(WEEKDAY($A3264)&lt;&gt;1,WEEKDAY($A3264)&lt;&gt;7),-VLOOKUP($A3264,ETF_OP_Fee!$U$5:$V$14,2,1),0))^($A3264-$A3263)*(1+2*(B3264/B3263-1))</f>
        <v>2.3044998654002722</v>
      </c>
      <c r="E3264" s="2"/>
      <c r="G3264" s="1"/>
    </row>
    <row r="3265" spans="1:7">
      <c r="A3265" s="1">
        <v>42801</v>
      </c>
      <c r="B3265">
        <f>IF(A3265&gt;=$B$3,VLOOKUP(A3265,SPBTFDUE!$B$4:$F$5000,5,0),B3266*(C3265/C3266+$B$1))</f>
        <v>8.6785216390319881</v>
      </c>
      <c r="C3265" s="2">
        <f>VLOOKUP(A3265,'BTC-USD'!$A$1:$G$3203,6,0)</f>
        <v>1223.540039</v>
      </c>
      <c r="D3265" s="2">
        <f>D3264*(1-D$1+IF(AND(WEEKDAY($A3265)&lt;&gt;1,WEEKDAY($A3265)&lt;&gt;7),-VLOOKUP($A3265,ETF_OP_Fee!$U$5:$V$14,2,1),0))^($A3265-$A3264)*(1+2*(B3265/B3264-1))</f>
        <v>2.1252978787860837</v>
      </c>
      <c r="E3265" s="2"/>
      <c r="G3265" s="1"/>
    </row>
    <row r="3266" spans="1:7">
      <c r="A3266" s="1">
        <v>42802</v>
      </c>
      <c r="B3266">
        <f>IF(A3266&gt;=$B$3,VLOOKUP(A3266,SPBTFDUE!$B$4:$F$5000,5,0),B3267*(C3266/C3267+$B$1))</f>
        <v>8.1560649256794093</v>
      </c>
      <c r="C3266" s="2">
        <f>VLOOKUP(A3266,'BTC-USD'!$A$1:$G$3203,6,0)</f>
        <v>1150</v>
      </c>
      <c r="D3266" s="2">
        <f>D3265*(1-D$1+IF(AND(WEEKDAY($A3266)&lt;&gt;1,WEEKDAY($A3266)&lt;&gt;7),-VLOOKUP($A3266,ETF_OP_Fee!$U$5:$V$14,2,1),0))^($A3266-$A3265)*(1+2*(B3266/B3265-1))</f>
        <v>1.8691844656772125</v>
      </c>
      <c r="E3266" s="2"/>
      <c r="G3266" s="1"/>
    </row>
    <row r="3267" spans="1:7">
      <c r="A3267" s="1">
        <v>42803</v>
      </c>
      <c r="B3267">
        <f>IF(A3267&gt;=$B$3,VLOOKUP(A3267,SPBTFDUE!$B$4:$F$5000,5,0),B3268*(C3267/C3268+$B$1))</f>
        <v>8.4280902620106666</v>
      </c>
      <c r="C3267" s="2">
        <f>VLOOKUP(A3267,'BTC-USD'!$A$1:$G$3203,6,0)</f>
        <v>1188.48999</v>
      </c>
      <c r="D3267" s="2">
        <f>D3266*(1-D$1+IF(AND(WEEKDAY($A3267)&lt;&gt;1,WEEKDAY($A3267)&lt;&gt;7),-VLOOKUP($A3267,ETF_OP_Fee!$U$5:$V$14,2,1),0))^($A3267-$A3266)*(1+2*(B3267/B3266-1))</f>
        <v>1.9936308729516286</v>
      </c>
      <c r="E3267" s="2"/>
      <c r="G3267" s="1"/>
    </row>
    <row r="3268" spans="1:7">
      <c r="A3268" s="1">
        <v>42804</v>
      </c>
      <c r="B3268">
        <f>IF(A3268&gt;=$B$3,VLOOKUP(A3268,SPBTFDUE!$B$4:$F$5000,5,0),B3269*(C3268/C3269+$B$1))</f>
        <v>7.9183230364948125</v>
      </c>
      <c r="C3268" s="2">
        <f>VLOOKUP(A3268,'BTC-USD'!$A$1:$G$3203,6,0)</f>
        <v>1116.719971</v>
      </c>
      <c r="D3268" s="2">
        <f>D3267*(1-D$1+IF(AND(WEEKDAY($A3268)&lt;&gt;1,WEEKDAY($A3268)&lt;&gt;7),-VLOOKUP($A3268,ETF_OP_Fee!$U$5:$V$14,2,1),0))^($A3268-$A3267)*(1+2*(B3268/B3267-1))</f>
        <v>1.752255241488581</v>
      </c>
      <c r="E3268" s="2"/>
      <c r="G3268" s="1"/>
    </row>
    <row r="3269" spans="1:7">
      <c r="A3269" s="1">
        <v>42807</v>
      </c>
      <c r="B3269">
        <f>IF(A3269&gt;=$B$3,VLOOKUP(A3269,SPBTFDUE!$B$4:$F$5000,5,0),B3270*(C3269/C3270+$B$1))</f>
        <v>8.7341159539061</v>
      </c>
      <c r="C3269" s="2">
        <f>VLOOKUP(A3269,'BTC-USD'!$A$1:$G$3203,6,0)</f>
        <v>1231.920044</v>
      </c>
      <c r="D3269" s="2">
        <f>D3268*(1-D$1+IF(AND(WEEKDAY($A3269)&lt;&gt;1,WEEKDAY($A3269)&lt;&gt;7),-VLOOKUP($A3269,ETF_OP_Fee!$U$5:$V$14,2,1),0))^($A3269-$A3268)*(1+2*(B3269/B3268-1))</f>
        <v>2.1125553449884151</v>
      </c>
      <c r="E3269" s="2"/>
      <c r="G3269" s="1"/>
    </row>
    <row r="3270" spans="1:7">
      <c r="A3270" s="1">
        <v>42808</v>
      </c>
      <c r="B3270">
        <f>IF(A3270&gt;=$B$3,VLOOKUP(A3270,SPBTFDUE!$B$4:$F$5000,5,0),B3271*(C3270/C3271+$B$1))</f>
        <v>8.790431895465435</v>
      </c>
      <c r="C3270" s="2">
        <f>VLOOKUP(A3270,'BTC-USD'!$A$1:$G$3203,6,0)</f>
        <v>1240</v>
      </c>
      <c r="D3270" s="2">
        <f>D3269*(1-D$1+IF(AND(WEEKDAY($A3270)&lt;&gt;1,WEEKDAY($A3270)&lt;&gt;7),-VLOOKUP($A3270,ETF_OP_Fee!$U$5:$V$14,2,1),0))^($A3270-$A3269)*(1+2*(B3270/B3269-1))</f>
        <v>2.1395430492545113</v>
      </c>
      <c r="E3270" s="2"/>
      <c r="G3270" s="1"/>
    </row>
    <row r="3271" spans="1:7">
      <c r="A3271" s="1">
        <v>42809</v>
      </c>
      <c r="B3271">
        <f>IF(A3271&gt;=$B$3,VLOOKUP(A3271,SPBTFDUE!$B$4:$F$5000,5,0),B3272*(C3271/C3272+$B$1))</f>
        <v>8.8575794198204445</v>
      </c>
      <c r="C3271" s="2">
        <f>VLOOKUP(A3271,'BTC-USD'!$A$1:$G$3203,6,0)</f>
        <v>1249.6099850000001</v>
      </c>
      <c r="D3271" s="2">
        <f>D3270*(1-D$1+IF(AND(WEEKDAY($A3271)&lt;&gt;1,WEEKDAY($A3271)&lt;&gt;7),-VLOOKUP($A3271,ETF_OP_Fee!$U$5:$V$14,2,1),0))^($A3271-$A3270)*(1+2*(B3271/B3270-1))</f>
        <v>2.1719708474894155</v>
      </c>
      <c r="E3271" s="2"/>
      <c r="G3271" s="1"/>
    </row>
    <row r="3272" spans="1:7">
      <c r="A3272" s="1">
        <v>42810</v>
      </c>
      <c r="B3272">
        <f>IF(A3272&gt;=$B$3,VLOOKUP(A3272,SPBTFDUE!$B$4:$F$5000,5,0),B3273*(C3272/C3273+$B$1))</f>
        <v>8.4186475748848757</v>
      </c>
      <c r="C3272" s="2">
        <f>VLOOKUP(A3272,'BTC-USD'!$A$1:$G$3203,6,0)</f>
        <v>1187.8100589999999</v>
      </c>
      <c r="D3272" s="2">
        <f>D3271*(1-D$1+IF(AND(WEEKDAY($A3272)&lt;&gt;1,WEEKDAY($A3272)&lt;&gt;7),-VLOOKUP($A3272,ETF_OP_Fee!$U$5:$V$14,2,1),0))^($A3272-$A3271)*(1+2*(B3272/B3271-1))</f>
        <v>1.956476318798003</v>
      </c>
      <c r="E3272" s="2"/>
      <c r="G3272" s="1"/>
    </row>
    <row r="3273" spans="1:7">
      <c r="A3273" s="1">
        <v>42811</v>
      </c>
      <c r="B3273">
        <f>IF(A3273&gt;=$B$3,VLOOKUP(A3273,SPBTFDUE!$B$4:$F$5000,5,0),B3274*(C3273/C3274+$B$1))</f>
        <v>7.7971290597924545</v>
      </c>
      <c r="C3273" s="2">
        <f>VLOOKUP(A3273,'BTC-USD'!$A$1:$G$3203,6,0)</f>
        <v>1100.2299800000001</v>
      </c>
      <c r="D3273" s="2">
        <f>D3272*(1-D$1+IF(AND(WEEKDAY($A3273)&lt;&gt;1,WEEKDAY($A3273)&lt;&gt;7),-VLOOKUP($A3273,ETF_OP_Fee!$U$5:$V$14,2,1),0))^($A3273-$A3272)*(1+2*(B3273/B3272-1))</f>
        <v>1.667398337813689</v>
      </c>
      <c r="E3273" s="2"/>
      <c r="G3273" s="1"/>
    </row>
    <row r="3274" spans="1:7">
      <c r="A3274" s="1">
        <v>42814</v>
      </c>
      <c r="B3274">
        <f>IF(A3274&gt;=$B$3,VLOOKUP(A3274,SPBTFDUE!$B$4:$F$5000,5,0),B3275*(C3274/C3275+$B$1))</f>
        <v>7.4703510149541623</v>
      </c>
      <c r="C3274" s="2">
        <f>VLOOKUP(A3274,'BTC-USD'!$A$1:$G$3203,6,0)</f>
        <v>1054.2299800000001</v>
      </c>
      <c r="D3274" s="2">
        <f>D3273*(1-D$1+IF(AND(WEEKDAY($A3274)&lt;&gt;1,WEEKDAY($A3274)&lt;&gt;7),-VLOOKUP($A3274,ETF_OP_Fee!$U$5:$V$14,2,1),0))^($A3274-$A3273)*(1+2*(B3274/B3273-1))</f>
        <v>1.5270907352254994</v>
      </c>
      <c r="E3274" s="2"/>
      <c r="G3274" s="1"/>
    </row>
    <row r="3275" spans="1:7">
      <c r="A3275" s="1">
        <v>42815</v>
      </c>
      <c r="B3275">
        <f>IF(A3275&gt;=$B$3,VLOOKUP(A3275,SPBTFDUE!$B$4:$F$5000,5,0),B3276*(C3275/C3276+$B$1))</f>
        <v>7.9393041732266312</v>
      </c>
      <c r="C3275" s="2">
        <f>VLOOKUP(A3275,'BTC-USD'!$A$1:$G$3203,6,0)</f>
        <v>1120.540039</v>
      </c>
      <c r="D3275" s="2">
        <f>D3274*(1-D$1+IF(AND(WEEKDAY($A3275)&lt;&gt;1,WEEKDAY($A3275)&lt;&gt;7),-VLOOKUP($A3275,ETF_OP_Fee!$U$5:$V$14,2,1),0))^($A3275-$A3274)*(1+2*(B3275/B3274-1))</f>
        <v>1.7186128975151529</v>
      </c>
      <c r="E3275" s="2"/>
      <c r="G3275" s="1"/>
    </row>
    <row r="3276" spans="1:7">
      <c r="A3276" s="1">
        <v>42816</v>
      </c>
      <c r="B3276">
        <f>IF(A3276&gt;=$B$3,VLOOKUP(A3276,SPBTFDUE!$B$4:$F$5000,5,0),B3277*(C3276/C3277+$B$1))</f>
        <v>7.432654653679422</v>
      </c>
      <c r="C3276" s="2">
        <f>VLOOKUP(A3276,'BTC-USD'!$A$1:$G$3203,6,0)</f>
        <v>1049.1400149999999</v>
      </c>
      <c r="D3276" s="2">
        <f>D3275*(1-D$1+IF(AND(WEEKDAY($A3276)&lt;&gt;1,WEEKDAY($A3276)&lt;&gt;7),-VLOOKUP($A3276,ETF_OP_Fee!$U$5:$V$14,2,1),0))^($A3276-$A3275)*(1+2*(B3276/B3275-1))</f>
        <v>1.4990864313637096</v>
      </c>
      <c r="E3276" s="2"/>
      <c r="G3276" s="1"/>
    </row>
    <row r="3277" spans="1:7">
      <c r="A3277" s="1">
        <v>42817</v>
      </c>
      <c r="B3277">
        <f>IF(A3277&gt;=$B$3,VLOOKUP(A3277,SPBTFDUE!$B$4:$F$5000,5,0),B3278*(C3277/C3278+$B$1))</f>
        <v>7.3571144566668183</v>
      </c>
      <c r="C3277" s="2">
        <f>VLOOKUP(A3277,'BTC-USD'!$A$1:$G$3203,6,0)</f>
        <v>1038.589966</v>
      </c>
      <c r="D3277" s="2">
        <f>D3276*(1-D$1+IF(AND(WEEKDAY($A3277)&lt;&gt;1,WEEKDAY($A3277)&lt;&gt;7),-VLOOKUP($A3277,ETF_OP_Fee!$U$5:$V$14,2,1),0))^($A3277-$A3276)*(1+2*(B3277/B3276-1))</f>
        <v>1.4684401155281761</v>
      </c>
      <c r="E3277" s="2"/>
      <c r="G3277" s="1"/>
    </row>
    <row r="3278" spans="1:7">
      <c r="A3278" s="1">
        <v>42818</v>
      </c>
      <c r="B3278">
        <f>IF(A3278&gt;=$B$3,VLOOKUP(A3278,SPBTFDUE!$B$4:$F$5000,5,0),B3279*(C3278/C3279+$B$1))</f>
        <v>6.6405030476904106</v>
      </c>
      <c r="C3278" s="2">
        <f>VLOOKUP(A3278,'BTC-USD'!$A$1:$G$3203,6,0)</f>
        <v>937.52002000000005</v>
      </c>
      <c r="D3278" s="2">
        <f>D3277*(1-D$1+IF(AND(WEEKDAY($A3278)&lt;&gt;1,WEEKDAY($A3278)&lt;&gt;7),-VLOOKUP($A3278,ETF_OP_Fee!$U$5:$V$14,2,1),0))^($A3278-$A3277)*(1+2*(B3278/B3277-1))</f>
        <v>1.1822357063641495</v>
      </c>
      <c r="E3278" s="2"/>
      <c r="G3278" s="1"/>
    </row>
    <row r="3279" spans="1:7">
      <c r="A3279" s="1">
        <v>42821</v>
      </c>
      <c r="B3279">
        <f>IF(A3279&gt;=$B$3,VLOOKUP(A3279,SPBTFDUE!$B$4:$F$5000,5,0),B3280*(C3279/C3280+$B$1))</f>
        <v>7.4063380557051328</v>
      </c>
      <c r="C3279" s="2">
        <f>VLOOKUP(A3279,'BTC-USD'!$A$1:$G$3203,6,0)</f>
        <v>1045.7700199999999</v>
      </c>
      <c r="D3279" s="2">
        <f>D3278*(1-D$1+IF(AND(WEEKDAY($A3279)&lt;&gt;1,WEEKDAY($A3279)&lt;&gt;7),-VLOOKUP($A3279,ETF_OP_Fee!$U$5:$V$14,2,1),0))^($A3279-$A3278)*(1+2*(B3279/B3278-1))</f>
        <v>1.4544050116392406</v>
      </c>
      <c r="E3279" s="2"/>
      <c r="G3279" s="1"/>
    </row>
    <row r="3280" spans="1:7">
      <c r="A3280" s="1">
        <v>42822</v>
      </c>
      <c r="B3280">
        <f>IF(A3280&gt;=$B$3,VLOOKUP(A3280,SPBTFDUE!$B$4:$F$5000,5,0),B3281*(C3280/C3281+$B$1))</f>
        <v>7.4152977933252631</v>
      </c>
      <c r="C3280" s="2">
        <f>VLOOKUP(A3280,'BTC-USD'!$A$1:$G$3203,6,0)</f>
        <v>1047.150024</v>
      </c>
      <c r="D3280" s="2">
        <f>D3279*(1-D$1+IF(AND(WEEKDAY($A3280)&lt;&gt;1,WEEKDAY($A3280)&lt;&gt;7),-VLOOKUP($A3280,ETF_OP_Fee!$U$5:$V$14,2,1),0))^($A3280-$A3279)*(1+2*(B3280/B3279-1))</f>
        <v>1.4577501606310159</v>
      </c>
      <c r="E3280" s="2"/>
      <c r="G3280" s="1"/>
    </row>
    <row r="3281" spans="1:7">
      <c r="A3281" s="1">
        <v>42823</v>
      </c>
      <c r="B3281">
        <f>IF(A3281&gt;=$B$3,VLOOKUP(A3281,SPBTFDUE!$B$4:$F$5000,5,0),B3282*(C3281/C3282+$B$1))</f>
        <v>7.36365145782701</v>
      </c>
      <c r="C3281" s="2">
        <f>VLOOKUP(A3281,'BTC-USD'!$A$1:$G$3203,6,0)</f>
        <v>1039.969971</v>
      </c>
      <c r="D3281" s="2">
        <f>D3280*(1-D$1+IF(AND(WEEKDAY($A3281)&lt;&gt;1,WEEKDAY($A3281)&lt;&gt;7),-VLOOKUP($A3281,ETF_OP_Fee!$U$5:$V$14,2,1),0))^($A3281-$A3280)*(1+2*(B3281/B3280-1))</f>
        <v>1.4372728662213532</v>
      </c>
      <c r="E3281" s="2"/>
      <c r="G3281" s="1"/>
    </row>
    <row r="3282" spans="1:7">
      <c r="A3282" s="1">
        <v>42824</v>
      </c>
      <c r="B3282">
        <f>IF(A3282&gt;=$B$3,VLOOKUP(A3282,SPBTFDUE!$B$4:$F$5000,5,0),B3283*(C3282/C3283+$B$1))</f>
        <v>7.2669941852834947</v>
      </c>
      <c r="C3282" s="2">
        <f>VLOOKUP(A3282,'BTC-USD'!$A$1:$G$3203,6,0)</f>
        <v>1026.4300539999999</v>
      </c>
      <c r="D3282" s="2">
        <f>D3281*(1-D$1+IF(AND(WEEKDAY($A3282)&lt;&gt;1,WEEKDAY($A3282)&lt;&gt;7),-VLOOKUP($A3282,ETF_OP_Fee!$U$5:$V$14,2,1),0))^($A3282-$A3281)*(1+2*(B3282/B3281-1))</f>
        <v>1.3993740100469938</v>
      </c>
      <c r="E3282" s="2"/>
      <c r="G3282" s="1"/>
    </row>
    <row r="3283" spans="1:7">
      <c r="A3283" s="1">
        <v>42825</v>
      </c>
      <c r="B3283">
        <f>IF(A3283&gt;=$B$3,VLOOKUP(A3283,SPBTFDUE!$B$4:$F$5000,5,0),B3284*(C3283/C3284+$B$1))</f>
        <v>7.5872688813978186</v>
      </c>
      <c r="C3283" s="2">
        <f>VLOOKUP(A3283,'BTC-USD'!$A$1:$G$3203,6,0)</f>
        <v>1071.790039</v>
      </c>
      <c r="D3283" s="2">
        <f>D3282*(1-D$1+IF(AND(WEEKDAY($A3283)&lt;&gt;1,WEEKDAY($A3283)&lt;&gt;7),-VLOOKUP($A3283,ETF_OP_Fee!$U$5:$V$14,2,1),0))^($A3283-$A3282)*(1+2*(B3283/B3282-1))</f>
        <v>1.5225403936331507</v>
      </c>
      <c r="E3283" s="2"/>
      <c r="G3283" s="1"/>
    </row>
    <row r="3284" spans="1:7">
      <c r="A3284" s="1">
        <v>42828</v>
      </c>
      <c r="B3284">
        <f>IF(A3284&gt;=$B$3,VLOOKUP(A3284,SPBTFDUE!$B$4:$F$5000,5,0),B3285*(C3284/C3285+$B$1))</f>
        <v>8.0961562485708392</v>
      </c>
      <c r="C3284" s="2">
        <f>VLOOKUP(A3284,'BTC-USD'!$A$1:$G$3203,6,0)</f>
        <v>1143.8100589999999</v>
      </c>
      <c r="D3284" s="2">
        <f>D3283*(1-D$1+IF(AND(WEEKDAY($A3284)&lt;&gt;1,WEEKDAY($A3284)&lt;&gt;7),-VLOOKUP($A3284,ETF_OP_Fee!$U$5:$V$14,2,1),0))^($A3284-$A3283)*(1+2*(B3284/B3283-1))</f>
        <v>1.7261603631694831</v>
      </c>
      <c r="E3284" s="2"/>
      <c r="G3284" s="1"/>
    </row>
    <row r="3285" spans="1:7">
      <c r="A3285" s="1">
        <v>42829</v>
      </c>
      <c r="B3285">
        <f>IF(A3285&gt;=$B$3,VLOOKUP(A3285,SPBTFDUE!$B$4:$F$5000,5,0),B3286*(C3285/C3286+$B$1))</f>
        <v>8.0205388224282039</v>
      </c>
      <c r="C3285" s="2">
        <f>VLOOKUP(A3285,'BTC-USD'!$A$1:$G$3203,6,0)</f>
        <v>1133.25</v>
      </c>
      <c r="D3285" s="2">
        <f>D3284*(1-D$1+IF(AND(WEEKDAY($A3285)&lt;&gt;1,WEEKDAY($A3285)&lt;&gt;7),-VLOOKUP($A3285,ETF_OP_Fee!$U$5:$V$14,2,1),0))^($A3285-$A3284)*(1+2*(B3285/B3284-1))</f>
        <v>1.6937140969987659</v>
      </c>
      <c r="E3285" s="2"/>
      <c r="G3285" s="1"/>
    </row>
    <row r="3286" spans="1:7">
      <c r="A3286" s="1">
        <v>42830</v>
      </c>
      <c r="B3286">
        <f>IF(A3286&gt;=$B$3,VLOOKUP(A3286,SPBTFDUE!$B$4:$F$5000,5,0),B3287*(C3286/C3287+$B$1))</f>
        <v>7.9597271078297824</v>
      </c>
      <c r="C3286" s="2">
        <f>VLOOKUP(A3286,'BTC-USD'!$A$1:$G$3203,6,0)</f>
        <v>1124.780029</v>
      </c>
      <c r="D3286" s="2">
        <f>D3285*(1-D$1+IF(AND(WEEKDAY($A3286)&lt;&gt;1,WEEKDAY($A3286)&lt;&gt;7),-VLOOKUP($A3286,ETF_OP_Fee!$U$5:$V$14,2,1),0))^($A3286-$A3285)*(1+2*(B3286/B3285-1))</f>
        <v>1.667831828282996</v>
      </c>
      <c r="E3286" s="2"/>
      <c r="G3286" s="1"/>
    </row>
    <row r="3287" spans="1:7">
      <c r="A3287" s="1">
        <v>42831</v>
      </c>
      <c r="B3287">
        <f>IF(A3287&gt;=$B$3,VLOOKUP(A3287,SPBTFDUE!$B$4:$F$5000,5,0),B3288*(C3287/C3288+$B$1))</f>
        <v>8.368503717640559</v>
      </c>
      <c r="C3287" s="2">
        <f>VLOOKUP(A3287,'BTC-USD'!$A$1:$G$3203,6,0)</f>
        <v>1182.6800539999999</v>
      </c>
      <c r="D3287" s="2">
        <f>D3286*(1-D$1+IF(AND(WEEKDAY($A3287)&lt;&gt;1,WEEKDAY($A3287)&lt;&gt;7),-VLOOKUP($A3287,ETF_OP_Fee!$U$5:$V$14,2,1),0))^($A3287-$A3286)*(1+2*(B3287/B3286-1))</f>
        <v>1.8389176722233478</v>
      </c>
      <c r="E3287" s="2"/>
      <c r="G3287" s="1"/>
    </row>
    <row r="3288" spans="1:7">
      <c r="A3288" s="1">
        <v>42832</v>
      </c>
      <c r="B3288">
        <f>IF(A3288&gt;=$B$3,VLOOKUP(A3288,SPBTFDUE!$B$4:$F$5000,5,0),B3289*(C3288/C3289+$B$1))</f>
        <v>8.3266968562020978</v>
      </c>
      <c r="C3288" s="2">
        <f>VLOOKUP(A3288,'BTC-USD'!$A$1:$G$3203,6,0)</f>
        <v>1176.900024</v>
      </c>
      <c r="D3288" s="2">
        <f>D3287*(1-D$1+IF(AND(WEEKDAY($A3288)&lt;&gt;1,WEEKDAY($A3288)&lt;&gt;7),-VLOOKUP($A3288,ETF_OP_Fee!$U$5:$V$14,2,1),0))^($A3288-$A3287)*(1+2*(B3288/B3287-1))</f>
        <v>1.8203271973361459</v>
      </c>
      <c r="E3288" s="2"/>
      <c r="G3288" s="1"/>
    </row>
    <row r="3289" spans="1:7">
      <c r="A3289" s="1">
        <v>42835</v>
      </c>
      <c r="B3289">
        <f>IF(A3289&gt;=$B$3,VLOOKUP(A3289,SPBTFDUE!$B$4:$F$5000,5,0),B3290*(C3289/C3290+$B$1))</f>
        <v>8.3981467499325326</v>
      </c>
      <c r="C3289" s="2">
        <f>VLOOKUP(A3289,'BTC-USD'!$A$1:$G$3203,6,0)</f>
        <v>1187.130005</v>
      </c>
      <c r="D3289" s="2">
        <f>D3288*(1-D$1+IF(AND(WEEKDAY($A3289)&lt;&gt;1,WEEKDAY($A3289)&lt;&gt;7),-VLOOKUP($A3289,ETF_OP_Fee!$U$5:$V$14,2,1),0))^($A3289-$A3288)*(1+2*(B3289/B3288-1))</f>
        <v>1.8509050806379097</v>
      </c>
      <c r="E3289" s="2"/>
      <c r="G3289" s="1"/>
    </row>
    <row r="3290" spans="1:7">
      <c r="A3290" s="1">
        <v>42836</v>
      </c>
      <c r="B3290">
        <f>IF(A3290&gt;=$B$3,VLOOKUP(A3290,SPBTFDUE!$B$4:$F$5000,5,0),B3291*(C3290/C3291+$B$1))</f>
        <v>8.5236875938903847</v>
      </c>
      <c r="C3290" s="2">
        <f>VLOOKUP(A3290,'BTC-USD'!$A$1:$G$3203,6,0)</f>
        <v>1205.01001</v>
      </c>
      <c r="D3290" s="2">
        <f>D3289*(1-D$1+IF(AND(WEEKDAY($A3290)&lt;&gt;1,WEEKDAY($A3290)&lt;&gt;7),-VLOOKUP($A3290,ETF_OP_Fee!$U$5:$V$14,2,1),0))^($A3290-$A3289)*(1+2*(B3290/B3289-1))</f>
        <v>1.9060149132589748</v>
      </c>
      <c r="E3290" s="2"/>
      <c r="G3290" s="1"/>
    </row>
    <row r="3291" spans="1:7">
      <c r="A3291" s="1">
        <v>42837</v>
      </c>
      <c r="B3291">
        <f>IF(A3291&gt;=$B$3,VLOOKUP(A3291,SPBTFDUE!$B$4:$F$5000,5,0),B3292*(C3291/C3292+$B$1))</f>
        <v>8.4899394362945362</v>
      </c>
      <c r="C3291" s="2">
        <f>VLOOKUP(A3291,'BTC-USD'!$A$1:$G$3203,6,0)</f>
        <v>1200.369995</v>
      </c>
      <c r="D3291" s="2">
        <f>D3290*(1-D$1+IF(AND(WEEKDAY($A3291)&lt;&gt;1,WEEKDAY($A3291)&lt;&gt;7),-VLOOKUP($A3291,ETF_OP_Fee!$U$5:$V$14,2,1),0))^($A3291-$A3290)*(1+2*(B3291/B3290-1))</f>
        <v>1.8906964434364792</v>
      </c>
      <c r="E3291" s="2"/>
      <c r="G3291" s="1"/>
    </row>
    <row r="3292" spans="1:7">
      <c r="A3292" s="1">
        <v>42838</v>
      </c>
      <c r="B3292">
        <f>IF(A3292&gt;=$B$3,VLOOKUP(A3292,SPBTFDUE!$B$4:$F$5000,5,0),B3293*(C3292/C3293+$B$1))</f>
        <v>8.2691645564171701</v>
      </c>
      <c r="C3292" s="2">
        <f>VLOOKUP(A3292,'BTC-USD'!$A$1:$G$3203,6,0)</f>
        <v>1169.280029</v>
      </c>
      <c r="D3292" s="2">
        <f>D3291*(1-D$1+IF(AND(WEEKDAY($A3292)&lt;&gt;1,WEEKDAY($A3292)&lt;&gt;7),-VLOOKUP($A3292,ETF_OP_Fee!$U$5:$V$14,2,1),0))^($A3292-$A3291)*(1+2*(B3292/B3291-1))</f>
        <v>1.7921503811375883</v>
      </c>
      <c r="E3292" s="2"/>
      <c r="G3292" s="1"/>
    </row>
    <row r="3293" spans="1:7">
      <c r="A3293" s="1">
        <v>42842</v>
      </c>
      <c r="B3293">
        <f>IF(A3293&gt;=$B$3,VLOOKUP(A3293,SPBTFDUE!$B$4:$F$5000,5,0),B3294*(C3293/C3294+$B$1))</f>
        <v>8.4424036093837049</v>
      </c>
      <c r="C3293" s="2">
        <f>VLOOKUP(A3293,'BTC-USD'!$A$1:$G$3203,6,0)</f>
        <v>1193.910034</v>
      </c>
      <c r="D3293" s="2">
        <f>D3292*(1-D$1+IF(AND(WEEKDAY($A3293)&lt;&gt;1,WEEKDAY($A3293)&lt;&gt;7),-VLOOKUP($A3293,ETF_OP_Fee!$U$5:$V$14,2,1),0))^($A3293-$A3292)*(1+2*(B3293/B3292-1))</f>
        <v>1.8663515282359187</v>
      </c>
      <c r="E3293" s="2"/>
      <c r="G3293" s="1"/>
    </row>
    <row r="3294" spans="1:7">
      <c r="A3294" s="1">
        <v>42843</v>
      </c>
      <c r="B3294">
        <f>IF(A3294&gt;=$B$3,VLOOKUP(A3294,SPBTFDUE!$B$4:$F$5000,5,0),B3295*(C3294/C3295+$B$1))</f>
        <v>8.5670357742436938</v>
      </c>
      <c r="C3294" s="2">
        <f>VLOOKUP(A3294,'BTC-USD'!$A$1:$G$3203,6,0)</f>
        <v>1211.670044</v>
      </c>
      <c r="D3294" s="2">
        <f>D3293*(1-D$1+IF(AND(WEEKDAY($A3294)&lt;&gt;1,WEEKDAY($A3294)&lt;&gt;7),-VLOOKUP($A3294,ETF_OP_Fee!$U$5:$V$14,2,1),0))^($A3294-$A3293)*(1+2*(B3294/B3293-1))</f>
        <v>1.9212270840757502</v>
      </c>
      <c r="E3294" s="2"/>
      <c r="G3294" s="1"/>
    </row>
    <row r="3295" spans="1:7">
      <c r="A3295" s="1">
        <v>42844</v>
      </c>
      <c r="B3295">
        <f>IF(A3295&gt;=$B$3,VLOOKUP(A3295,SPBTFDUE!$B$4:$F$5000,5,0),B3296*(C3295/C3296+$B$1))</f>
        <v>8.5563419235431333</v>
      </c>
      <c r="C3295" s="2">
        <f>VLOOKUP(A3295,'BTC-USD'!$A$1:$G$3203,6,0)</f>
        <v>1210.290039</v>
      </c>
      <c r="D3295" s="2">
        <f>D3294*(1-D$1+IF(AND(WEEKDAY($A3295)&lt;&gt;1,WEEKDAY($A3295)&lt;&gt;7),-VLOOKUP($A3295,ETF_OP_Fee!$U$5:$V$14,2,1),0))^($A3295-$A3294)*(1+2*(B3295/B3294-1))</f>
        <v>1.9162023224613605</v>
      </c>
      <c r="E3295" s="2"/>
      <c r="G3295" s="1"/>
    </row>
    <row r="3296" spans="1:7">
      <c r="A3296" s="1">
        <v>42845</v>
      </c>
      <c r="B3296">
        <f>IF(A3296&gt;=$B$3,VLOOKUP(A3296,SPBTFDUE!$B$4:$F$5000,5,0),B3297*(C3296/C3297+$B$1))</f>
        <v>8.6882133773861092</v>
      </c>
      <c r="C3296" s="2">
        <f>VLOOKUP(A3296,'BTC-USD'!$A$1:$G$3203,6,0)</f>
        <v>1229.079956</v>
      </c>
      <c r="D3296" s="2">
        <f>D3295*(1-D$1+IF(AND(WEEKDAY($A3296)&lt;&gt;1,WEEKDAY($A3296)&lt;&gt;7),-VLOOKUP($A3296,ETF_OP_Fee!$U$5:$V$14,2,1),0))^($A3296-$A3295)*(1+2*(B3296/B3295-1))</f>
        <v>1.9750324323356414</v>
      </c>
      <c r="E3296" s="2"/>
      <c r="G3296" s="1"/>
    </row>
    <row r="3297" spans="1:7">
      <c r="A3297" s="1">
        <v>42846</v>
      </c>
      <c r="B3297">
        <f>IF(A3297&gt;=$B$3,VLOOKUP(A3297,SPBTFDUE!$B$4:$F$5000,5,0),B3298*(C3297/C3298+$B$1))</f>
        <v>8.6375786691113206</v>
      </c>
      <c r="C3297" s="2">
        <f>VLOOKUP(A3297,'BTC-USD'!$A$1:$G$3203,6,0)</f>
        <v>1222.0500489999999</v>
      </c>
      <c r="D3297" s="2">
        <f>D3296*(1-D$1+IF(AND(WEEKDAY($A3297)&lt;&gt;1,WEEKDAY($A3297)&lt;&gt;7),-VLOOKUP($A3297,ETF_OP_Fee!$U$5:$V$14,2,1),0))^($A3297-$A3296)*(1+2*(B3297/B3296-1))</f>
        <v>1.9517789079178496</v>
      </c>
      <c r="E3297" s="2"/>
      <c r="G3297" s="1"/>
    </row>
    <row r="3298" spans="1:7">
      <c r="A3298" s="1">
        <v>42849</v>
      </c>
      <c r="B3298">
        <f>IF(A3298&gt;=$B$3,VLOOKUP(A3298,SPBTFDUE!$B$4:$F$5000,5,0),B3299*(C3298/C3299+$B$1))</f>
        <v>8.8352017517264141</v>
      </c>
      <c r="C3298" s="2">
        <f>VLOOKUP(A3298,'BTC-USD'!$A$1:$G$3203,6,0)</f>
        <v>1250.150024</v>
      </c>
      <c r="D3298" s="2">
        <f>D3297*(1-D$1+IF(AND(WEEKDAY($A3298)&lt;&gt;1,WEEKDAY($A3298)&lt;&gt;7),-VLOOKUP($A3298,ETF_OP_Fee!$U$5:$V$14,2,1),0))^($A3298-$A3297)*(1+2*(B3298/B3297-1))</f>
        <v>2.040360506180571</v>
      </c>
      <c r="E3298" s="2"/>
      <c r="G3298" s="1"/>
    </row>
    <row r="3299" spans="1:7">
      <c r="A3299" s="1">
        <v>42850</v>
      </c>
      <c r="B3299">
        <f>IF(A3299&gt;=$B$3,VLOOKUP(A3299,SPBTFDUE!$B$4:$F$5000,5,0),B3300*(C3299/C3300+$B$1))</f>
        <v>8.942622057112958</v>
      </c>
      <c r="C3299" s="2">
        <f>VLOOKUP(A3299,'BTC-USD'!$A$1:$G$3203,6,0)</f>
        <v>1265.48999</v>
      </c>
      <c r="D3299" s="2">
        <f>D3298*(1-D$1+IF(AND(WEEKDAY($A3299)&lt;&gt;1,WEEKDAY($A3299)&lt;&gt;7),-VLOOKUP($A3299,ETF_OP_Fee!$U$5:$V$14,2,1),0))^($A3299-$A3298)*(1+2*(B3299/B3298-1))</f>
        <v>2.0897257210017495</v>
      </c>
      <c r="E3299" s="2"/>
      <c r="G3299" s="1"/>
    </row>
    <row r="3300" spans="1:7">
      <c r="A3300" s="1">
        <v>42851</v>
      </c>
      <c r="B3300">
        <f>IF(A3300&gt;=$B$3,VLOOKUP(A3300,SPBTFDUE!$B$4:$F$5000,5,0),B3301*(C3300/C3301+$B$1))</f>
        <v>9.0517848113088473</v>
      </c>
      <c r="C3300" s="2">
        <f>VLOOKUP(A3300,'BTC-USD'!$A$1:$G$3203,6,0)</f>
        <v>1281.079956</v>
      </c>
      <c r="D3300" s="2">
        <f>D3299*(1-D$1+IF(AND(WEEKDAY($A3300)&lt;&gt;1,WEEKDAY($A3300)&lt;&gt;7),-VLOOKUP($A3300,ETF_OP_Fee!$U$5:$V$14,2,1),0))^($A3300-$A3299)*(1+2*(B3300/B3299-1))</f>
        <v>2.1404892328770018</v>
      </c>
      <c r="E3300" s="2"/>
      <c r="G3300" s="1"/>
    </row>
    <row r="3301" spans="1:7">
      <c r="A3301" s="1">
        <v>42852</v>
      </c>
      <c r="B3301">
        <f>IF(A3301&gt;=$B$3,VLOOKUP(A3301,SPBTFDUE!$B$4:$F$5000,5,0),B3302*(C3301/C3302+$B$1))</f>
        <v>9.3096951216336929</v>
      </c>
      <c r="C3301" s="2">
        <f>VLOOKUP(A3301,'BTC-USD'!$A$1:$G$3203,6,0)</f>
        <v>1317.7299800000001</v>
      </c>
      <c r="D3301" s="2">
        <f>D3300*(1-D$1+IF(AND(WEEKDAY($A3301)&lt;&gt;1,WEEKDAY($A3301)&lt;&gt;7),-VLOOKUP($A3301,ETF_OP_Fee!$U$5:$V$14,2,1),0))^($A3301-$A3300)*(1+2*(B3301/B3300-1))</f>
        <v>2.262196478148518</v>
      </c>
      <c r="E3301" s="2"/>
      <c r="G3301" s="1"/>
    </row>
    <row r="3302" spans="1:7">
      <c r="A3302" s="1">
        <v>42853</v>
      </c>
      <c r="B3302">
        <f>IF(A3302&gt;=$B$3,VLOOKUP(A3302,SPBTFDUE!$B$4:$F$5000,5,0),B3303*(C3302/C3303+$B$1))</f>
        <v>9.2998457409676494</v>
      </c>
      <c r="C3302" s="2">
        <f>VLOOKUP(A3302,'BTC-USD'!$A$1:$G$3203,6,0)</f>
        <v>1316.4799800000001</v>
      </c>
      <c r="D3302" s="2">
        <f>D3301*(1-D$1+IF(AND(WEEKDAY($A3302)&lt;&gt;1,WEEKDAY($A3302)&lt;&gt;7),-VLOOKUP($A3302,ETF_OP_Fee!$U$5:$V$14,2,1),0))^($A3302-$A3301)*(1+2*(B3302/B3301-1))</f>
        <v>2.2571407711374571</v>
      </c>
      <c r="E3302" s="2"/>
      <c r="G3302" s="1"/>
    </row>
    <row r="3303" spans="1:7">
      <c r="A3303" s="1">
        <v>42856</v>
      </c>
      <c r="B3303">
        <f>IF(A3303&gt;=$B$3,VLOOKUP(A3303,SPBTFDUE!$B$4:$F$5000,5,0),B3304*(C3303/C3304+$B$1))</f>
        <v>10.041243573617976</v>
      </c>
      <c r="C3303" s="2">
        <f>VLOOKUP(A3303,'BTC-USD'!$A$1:$G$3203,6,0)</f>
        <v>1421.599976</v>
      </c>
      <c r="D3303" s="2">
        <f>D3302*(1-D$1+IF(AND(WEEKDAY($A3303)&lt;&gt;1,WEEKDAY($A3303)&lt;&gt;7),-VLOOKUP($A3303,ETF_OP_Fee!$U$5:$V$14,2,1),0))^($A3303-$A3302)*(1+2*(B3303/B3302-1))</f>
        <v>2.616090589717663</v>
      </c>
      <c r="E3303" s="2"/>
      <c r="G3303" s="1"/>
    </row>
    <row r="3304" spans="1:7">
      <c r="A3304" s="1">
        <v>42857</v>
      </c>
      <c r="B3304">
        <f>IF(A3304&gt;=$B$3,VLOOKUP(A3304,SPBTFDUE!$B$4:$F$5000,5,0),B3305*(C3304/C3305+$B$1))</f>
        <v>10.260611682891058</v>
      </c>
      <c r="C3304" s="2">
        <f>VLOOKUP(A3304,'BTC-USD'!$A$1:$G$3203,6,0)</f>
        <v>1452.8199460000001</v>
      </c>
      <c r="D3304" s="2">
        <f>D3303*(1-D$1+IF(AND(WEEKDAY($A3304)&lt;&gt;1,WEEKDAY($A3304)&lt;&gt;7),-VLOOKUP($A3304,ETF_OP_Fee!$U$5:$V$14,2,1),0))^($A3304-$A3303)*(1+2*(B3304/B3303-1))</f>
        <v>2.7300711170603802</v>
      </c>
      <c r="E3304" s="2"/>
      <c r="G3304" s="1"/>
    </row>
    <row r="3305" spans="1:7">
      <c r="A3305" s="1">
        <v>42858</v>
      </c>
      <c r="B3305">
        <f>IF(A3305&gt;=$B$3,VLOOKUP(A3305,SPBTFDUE!$B$4:$F$5000,5,0),B3306*(C3305/C3306+$B$1))</f>
        <v>10.522650265771754</v>
      </c>
      <c r="C3305" s="2">
        <f>VLOOKUP(A3305,'BTC-USD'!$A$1:$G$3203,6,0)</f>
        <v>1490.089966</v>
      </c>
      <c r="D3305" s="2">
        <f>D3304*(1-D$1+IF(AND(WEEKDAY($A3305)&lt;&gt;1,WEEKDAY($A3305)&lt;&gt;7),-VLOOKUP($A3305,ETF_OP_Fee!$U$5:$V$14,2,1),0))^($A3305-$A3304)*(1+2*(B3305/B3304-1))</f>
        <v>2.8691718862017939</v>
      </c>
      <c r="E3305" s="2"/>
      <c r="G3305" s="1"/>
    </row>
    <row r="3306" spans="1:7">
      <c r="A3306" s="1">
        <v>42859</v>
      </c>
      <c r="B3306">
        <f>IF(A3306&gt;=$B$3,VLOOKUP(A3306,SPBTFDUE!$B$4:$F$5000,5,0),B3307*(C3306/C3307+$B$1))</f>
        <v>10.857421271783712</v>
      </c>
      <c r="C3306" s="2">
        <f>VLOOKUP(A3306,'BTC-USD'!$A$1:$G$3203,6,0)</f>
        <v>1537.670044</v>
      </c>
      <c r="D3306" s="2">
        <f>D3305*(1-D$1+IF(AND(WEEKDAY($A3306)&lt;&gt;1,WEEKDAY($A3306)&lt;&gt;7),-VLOOKUP($A3306,ETF_OP_Fee!$U$5:$V$14,2,1),0))^($A3306-$A3305)*(1+2*(B3306/B3305-1))</f>
        <v>3.0513697150743746</v>
      </c>
      <c r="E3306" s="2"/>
      <c r="G3306" s="1"/>
    </row>
    <row r="3307" spans="1:7">
      <c r="A3307" s="1">
        <v>42860</v>
      </c>
      <c r="B3307">
        <f>IF(A3307&gt;=$B$3,VLOOKUP(A3307,SPBTFDUE!$B$4:$F$5000,5,0),B3308*(C3307/C3308+$B$1))</f>
        <v>10.981747026629627</v>
      </c>
      <c r="C3307" s="2">
        <f>VLOOKUP(A3307,'BTC-USD'!$A$1:$G$3203,6,0)</f>
        <v>1555.4499510000001</v>
      </c>
      <c r="D3307" s="2">
        <f>D3306*(1-D$1+IF(AND(WEEKDAY($A3307)&lt;&gt;1,WEEKDAY($A3307)&lt;&gt;7),-VLOOKUP($A3307,ETF_OP_Fee!$U$5:$V$14,2,1),0))^($A3307-$A3306)*(1+2*(B3307/B3306-1))</f>
        <v>3.1208787516169547</v>
      </c>
      <c r="E3307" s="2"/>
      <c r="G3307" s="1"/>
    </row>
    <row r="3308" spans="1:7">
      <c r="A3308" s="1">
        <v>42863</v>
      </c>
      <c r="B3308">
        <f>IF(A3308&gt;=$B$3,VLOOKUP(A3308,SPBTFDUE!$B$4:$F$5000,5,0),B3309*(C3308/C3309+$B$1))</f>
        <v>12.165673251179365</v>
      </c>
      <c r="C3308" s="2">
        <f>VLOOKUP(A3308,'BTC-USD'!$A$1:$G$3203,6,0)</f>
        <v>1723.349976</v>
      </c>
      <c r="D3308" s="2">
        <f>D3307*(1-D$1+IF(AND(WEEKDAY($A3308)&lt;&gt;1,WEEKDAY($A3308)&lt;&gt;7),-VLOOKUP($A3308,ETF_OP_Fee!$U$5:$V$14,2,1),0))^($A3308-$A3307)*(1+2*(B3308/B3307-1))</f>
        <v>3.7924373286607329</v>
      </c>
      <c r="E3308" s="2"/>
      <c r="G3308" s="1"/>
    </row>
    <row r="3309" spans="1:7">
      <c r="A3309" s="1">
        <v>42864</v>
      </c>
      <c r="B3309">
        <f>IF(A3309&gt;=$B$3,VLOOKUP(A3309,SPBTFDUE!$B$4:$F$5000,5,0),B3310*(C3309/C3310+$B$1))</f>
        <v>12.390258984556636</v>
      </c>
      <c r="C3309" s="2">
        <f>VLOOKUP(A3309,'BTC-USD'!$A$1:$G$3203,6,0)</f>
        <v>1755.3599850000001</v>
      </c>
      <c r="D3309" s="2">
        <f>D3308*(1-D$1+IF(AND(WEEKDAY($A3309)&lt;&gt;1,WEEKDAY($A3309)&lt;&gt;7),-VLOOKUP($A3309,ETF_OP_Fee!$U$5:$V$14,2,1),0))^($A3309-$A3308)*(1+2*(B3309/B3308-1))</f>
        <v>3.9319900688052756</v>
      </c>
      <c r="E3309" s="2"/>
      <c r="G3309" s="1"/>
    </row>
    <row r="3310" spans="1:7">
      <c r="A3310" s="1">
        <v>42865</v>
      </c>
      <c r="B3310">
        <f>IF(A3310&gt;=$B$3,VLOOKUP(A3310,SPBTFDUE!$B$4:$F$5000,5,0),B3311*(C3310/C3311+$B$1))</f>
        <v>12.613101310299768</v>
      </c>
      <c r="C3310" s="2">
        <f>VLOOKUP(A3310,'BTC-USD'!$A$1:$G$3203,6,0)</f>
        <v>1787.130005</v>
      </c>
      <c r="D3310" s="2">
        <f>D3309*(1-D$1+IF(AND(WEEKDAY($A3310)&lt;&gt;1,WEEKDAY($A3310)&lt;&gt;7),-VLOOKUP($A3310,ETF_OP_Fee!$U$5:$V$14,2,1),0))^($A3310-$A3309)*(1+2*(B3310/B3309-1))</f>
        <v>4.0729405212650107</v>
      </c>
      <c r="E3310" s="2"/>
      <c r="G3310" s="1"/>
    </row>
    <row r="3311" spans="1:7">
      <c r="A3311" s="1">
        <v>42866</v>
      </c>
      <c r="B3311">
        <f>IF(A3311&gt;=$B$3,VLOOKUP(A3311,SPBTFDUE!$B$4:$F$5000,5,0),B3312*(C3311/C3312+$B$1))</f>
        <v>13.045249756265212</v>
      </c>
      <c r="C3311" s="2">
        <f>VLOOKUP(A3311,'BTC-USD'!$A$1:$G$3203,6,0)</f>
        <v>1848.5699460000001</v>
      </c>
      <c r="D3311" s="2">
        <f>D3310*(1-D$1+IF(AND(WEEKDAY($A3311)&lt;&gt;1,WEEKDAY($A3311)&lt;&gt;7),-VLOOKUP($A3311,ETF_OP_Fee!$U$5:$V$14,2,1),0))^($A3311-$A3310)*(1+2*(B3311/B3310-1))</f>
        <v>4.3515149770943458</v>
      </c>
      <c r="E3311" s="2"/>
      <c r="G3311" s="1"/>
    </row>
    <row r="3312" spans="1:7">
      <c r="A3312" s="1">
        <v>42867</v>
      </c>
      <c r="B3312">
        <f>IF(A3312&gt;=$B$3,VLOOKUP(A3312,SPBTFDUE!$B$4:$F$5000,5,0),B3313*(C3312/C3313+$B$1))</f>
        <v>12.166616892538245</v>
      </c>
      <c r="C3312" s="2">
        <f>VLOOKUP(A3312,'BTC-USD'!$A$1:$G$3203,6,0)</f>
        <v>1724.23999</v>
      </c>
      <c r="D3312" s="2">
        <f>D3311*(1-D$1+IF(AND(WEEKDAY($A3312)&lt;&gt;1,WEEKDAY($A3312)&lt;&gt;7),-VLOOKUP($A3312,ETF_OP_Fee!$U$5:$V$14,2,1),0))^($A3312-$A3311)*(1+2*(B3312/B3311-1))</f>
        <v>3.7648936182048174</v>
      </c>
      <c r="E3312" s="2"/>
      <c r="G3312" s="1"/>
    </row>
    <row r="3313" spans="1:7">
      <c r="A3313" s="1">
        <v>42870</v>
      </c>
      <c r="B3313">
        <f>IF(A3313&gt;=$B$3,VLOOKUP(A3313,SPBTFDUE!$B$4:$F$5000,5,0),B3314*(C3313/C3314+$B$1))</f>
        <v>12.265389893147905</v>
      </c>
      <c r="C3313" s="2">
        <f>VLOOKUP(A3313,'BTC-USD'!$A$1:$G$3203,6,0)</f>
        <v>1738.4300539999999</v>
      </c>
      <c r="D3313" s="2">
        <f>D3312*(1-D$1+IF(AND(WEEKDAY($A3313)&lt;&gt;1,WEEKDAY($A3313)&lt;&gt;7),-VLOOKUP($A3313,ETF_OP_Fee!$U$5:$V$14,2,1),0))^($A3313-$A3312)*(1+2*(B3313/B3312-1))</f>
        <v>3.8246553857107104</v>
      </c>
      <c r="E3313" s="2"/>
      <c r="G3313" s="1"/>
    </row>
    <row r="3314" spans="1:7">
      <c r="A3314" s="1">
        <v>42871</v>
      </c>
      <c r="B3314">
        <f>IF(A3314&gt;=$B$3,VLOOKUP(A3314,SPBTFDUE!$B$4:$F$5000,5,0),B3315*(C3314/C3315+$B$1))</f>
        <v>12.235970654795048</v>
      </c>
      <c r="C3314" s="2">
        <f>VLOOKUP(A3314,'BTC-USD'!$A$1:$G$3203,6,0)</f>
        <v>1734.4499510000001</v>
      </c>
      <c r="D3314" s="2">
        <f>D3313*(1-D$1+IF(AND(WEEKDAY($A3314)&lt;&gt;1,WEEKDAY($A3314)&lt;&gt;7),-VLOOKUP($A3314,ETF_OP_Fee!$U$5:$V$14,2,1),0))^($A3314-$A3313)*(1+2*(B3314/B3313-1))</f>
        <v>3.8058544483407055</v>
      </c>
      <c r="E3314" s="2"/>
      <c r="G3314" s="1"/>
    </row>
    <row r="3315" spans="1:7">
      <c r="A3315" s="1">
        <v>42872</v>
      </c>
      <c r="B3315">
        <f>IF(A3315&gt;=$B$3,VLOOKUP(A3315,SPBTFDUE!$B$4:$F$5000,5,0),B3316*(C3315/C3316+$B$1))</f>
        <v>12.972663914909718</v>
      </c>
      <c r="C3315" s="2">
        <f>VLOOKUP(A3315,'BTC-USD'!$A$1:$G$3203,6,0)</f>
        <v>1839.089966</v>
      </c>
      <c r="D3315" s="2">
        <f>D3314*(1-D$1+IF(AND(WEEKDAY($A3315)&lt;&gt;1,WEEKDAY($A3315)&lt;&gt;7),-VLOOKUP($A3315,ETF_OP_Fee!$U$5:$V$14,2,1),0))^($A3315-$A3314)*(1+2*(B3315/B3314-1))</f>
        <v>4.2636257675306855</v>
      </c>
      <c r="E3315" s="2"/>
      <c r="G3315" s="1"/>
    </row>
    <row r="3316" spans="1:7">
      <c r="A3316" s="1">
        <v>42873</v>
      </c>
      <c r="B3316">
        <f>IF(A3316&gt;=$B$3,VLOOKUP(A3316,SPBTFDUE!$B$4:$F$5000,5,0),B3317*(C3316/C3317+$B$1))</f>
        <v>13.320753959564835</v>
      </c>
      <c r="C3316" s="2">
        <f>VLOOKUP(A3316,'BTC-USD'!$A$1:$G$3203,6,0)</f>
        <v>1888.650024</v>
      </c>
      <c r="D3316" s="2">
        <f>D3315*(1-D$1+IF(AND(WEEKDAY($A3316)&lt;&gt;1,WEEKDAY($A3316)&lt;&gt;7),-VLOOKUP($A3316,ETF_OP_Fee!$U$5:$V$14,2,1),0))^($A3316-$A3315)*(1+2*(B3316/B3315-1))</f>
        <v>4.4918985284069715</v>
      </c>
      <c r="E3316" s="2"/>
      <c r="G3316" s="1"/>
    </row>
    <row r="3317" spans="1:7">
      <c r="A3317" s="1">
        <v>42874</v>
      </c>
      <c r="B3317">
        <f>IF(A3317&gt;=$B$3,VLOOKUP(A3317,SPBTFDUE!$B$4:$F$5000,5,0),B3318*(C3317/C3318+$B$1))</f>
        <v>14.017812447897633</v>
      </c>
      <c r="C3317" s="2">
        <f>VLOOKUP(A3317,'BTC-USD'!$A$1:$G$3203,6,0)</f>
        <v>1987.709961</v>
      </c>
      <c r="D3317" s="2">
        <f>D3316*(1-D$1+IF(AND(WEEKDAY($A3317)&lt;&gt;1,WEEKDAY($A3317)&lt;&gt;7),-VLOOKUP($A3317,ETF_OP_Fee!$U$5:$V$14,2,1),0))^($A3317-$A3316)*(1+2*(B3317/B3316-1))</f>
        <v>4.9614180929095903</v>
      </c>
      <c r="E3317" s="2"/>
      <c r="G3317" s="1"/>
    </row>
    <row r="3318" spans="1:7">
      <c r="A3318" s="1">
        <v>42877</v>
      </c>
      <c r="B3318">
        <f>IF(A3318&gt;=$B$3,VLOOKUP(A3318,SPBTFDUE!$B$4:$F$5000,5,0),B3319*(C3318/C3319+$B$1))</f>
        <v>15.325506515858041</v>
      </c>
      <c r="C3318" s="2">
        <f>VLOOKUP(A3318,'BTC-USD'!$A$1:$G$3203,6,0)</f>
        <v>2173.3999020000001</v>
      </c>
      <c r="D3318" s="2">
        <f>D3317*(1-D$1+IF(AND(WEEKDAY($A3318)&lt;&gt;1,WEEKDAY($A3318)&lt;&gt;7),-VLOOKUP($A3318,ETF_OP_Fee!$U$5:$V$14,2,1),0))^($A3318-$A3317)*(1+2*(B3318/B3317-1))</f>
        <v>5.8849953152433887</v>
      </c>
      <c r="E3318" s="2"/>
      <c r="G3318" s="1"/>
    </row>
    <row r="3319" spans="1:7">
      <c r="A3319" s="1">
        <v>42878</v>
      </c>
      <c r="B3319">
        <f>IF(A3319&gt;=$B$3,VLOOKUP(A3319,SPBTFDUE!$B$4:$F$5000,5,0),B3320*(C3319/C3320+$B$1))</f>
        <v>16.360288919267099</v>
      </c>
      <c r="C3319" s="2">
        <f>VLOOKUP(A3319,'BTC-USD'!$A$1:$G$3203,6,0)</f>
        <v>2320.419922</v>
      </c>
      <c r="D3319" s="2">
        <f>D3318*(1-D$1+IF(AND(WEEKDAY($A3319)&lt;&gt;1,WEEKDAY($A3319)&lt;&gt;7),-VLOOKUP($A3319,ETF_OP_Fee!$U$5:$V$14,2,1),0))^($A3319-$A3318)*(1+2*(B3319/B3318-1))</f>
        <v>6.6789122360442041</v>
      </c>
      <c r="E3319" s="2"/>
      <c r="G3319" s="1"/>
    </row>
    <row r="3320" spans="1:7">
      <c r="A3320" s="1">
        <v>42879</v>
      </c>
      <c r="B3320">
        <f>IF(A3320&gt;=$B$3,VLOOKUP(A3320,SPBTFDUE!$B$4:$F$5000,5,0),B3321*(C3320/C3321+$B$1))</f>
        <v>17.227072109448329</v>
      </c>
      <c r="C3320" s="2">
        <f>VLOOKUP(A3320,'BTC-USD'!$A$1:$G$3203,6,0)</f>
        <v>2443.639893</v>
      </c>
      <c r="D3320" s="2">
        <f>D3319*(1-D$1+IF(AND(WEEKDAY($A3320)&lt;&gt;1,WEEKDAY($A3320)&lt;&gt;7),-VLOOKUP($A3320,ETF_OP_Fee!$U$5:$V$14,2,1),0))^($A3320-$A3319)*(1+2*(B3320/B3319-1))</f>
        <v>7.3857417682608846</v>
      </c>
      <c r="E3320" s="2"/>
      <c r="G3320" s="1"/>
    </row>
    <row r="3321" spans="1:7">
      <c r="A3321" s="1">
        <v>42880</v>
      </c>
      <c r="B3321">
        <f>IF(A3321&gt;=$B$3,VLOOKUP(A3321,SPBTFDUE!$B$4:$F$5000,5,0),B3322*(C3321/C3322+$B$1))</f>
        <v>16.247873599662242</v>
      </c>
      <c r="C3321" s="2">
        <f>VLOOKUP(A3321,'BTC-USD'!$A$1:$G$3203,6,0)</f>
        <v>2304.9799800000001</v>
      </c>
      <c r="D3321" s="2">
        <f>D3320*(1-D$1+IF(AND(WEEKDAY($A3321)&lt;&gt;1,WEEKDAY($A3321)&lt;&gt;7),-VLOOKUP($A3321,ETF_OP_Fee!$U$5:$V$14,2,1),0))^($A3321-$A3320)*(1+2*(B3321/B3320-1))</f>
        <v>6.5453404310400778</v>
      </c>
      <c r="E3321" s="2"/>
      <c r="G3321" s="1"/>
    </row>
    <row r="3322" spans="1:7">
      <c r="A3322" s="1">
        <v>42881</v>
      </c>
      <c r="B3322">
        <f>IF(A3322&gt;=$B$3,VLOOKUP(A3322,SPBTFDUE!$B$4:$F$5000,5,0),B3323*(C3322/C3323+$B$1))</f>
        <v>15.52329915927068</v>
      </c>
      <c r="C3322" s="2">
        <f>VLOOKUP(A3322,'BTC-USD'!$A$1:$G$3203,6,0)</f>
        <v>2202.419922</v>
      </c>
      <c r="D3322" s="2">
        <f>D3321*(1-D$1+IF(AND(WEEKDAY($A3322)&lt;&gt;1,WEEKDAY($A3322)&lt;&gt;7),-VLOOKUP($A3322,ETF_OP_Fee!$U$5:$V$14,2,1),0))^($A3322-$A3321)*(1+2*(B3322/B3321-1))</f>
        <v>5.9608506138642214</v>
      </c>
      <c r="E3322" s="2"/>
      <c r="G3322" s="1"/>
    </row>
    <row r="3323" spans="1:7">
      <c r="A3323" s="1">
        <v>42885</v>
      </c>
      <c r="B3323">
        <f>IF(A3323&gt;=$B$3,VLOOKUP(A3323,SPBTFDUE!$B$4:$F$5000,5,0),B3324*(C3323/C3324+$B$1))</f>
        <v>15.33168840440732</v>
      </c>
      <c r="C3323" s="2">
        <f>VLOOKUP(A3323,'BTC-USD'!$A$1:$G$3203,6,0)</f>
        <v>2175.469971</v>
      </c>
      <c r="D3323" s="2">
        <f>D3322*(1-D$1+IF(AND(WEEKDAY($A3323)&lt;&gt;1,WEEKDAY($A3323)&lt;&gt;7),-VLOOKUP($A3323,ETF_OP_Fee!$U$5:$V$14,2,1),0))^($A3323-$A3322)*(1+2*(B3323/B3322-1))</f>
        <v>5.8109249654485025</v>
      </c>
      <c r="E3323" s="2"/>
      <c r="G3323" s="1"/>
    </row>
    <row r="3324" spans="1:7">
      <c r="A3324" s="1">
        <v>42886</v>
      </c>
      <c r="B3324">
        <f>IF(A3324&gt;=$B$3,VLOOKUP(A3324,SPBTFDUE!$B$4:$F$5000,5,0),B3325*(C3324/C3325+$B$1))</f>
        <v>16.111685185639558</v>
      </c>
      <c r="C3324" s="2">
        <f>VLOOKUP(A3324,'BTC-USD'!$A$1:$G$3203,6,0)</f>
        <v>2286.4099120000001</v>
      </c>
      <c r="D3324" s="2">
        <f>D3323*(1-D$1+IF(AND(WEEKDAY($A3324)&lt;&gt;1,WEEKDAY($A3324)&lt;&gt;7),-VLOOKUP($A3324,ETF_OP_Fee!$U$5:$V$14,2,1),0))^($A3324-$A3323)*(1+2*(B3324/B3323-1))</f>
        <v>6.4014214078556781</v>
      </c>
      <c r="E3324" s="2"/>
      <c r="G3324" s="1"/>
    </row>
    <row r="3325" spans="1:7">
      <c r="A3325" s="1">
        <v>42887</v>
      </c>
      <c r="B3325">
        <f>IF(A3325&gt;=$B$3,VLOOKUP(A3325,SPBTFDUE!$B$4:$F$5000,5,0),B3326*(C3325/C3326+$B$1))</f>
        <v>16.965691749367586</v>
      </c>
      <c r="C3325" s="2">
        <f>VLOOKUP(A3325,'BTC-USD'!$A$1:$G$3203,6,0)</f>
        <v>2407.8798830000001</v>
      </c>
      <c r="D3325" s="2">
        <f>D3324*(1-D$1+IF(AND(WEEKDAY($A3325)&lt;&gt;1,WEEKDAY($A3325)&lt;&gt;7),-VLOOKUP($A3325,ETF_OP_Fee!$U$5:$V$14,2,1),0))^($A3325-$A3324)*(1+2*(B3325/B3324-1))</f>
        <v>7.0791976219944068</v>
      </c>
      <c r="E3325" s="2"/>
      <c r="G3325" s="1"/>
    </row>
    <row r="3326" spans="1:7">
      <c r="A3326" s="1">
        <v>42888</v>
      </c>
      <c r="B3326">
        <f>IF(A3326&gt;=$B$3,VLOOKUP(A3326,SPBTFDUE!$B$4:$F$5000,5,0),B3327*(C3326/C3327+$B$1))</f>
        <v>17.532100341126089</v>
      </c>
      <c r="C3326" s="2">
        <f>VLOOKUP(A3326,'BTC-USD'!$A$1:$G$3203,6,0)</f>
        <v>2488.5500489999999</v>
      </c>
      <c r="D3326" s="2">
        <f>D3325*(1-D$1+IF(AND(WEEKDAY($A3326)&lt;&gt;1,WEEKDAY($A3326)&lt;&gt;7),-VLOOKUP($A3326,ETF_OP_Fee!$U$5:$V$14,2,1),0))^($A3326-$A3325)*(1+2*(B3326/B3325-1))</f>
        <v>7.5509831162669396</v>
      </c>
      <c r="E3326" s="2"/>
      <c r="G3326" s="1"/>
    </row>
    <row r="3327" spans="1:7">
      <c r="A3327" s="1">
        <v>42891</v>
      </c>
      <c r="B3327">
        <f>IF(A3327&gt;=$B$3,VLOOKUP(A3327,SPBTFDUE!$B$4:$F$5000,5,0),B3328*(C3327/C3328+$B$1))</f>
        <v>18.926623847600208</v>
      </c>
      <c r="C3327" s="2">
        <f>VLOOKUP(A3327,'BTC-USD'!$A$1:$G$3203,6,0)</f>
        <v>2686.8100589999999</v>
      </c>
      <c r="D3327" s="2">
        <f>D3326*(1-D$1+IF(AND(WEEKDAY($A3327)&lt;&gt;1,WEEKDAY($A3327)&lt;&gt;7),-VLOOKUP($A3327,ETF_OP_Fee!$U$5:$V$14,2,1),0))^($A3327-$A3326)*(1+2*(B3327/B3326-1))</f>
        <v>8.7490821072970864</v>
      </c>
      <c r="E3327" s="2"/>
      <c r="G3327" s="1"/>
    </row>
    <row r="3328" spans="1:7">
      <c r="A3328" s="1">
        <v>42892</v>
      </c>
      <c r="B3328">
        <f>IF(A3328&gt;=$B$3,VLOOKUP(A3328,SPBTFDUE!$B$4:$F$5000,5,0),B3329*(C3328/C3329+$B$1))</f>
        <v>20.166807268267561</v>
      </c>
      <c r="C3328" s="2">
        <f>VLOOKUP(A3328,'BTC-USD'!$A$1:$G$3203,6,0)</f>
        <v>2863.1999510000001</v>
      </c>
      <c r="D3328" s="2">
        <f>D3327*(1-D$1+IF(AND(WEEKDAY($A3328)&lt;&gt;1,WEEKDAY($A3328)&lt;&gt;7),-VLOOKUP($A3328,ETF_OP_Fee!$U$5:$V$14,2,1),0))^($A3328-$A3327)*(1+2*(B3328/B3327-1))</f>
        <v>9.8944851269557272</v>
      </c>
      <c r="E3328" s="2"/>
      <c r="G3328" s="1"/>
    </row>
    <row r="3329" spans="1:7">
      <c r="A3329" s="1">
        <v>42893</v>
      </c>
      <c r="B3329">
        <f>IF(A3329&gt;=$B$3,VLOOKUP(A3329,SPBTFDUE!$B$4:$F$5000,5,0),B3330*(C3329/C3330+$B$1))</f>
        <v>19.241821049360844</v>
      </c>
      <c r="C3329" s="2">
        <f>VLOOKUP(A3329,'BTC-USD'!$A$1:$G$3203,6,0)</f>
        <v>2732.1599120000001</v>
      </c>
      <c r="D3329" s="2">
        <f>D3328*(1-D$1+IF(AND(WEEKDAY($A3329)&lt;&gt;1,WEEKDAY($A3329)&lt;&gt;7),-VLOOKUP($A3329,ETF_OP_Fee!$U$5:$V$14,2,1),0))^($A3329-$A3328)*(1+2*(B3329/B3328-1))</f>
        <v>8.9857580367123724</v>
      </c>
      <c r="E3329" s="2"/>
      <c r="G3329" s="1"/>
    </row>
    <row r="3330" spans="1:7">
      <c r="A3330" s="1">
        <v>42894</v>
      </c>
      <c r="B3330">
        <f>IF(A3330&gt;=$B$3,VLOOKUP(A3330,SPBTFDUE!$B$4:$F$5000,5,0),B3331*(C3330/C3331+$B$1))</f>
        <v>19.756956907847417</v>
      </c>
      <c r="C3330" s="2">
        <f>VLOOKUP(A3330,'BTC-USD'!$A$1:$G$3203,6,0)</f>
        <v>2805.6201169999999</v>
      </c>
      <c r="D3330" s="2">
        <f>D3329*(1-D$1+IF(AND(WEEKDAY($A3330)&lt;&gt;1,WEEKDAY($A3330)&lt;&gt;7),-VLOOKUP($A3330,ETF_OP_Fee!$U$5:$V$14,2,1),0))^($A3330-$A3329)*(1+2*(B3330/B3329-1))</f>
        <v>9.4657574527387052</v>
      </c>
      <c r="E3330" s="2"/>
      <c r="G3330" s="1"/>
    </row>
    <row r="3331" spans="1:7">
      <c r="A3331" s="1">
        <v>42895</v>
      </c>
      <c r="B3331">
        <f>IF(A3331&gt;=$B$3,VLOOKUP(A3331,SPBTFDUE!$B$4:$F$5000,5,0),B3332*(C3331/C3332+$B$1))</f>
        <v>19.882855983280191</v>
      </c>
      <c r="C3331" s="2">
        <f>VLOOKUP(A3331,'BTC-USD'!$A$1:$G$3203,6,0)</f>
        <v>2823.8100589999999</v>
      </c>
      <c r="D3331" s="2">
        <f>D3330*(1-D$1+IF(AND(WEEKDAY($A3331)&lt;&gt;1,WEEKDAY($A3331)&lt;&gt;7),-VLOOKUP($A3331,ETF_OP_Fee!$U$5:$V$14,2,1),0))^($A3331-$A3330)*(1+2*(B3331/B3330-1))</f>
        <v>9.5852539997566808</v>
      </c>
      <c r="E3331" s="2"/>
      <c r="G3331" s="1"/>
    </row>
    <row r="3332" spans="1:7">
      <c r="A3332" s="1">
        <v>42898</v>
      </c>
      <c r="B3332">
        <f>IF(A3332&gt;=$B$3,VLOOKUP(A3332,SPBTFDUE!$B$4:$F$5000,5,0),B3333*(C3332/C3333+$B$1))</f>
        <v>18.724906827531392</v>
      </c>
      <c r="C3332" s="2">
        <f>VLOOKUP(A3332,'BTC-USD'!$A$1:$G$3203,6,0)</f>
        <v>2659.6298830000001</v>
      </c>
      <c r="D3332" s="2">
        <f>D3331*(1-D$1+IF(AND(WEEKDAY($A3332)&lt;&gt;1,WEEKDAY($A3332)&lt;&gt;7),-VLOOKUP($A3332,ETF_OP_Fee!$U$5:$V$14,2,1),0))^($A3332-$A3331)*(1+2*(B3332/B3331-1))</f>
        <v>8.4657634519654739</v>
      </c>
      <c r="E3332" s="2"/>
      <c r="G3332" s="1"/>
    </row>
    <row r="3333" spans="1:7">
      <c r="A3333" s="1">
        <v>42899</v>
      </c>
      <c r="B3333">
        <f>IF(A3333&gt;=$B$3,VLOOKUP(A3333,SPBTFDUE!$B$4:$F$5000,5,0),B3334*(C3333/C3334+$B$1))</f>
        <v>19.126816077394754</v>
      </c>
      <c r="C3333" s="2">
        <f>VLOOKUP(A3333,'BTC-USD'!$A$1:$G$3203,6,0)</f>
        <v>2717.0200199999999</v>
      </c>
      <c r="D3333" s="2">
        <f>D3332*(1-D$1+IF(AND(WEEKDAY($A3333)&lt;&gt;1,WEEKDAY($A3333)&lt;&gt;7),-VLOOKUP($A3333,ETF_OP_Fee!$U$5:$V$14,2,1),0))^($A3333-$A3332)*(1+2*(B3333/B3332-1))</f>
        <v>8.8281275563762147</v>
      </c>
      <c r="E3333" s="2"/>
      <c r="G3333" s="1"/>
    </row>
    <row r="3334" spans="1:7">
      <c r="A3334" s="1">
        <v>42900</v>
      </c>
      <c r="B3334">
        <f>IF(A3334&gt;=$B$3,VLOOKUP(A3334,SPBTFDUE!$B$4:$F$5000,5,0),B3335*(C3334/C3335+$B$1))</f>
        <v>17.642135177258787</v>
      </c>
      <c r="C3334" s="2">
        <f>VLOOKUP(A3334,'BTC-USD'!$A$1:$G$3203,6,0)</f>
        <v>2506.3701169999999</v>
      </c>
      <c r="D3334" s="2">
        <f>D3333*(1-D$1+IF(AND(WEEKDAY($A3334)&lt;&gt;1,WEEKDAY($A3334)&lt;&gt;7),-VLOOKUP($A3334,ETF_OP_Fee!$U$5:$V$14,2,1),0))^($A3334-$A3333)*(1+2*(B3334/B3333-1))</f>
        <v>7.4567072322950576</v>
      </c>
      <c r="E3334" s="2"/>
      <c r="G3334" s="1"/>
    </row>
    <row r="3335" spans="1:7">
      <c r="A3335" s="1">
        <v>42901</v>
      </c>
      <c r="B3335">
        <f>IF(A3335&gt;=$B$3,VLOOKUP(A3335,SPBTFDUE!$B$4:$F$5000,5,0),B3336*(C3335/C3336+$B$1))</f>
        <v>17.346109247370531</v>
      </c>
      <c r="C3335" s="2">
        <f>VLOOKUP(A3335,'BTC-USD'!$A$1:$G$3203,6,0)</f>
        <v>2464.580078</v>
      </c>
      <c r="D3335" s="2">
        <f>D3334*(1-D$1+IF(AND(WEEKDAY($A3335)&lt;&gt;1,WEEKDAY($A3335)&lt;&gt;7),-VLOOKUP($A3335,ETF_OP_Fee!$U$5:$V$14,2,1),0))^($A3335-$A3334)*(1+2*(B3335/B3334-1))</f>
        <v>7.2056089756967792</v>
      </c>
      <c r="E3335" s="2"/>
      <c r="G3335" s="1"/>
    </row>
    <row r="3336" spans="1:7">
      <c r="A3336" s="1">
        <v>42902</v>
      </c>
      <c r="B3336">
        <f>IF(A3336&gt;=$B$3,VLOOKUP(A3336,SPBTFDUE!$B$4:$F$5000,5,0),B3337*(C3336/C3337+$B$1))</f>
        <v>17.724044094399947</v>
      </c>
      <c r="C3336" s="2">
        <f>VLOOKUP(A3336,'BTC-USD'!$A$1:$G$3203,6,0)</f>
        <v>2518.5600589999999</v>
      </c>
      <c r="D3336" s="2">
        <f>D3335*(1-D$1+IF(AND(WEEKDAY($A3336)&lt;&gt;1,WEEKDAY($A3336)&lt;&gt;7),-VLOOKUP($A3336,ETF_OP_Fee!$U$5:$V$14,2,1),0))^($A3336-$A3335)*(1+2*(B3336/B3335-1))</f>
        <v>7.5187026088670059</v>
      </c>
      <c r="E3336" s="2"/>
      <c r="G3336" s="1"/>
    </row>
    <row r="3337" spans="1:7">
      <c r="A3337" s="1">
        <v>42905</v>
      </c>
      <c r="B3337">
        <f>IF(A3337&gt;=$B$3,VLOOKUP(A3337,SPBTFDUE!$B$4:$F$5000,5,0),B3338*(C3337/C3338+$B$1))</f>
        <v>18.221926027447331</v>
      </c>
      <c r="C3337" s="2">
        <f>VLOOKUP(A3337,'BTC-USD'!$A$1:$G$3203,6,0)</f>
        <v>2589.6000979999999</v>
      </c>
      <c r="D3337" s="2">
        <f>D3336*(1-D$1+IF(AND(WEEKDAY($A3337)&lt;&gt;1,WEEKDAY($A3337)&lt;&gt;7),-VLOOKUP($A3337,ETF_OP_Fee!$U$5:$V$14,2,1),0))^($A3337-$A3336)*(1+2*(B3337/B3336-1))</f>
        <v>7.9382759221583816</v>
      </c>
      <c r="E3337" s="2"/>
      <c r="G3337" s="1"/>
    </row>
    <row r="3338" spans="1:7">
      <c r="A3338" s="1">
        <v>42906</v>
      </c>
      <c r="B3338">
        <f>IF(A3338&gt;=$B$3,VLOOKUP(A3338,SPBTFDUE!$B$4:$F$5000,5,0),B3339*(C3338/C3339+$B$1))</f>
        <v>19.149885264068999</v>
      </c>
      <c r="C3338" s="2">
        <f>VLOOKUP(A3338,'BTC-USD'!$A$1:$G$3203,6,0)</f>
        <v>2721.790039</v>
      </c>
      <c r="D3338" s="2">
        <f>D3337*(1-D$1+IF(AND(WEEKDAY($A3338)&lt;&gt;1,WEEKDAY($A3338)&lt;&gt;7),-VLOOKUP($A3338,ETF_OP_Fee!$U$5:$V$14,2,1),0))^($A3338-$A3337)*(1+2*(B3338/B3337-1))</f>
        <v>8.7457535670153046</v>
      </c>
      <c r="E3338" s="2"/>
      <c r="G3338" s="1"/>
    </row>
    <row r="3339" spans="1:7">
      <c r="A3339" s="1">
        <v>42907</v>
      </c>
      <c r="B3339">
        <f>IF(A3339&gt;=$B$3,VLOOKUP(A3339,SPBTFDUE!$B$4:$F$5000,5,0),B3340*(C3339/C3340+$B$1))</f>
        <v>18.917838111371914</v>
      </c>
      <c r="C3339" s="2">
        <f>VLOOKUP(A3339,'BTC-USD'!$A$1:$G$3203,6,0)</f>
        <v>2689.1000979999999</v>
      </c>
      <c r="D3339" s="2">
        <f>D3338*(1-D$1+IF(AND(WEEKDAY($A3339)&lt;&gt;1,WEEKDAY($A3339)&lt;&gt;7),-VLOOKUP($A3339,ETF_OP_Fee!$U$5:$V$14,2,1),0))^($A3339-$A3338)*(1+2*(B3339/B3338-1))</f>
        <v>8.5327846321914134</v>
      </c>
      <c r="E3339" s="2"/>
      <c r="G3339" s="1"/>
    </row>
    <row r="3340" spans="1:7">
      <c r="A3340" s="1">
        <v>42908</v>
      </c>
      <c r="B3340">
        <f>IF(A3340&gt;=$B$3,VLOOKUP(A3340,SPBTFDUE!$B$4:$F$5000,5,0),B3341*(C3340/C3341+$B$1))</f>
        <v>19.030479586538132</v>
      </c>
      <c r="C3340" s="2">
        <f>VLOOKUP(A3340,'BTC-USD'!$A$1:$G$3203,6,0)</f>
        <v>2705.4099120000001</v>
      </c>
      <c r="D3340" s="2">
        <f>D3339*(1-D$1+IF(AND(WEEKDAY($A3340)&lt;&gt;1,WEEKDAY($A3340)&lt;&gt;7),-VLOOKUP($A3340,ETF_OP_Fee!$U$5:$V$14,2,1),0))^($A3340-$A3339)*(1+2*(B3340/B3339-1))</f>
        <v>8.6333682107817857</v>
      </c>
      <c r="E3340" s="2"/>
      <c r="G3340" s="1"/>
    </row>
    <row r="3341" spans="1:7">
      <c r="A3341" s="1">
        <v>42909</v>
      </c>
      <c r="B3341">
        <f>IF(A3341&gt;=$B$3,VLOOKUP(A3341,SPBTFDUE!$B$4:$F$5000,5,0),B3342*(C3341/C3342+$B$1))</f>
        <v>19.30618509324816</v>
      </c>
      <c r="C3341" s="2">
        <f>VLOOKUP(A3341,'BTC-USD'!$A$1:$G$3203,6,0)</f>
        <v>2744.9099120000001</v>
      </c>
      <c r="D3341" s="2">
        <f>D3340*(1-D$1+IF(AND(WEEKDAY($A3341)&lt;&gt;1,WEEKDAY($A3341)&lt;&gt;7),-VLOOKUP($A3341,ETF_OP_Fee!$U$5:$V$14,2,1),0))^($A3341-$A3340)*(1+2*(B3341/B3340-1))</f>
        <v>8.8824626344757931</v>
      </c>
      <c r="E3341" s="2"/>
      <c r="G3341" s="1"/>
    </row>
    <row r="3342" spans="1:7">
      <c r="A3342" s="1">
        <v>42912</v>
      </c>
      <c r="B3342">
        <f>IF(A3342&gt;=$B$3,VLOOKUP(A3342,SPBTFDUE!$B$4:$F$5000,5,0),B3343*(C3342/C3343+$B$1))</f>
        <v>17.430327684442801</v>
      </c>
      <c r="C3342" s="2">
        <f>VLOOKUP(A3342,'BTC-USD'!$A$1:$G$3203,6,0)</f>
        <v>2478.4499510000001</v>
      </c>
      <c r="D3342" s="2">
        <f>D3341*(1-D$1+IF(AND(WEEKDAY($A3342)&lt;&gt;1,WEEKDAY($A3342)&lt;&gt;7),-VLOOKUP($A3342,ETF_OP_Fee!$U$5:$V$14,2,1),0))^($A3342-$A3341)*(1+2*(B3342/B3341-1))</f>
        <v>7.153801157260081</v>
      </c>
      <c r="E3342" s="2"/>
      <c r="G3342" s="1"/>
    </row>
    <row r="3343" spans="1:7">
      <c r="A3343" s="1">
        <v>42913</v>
      </c>
      <c r="B3343">
        <f>IF(A3343&gt;=$B$3,VLOOKUP(A3343,SPBTFDUE!$B$4:$F$5000,5,0),B3344*(C3343/C3344+$B$1))</f>
        <v>17.948725734332584</v>
      </c>
      <c r="C3343" s="2">
        <f>VLOOKUP(A3343,'BTC-USD'!$A$1:$G$3203,6,0)</f>
        <v>2552.4499510000001</v>
      </c>
      <c r="D3343" s="2">
        <f>D3342*(1-D$1+IF(AND(WEEKDAY($A3343)&lt;&gt;1,WEEKDAY($A3343)&lt;&gt;7),-VLOOKUP($A3343,ETF_OP_Fee!$U$5:$V$14,2,1),0))^($A3343-$A3342)*(1+2*(B3343/B3342-1))</f>
        <v>7.5784224633151354</v>
      </c>
      <c r="E3343" s="2"/>
      <c r="G3343" s="1"/>
    </row>
    <row r="3344" spans="1:7">
      <c r="A3344" s="1">
        <v>42914</v>
      </c>
      <c r="B3344">
        <f>IF(A3344&gt;=$B$3,VLOOKUP(A3344,SPBTFDUE!$B$4:$F$5000,5,0),B3345*(C3344/C3345+$B$1))</f>
        <v>18.103818992821335</v>
      </c>
      <c r="C3344" s="2">
        <f>VLOOKUP(A3344,'BTC-USD'!$A$1:$G$3203,6,0)</f>
        <v>2574.790039</v>
      </c>
      <c r="D3344" s="2">
        <f>D3343*(1-D$1+IF(AND(WEEKDAY($A3344)&lt;&gt;1,WEEKDAY($A3344)&lt;&gt;7),-VLOOKUP($A3344,ETF_OP_Fee!$U$5:$V$14,2,1),0))^($A3344-$A3343)*(1+2*(B3344/B3343-1))</f>
        <v>7.7084725506800256</v>
      </c>
      <c r="E3344" s="2"/>
      <c r="G3344" s="1"/>
    </row>
    <row r="3345" spans="1:7">
      <c r="A3345" s="1">
        <v>42915</v>
      </c>
      <c r="B3345">
        <f>IF(A3345&gt;=$B$3,VLOOKUP(A3345,SPBTFDUE!$B$4:$F$5000,5,0),B3346*(C3345/C3346+$B$1))</f>
        <v>17.852493662880239</v>
      </c>
      <c r="C3345" s="2">
        <f>VLOOKUP(A3345,'BTC-USD'!$A$1:$G$3203,6,0)</f>
        <v>2539.320068</v>
      </c>
      <c r="D3345" s="2">
        <f>D3344*(1-D$1+IF(AND(WEEKDAY($A3345)&lt;&gt;1,WEEKDAY($A3345)&lt;&gt;7),-VLOOKUP($A3345,ETF_OP_Fee!$U$5:$V$14,2,1),0))^($A3345-$A3344)*(1+2*(B3345/B3344-1))</f>
        <v>7.4935544345458016</v>
      </c>
      <c r="E3345" s="2"/>
      <c r="G3345" s="1"/>
    </row>
    <row r="3346" spans="1:7">
      <c r="A3346" s="1">
        <v>42916</v>
      </c>
      <c r="B3346">
        <f>IF(A3346&gt;=$B$3,VLOOKUP(A3346,SPBTFDUE!$B$4:$F$5000,5,0),B3347*(C3346/C3347+$B$1))</f>
        <v>17.439487516321879</v>
      </c>
      <c r="C3346" s="2">
        <f>VLOOKUP(A3346,'BTC-USD'!$A$1:$G$3203,6,0)</f>
        <v>2480.8400879999999</v>
      </c>
      <c r="D3346" s="2">
        <f>D3345*(1-D$1+IF(AND(WEEKDAY($A3346)&lt;&gt;1,WEEKDAY($A3346)&lt;&gt;7),-VLOOKUP($A3346,ETF_OP_Fee!$U$5:$V$14,2,1),0))^($A3346-$A3345)*(1+2*(B3346/B3345-1))</f>
        <v>7.1459854060681538</v>
      </c>
      <c r="E3346" s="2"/>
      <c r="G3346" s="1"/>
    </row>
    <row r="3347" spans="1:7">
      <c r="A3347" s="1">
        <v>42919</v>
      </c>
      <c r="B3347">
        <f>IF(A3347&gt;=$B$3,VLOOKUP(A3347,SPBTFDUE!$B$4:$F$5000,5,0),B3348*(C3347/C3348+$B$1))</f>
        <v>18.022455145201135</v>
      </c>
      <c r="C3347" s="2">
        <f>VLOOKUP(A3347,'BTC-USD'!$A$1:$G$3203,6,0)</f>
        <v>2564.0600589999999</v>
      </c>
      <c r="D3347" s="2">
        <f>D3346*(1-D$1+IF(AND(WEEKDAY($A3347)&lt;&gt;1,WEEKDAY($A3347)&lt;&gt;7),-VLOOKUP($A3347,ETF_OP_Fee!$U$5:$V$14,2,1),0))^($A3347-$A3346)*(1+2*(B3347/B3346-1))</f>
        <v>7.6210123446123736</v>
      </c>
      <c r="E3347" s="2"/>
      <c r="G3347" s="1"/>
    </row>
    <row r="3348" spans="1:7">
      <c r="A3348" s="1">
        <v>42921</v>
      </c>
      <c r="B3348">
        <f>IF(A3348&gt;=$B$3,VLOOKUP(A3348,SPBTFDUE!$B$4:$F$5000,5,0),B3349*(C3348/C3349+$B$1))</f>
        <v>18.287026148425483</v>
      </c>
      <c r="C3348" s="2">
        <f>VLOOKUP(A3348,'BTC-USD'!$A$1:$G$3203,6,0)</f>
        <v>2601.98999</v>
      </c>
      <c r="D3348" s="2">
        <f>D3347*(1-D$1+IF(AND(WEEKDAY($A3348)&lt;&gt;1,WEEKDAY($A3348)&lt;&gt;7),-VLOOKUP($A3348,ETF_OP_Fee!$U$5:$V$14,2,1),0))^($A3348-$A3347)*(1+2*(B3348/B3347-1))</f>
        <v>7.8428966816550449</v>
      </c>
      <c r="E3348" s="2"/>
      <c r="G3348" s="1"/>
    </row>
    <row r="3349" spans="1:7">
      <c r="A3349" s="1">
        <v>42922</v>
      </c>
      <c r="B3349">
        <f>IF(A3349&gt;=$B$3,VLOOKUP(A3349,SPBTFDUE!$B$4:$F$5000,5,0),B3350*(C3349/C3350+$B$1))</f>
        <v>18.331187230890333</v>
      </c>
      <c r="C3349" s="2">
        <f>VLOOKUP(A3349,'BTC-USD'!$A$1:$G$3203,6,0)</f>
        <v>2608.5600589999999</v>
      </c>
      <c r="D3349" s="2">
        <f>D3348*(1-D$1+IF(AND(WEEKDAY($A3349)&lt;&gt;1,WEEKDAY($A3349)&lt;&gt;7),-VLOOKUP($A3349,ETF_OP_Fee!$U$5:$V$14,2,1),0))^($A3349-$A3348)*(1+2*(B3349/B3348-1))</f>
        <v>7.8798368678414779</v>
      </c>
      <c r="E3349" s="2"/>
      <c r="G3349" s="1"/>
    </row>
    <row r="3350" spans="1:7">
      <c r="A3350" s="1">
        <v>42923</v>
      </c>
      <c r="B3350">
        <f>IF(A3350&gt;=$B$3,VLOOKUP(A3350,SPBTFDUE!$B$4:$F$5000,5,0),B3351*(C3350/C3351+$B$1))</f>
        <v>17.697557479086928</v>
      </c>
      <c r="C3350" s="2">
        <f>VLOOKUP(A3350,'BTC-USD'!$A$1:$G$3203,6,0)</f>
        <v>2518.6599120000001</v>
      </c>
      <c r="D3350" s="2">
        <f>D3349*(1-D$1+IF(AND(WEEKDAY($A3350)&lt;&gt;1,WEEKDAY($A3350)&lt;&gt;7),-VLOOKUP($A3350,ETF_OP_Fee!$U$5:$V$14,2,1),0))^($A3350-$A3349)*(1+2*(B3350/B3349-1))</f>
        <v>7.3342190182270333</v>
      </c>
      <c r="E3350" s="2"/>
      <c r="G3350" s="1"/>
    </row>
    <row r="3351" spans="1:7">
      <c r="A3351" s="1">
        <v>42926</v>
      </c>
      <c r="B3351">
        <f>IF(A3351&gt;=$B$3,VLOOKUP(A3351,SPBTFDUE!$B$4:$F$5000,5,0),B3352*(C3351/C3352+$B$1))</f>
        <v>16.669254829021547</v>
      </c>
      <c r="C3351" s="2">
        <f>VLOOKUP(A3351,'BTC-USD'!$A$1:$G$3203,6,0)</f>
        <v>2372.5600589999999</v>
      </c>
      <c r="D3351" s="2">
        <f>D3350*(1-D$1+IF(AND(WEEKDAY($A3351)&lt;&gt;1,WEEKDAY($A3351)&lt;&gt;7),-VLOOKUP($A3351,ETF_OP_Fee!$U$5:$V$14,2,1),0))^($A3351-$A3350)*(1+2*(B3351/B3350-1))</f>
        <v>6.4796037370372543</v>
      </c>
      <c r="E3351" s="2"/>
      <c r="G3351" s="1"/>
    </row>
    <row r="3352" spans="1:7">
      <c r="A3352" s="1">
        <v>42927</v>
      </c>
      <c r="B3352">
        <f>IF(A3352&gt;=$B$3,VLOOKUP(A3352,SPBTFDUE!$B$4:$F$5000,5,0),B3353*(C3352/C3353+$B$1))</f>
        <v>16.42319240352192</v>
      </c>
      <c r="C3352" s="2">
        <f>VLOOKUP(A3352,'BTC-USD'!$A$1:$G$3203,6,0)</f>
        <v>2337.790039</v>
      </c>
      <c r="D3352" s="2">
        <f>D3351*(1-D$1+IF(AND(WEEKDAY($A3352)&lt;&gt;1,WEEKDAY($A3352)&lt;&gt;7),-VLOOKUP($A3352,ETF_OP_Fee!$U$5:$V$14,2,1),0))^($A3352-$A3351)*(1+2*(B3352/B3351-1))</f>
        <v>6.2875575736715854</v>
      </c>
      <c r="E3352" s="2"/>
      <c r="G3352" s="1"/>
    </row>
    <row r="3353" spans="1:7">
      <c r="A3353" s="1">
        <v>42928</v>
      </c>
      <c r="B3353">
        <f>IF(A3353&gt;=$B$3,VLOOKUP(A3353,SPBTFDUE!$B$4:$F$5000,5,0),B3354*(C3353/C3354+$B$1))</f>
        <v>16.850179856663566</v>
      </c>
      <c r="C3353" s="2">
        <f>VLOOKUP(A3353,'BTC-USD'!$A$1:$G$3203,6,0)</f>
        <v>2398.8400879999999</v>
      </c>
      <c r="D3353" s="2">
        <f>D3352*(1-D$1+IF(AND(WEEKDAY($A3353)&lt;&gt;1,WEEKDAY($A3353)&lt;&gt;7),-VLOOKUP($A3353,ETF_OP_Fee!$U$5:$V$14,2,1),0))^($A3353-$A3352)*(1+2*(B3353/B3352-1))</f>
        <v>6.6137103582168537</v>
      </c>
      <c r="E3353" s="2"/>
      <c r="G3353" s="1"/>
    </row>
    <row r="3354" spans="1:7">
      <c r="A3354" s="1">
        <v>42929</v>
      </c>
      <c r="B3354">
        <f>IF(A3354&gt;=$B$3,VLOOKUP(A3354,SPBTFDUE!$B$4:$F$5000,5,0),B3355*(C3354/C3355+$B$1))</f>
        <v>16.560819671062735</v>
      </c>
      <c r="C3354" s="2">
        <f>VLOOKUP(A3354,'BTC-USD'!$A$1:$G$3203,6,0)</f>
        <v>2357.8999020000001</v>
      </c>
      <c r="D3354" s="2">
        <f>D3353*(1-D$1+IF(AND(WEEKDAY($A3354)&lt;&gt;1,WEEKDAY($A3354)&lt;&gt;7),-VLOOKUP($A3354,ETF_OP_Fee!$U$5:$V$14,2,1),0))^($A3354-$A3353)*(1+2*(B3354/B3353-1))</f>
        <v>6.3858009672099083</v>
      </c>
      <c r="E3354" s="2"/>
      <c r="G3354" s="1"/>
    </row>
    <row r="3355" spans="1:7">
      <c r="A3355" s="1">
        <v>42930</v>
      </c>
      <c r="B3355">
        <f>IF(A3355&gt;=$B$3,VLOOKUP(A3355,SPBTFDUE!$B$4:$F$5000,5,0),B3356*(C3355/C3356+$B$1))</f>
        <v>15.684339990105807</v>
      </c>
      <c r="C3355" s="2">
        <f>VLOOKUP(A3355,'BTC-USD'!$A$1:$G$3203,6,0)</f>
        <v>2233.3400879999999</v>
      </c>
      <c r="D3355" s="2">
        <f>D3354*(1-D$1+IF(AND(WEEKDAY($A3355)&lt;&gt;1,WEEKDAY($A3355)&lt;&gt;7),-VLOOKUP($A3355,ETF_OP_Fee!$U$5:$V$14,2,1),0))^($A3355-$A3354)*(1+2*(B3355/B3354-1))</f>
        <v>5.7091847551740527</v>
      </c>
      <c r="E3355" s="2"/>
      <c r="G3355" s="1"/>
    </row>
    <row r="3356" spans="1:7">
      <c r="A3356" s="1">
        <v>42933</v>
      </c>
      <c r="B3356">
        <f>IF(A3356&gt;=$B$3,VLOOKUP(A3356,SPBTFDUE!$B$4:$F$5000,5,0),B3357*(C3356/C3357+$B$1))</f>
        <v>15.648005199219254</v>
      </c>
      <c r="C3356" s="2">
        <f>VLOOKUP(A3356,'BTC-USD'!$A$1:$G$3203,6,0)</f>
        <v>2228.4099120000001</v>
      </c>
      <c r="D3356" s="2">
        <f>D3355*(1-D$1+IF(AND(WEEKDAY($A3356)&lt;&gt;1,WEEKDAY($A3356)&lt;&gt;7),-VLOOKUP($A3356,ETF_OP_Fee!$U$5:$V$14,2,1),0))^($A3356-$A3355)*(1+2*(B3356/B3355-1))</f>
        <v>5.6807011041898265</v>
      </c>
      <c r="E3356" s="2"/>
      <c r="G3356" s="1"/>
    </row>
    <row r="3357" spans="1:7">
      <c r="A3357" s="1">
        <v>42934</v>
      </c>
      <c r="B3357">
        <f>IF(A3357&gt;=$B$3,VLOOKUP(A3357,SPBTFDUE!$B$4:$F$5000,5,0),B3358*(C3357/C3358+$B$1))</f>
        <v>16.2814331286827</v>
      </c>
      <c r="C3357" s="2">
        <f>VLOOKUP(A3357,'BTC-USD'!$A$1:$G$3203,6,0)</f>
        <v>2318.8798830000001</v>
      </c>
      <c r="D3357" s="2">
        <f>D3356*(1-D$1+IF(AND(WEEKDAY($A3357)&lt;&gt;1,WEEKDAY($A3357)&lt;&gt;7),-VLOOKUP($A3357,ETF_OP_Fee!$U$5:$V$14,2,1),0))^($A3357-$A3356)*(1+2*(B3357/B3356-1))</f>
        <v>6.13987642842139</v>
      </c>
      <c r="E3357" s="2"/>
      <c r="G3357" s="1"/>
    </row>
    <row r="3358" spans="1:7">
      <c r="A3358" s="1">
        <v>42935</v>
      </c>
      <c r="B3358">
        <f>IF(A3358&gt;=$B$3,VLOOKUP(A3358,SPBTFDUE!$B$4:$F$5000,5,0),B3359*(C3358/C3359+$B$1))</f>
        <v>15.960602879584656</v>
      </c>
      <c r="C3358" s="2">
        <f>VLOOKUP(A3358,'BTC-USD'!$A$1:$G$3203,6,0)</f>
        <v>2273.429932</v>
      </c>
      <c r="D3358" s="2">
        <f>D3357*(1-D$1+IF(AND(WEEKDAY($A3358)&lt;&gt;1,WEEKDAY($A3358)&lt;&gt;7),-VLOOKUP($A3358,ETF_OP_Fee!$U$5:$V$14,2,1),0))^($A3358-$A3357)*(1+2*(B3358/B3357-1))</f>
        <v>5.897197521500197</v>
      </c>
      <c r="E3358" s="2"/>
      <c r="G3358" s="1"/>
    </row>
    <row r="3359" spans="1:7">
      <c r="A3359" s="1">
        <v>42936</v>
      </c>
      <c r="B3359">
        <f>IF(A3359&gt;=$B$3,VLOOKUP(A3359,SPBTFDUE!$B$4:$F$5000,5,0),B3360*(C3359/C3360+$B$1))</f>
        <v>19.778260377076826</v>
      </c>
      <c r="C3359" s="2">
        <f>VLOOKUP(A3359,'BTC-USD'!$A$1:$G$3203,6,0)</f>
        <v>2817.6000979999999</v>
      </c>
      <c r="D3359" s="2">
        <f>D3358*(1-D$1+IF(AND(WEEKDAY($A3359)&lt;&gt;1,WEEKDAY($A3359)&lt;&gt;7),-VLOOKUP($A3359,ETF_OP_Fee!$U$5:$V$14,2,1),0))^($A3359-$A3358)*(1+2*(B3359/B3358-1))</f>
        <v>8.7172900580389214</v>
      </c>
      <c r="E3359" s="2"/>
      <c r="G3359" s="1"/>
    </row>
    <row r="3360" spans="1:7">
      <c r="A3360" s="1">
        <v>42937</v>
      </c>
      <c r="B3360">
        <f>IF(A3360&gt;=$B$3,VLOOKUP(A3360,SPBTFDUE!$B$4:$F$5000,5,0),B3361*(C3360/C3361+$B$1))</f>
        <v>18.724508808991811</v>
      </c>
      <c r="C3360" s="2">
        <f>VLOOKUP(A3360,'BTC-USD'!$A$1:$G$3203,6,0)</f>
        <v>2667.76001</v>
      </c>
      <c r="D3360" s="2">
        <f>D3359*(1-D$1+IF(AND(WEEKDAY($A3360)&lt;&gt;1,WEEKDAY($A3360)&lt;&gt;7),-VLOOKUP($A3360,ETF_OP_Fee!$U$5:$V$14,2,1),0))^($A3360-$A3359)*(1+2*(B3360/B3359-1))</f>
        <v>7.7874775209177072</v>
      </c>
      <c r="E3360" s="2"/>
      <c r="G3360" s="1"/>
    </row>
    <row r="3361" spans="1:7">
      <c r="A3361" s="1">
        <v>42940</v>
      </c>
      <c r="B3361">
        <f>IF(A3361&gt;=$B$3,VLOOKUP(A3361,SPBTFDUE!$B$4:$F$5000,5,0),B3362*(C3361/C3362+$B$1))</f>
        <v>19.333660174760666</v>
      </c>
      <c r="C3361" s="2">
        <f>VLOOKUP(A3361,'BTC-USD'!$A$1:$G$3203,6,0)</f>
        <v>2754.860107</v>
      </c>
      <c r="D3361" s="2">
        <f>D3360*(1-D$1+IF(AND(WEEKDAY($A3361)&lt;&gt;1,WEEKDAY($A3361)&lt;&gt;7),-VLOOKUP($A3361,ETF_OP_Fee!$U$5:$V$14,2,1),0))^($A3361-$A3360)*(1+2*(B3361/B3360-1))</f>
        <v>8.291201558760962</v>
      </c>
      <c r="E3361" s="2"/>
      <c r="G3361" s="1"/>
    </row>
    <row r="3362" spans="1:7">
      <c r="A3362" s="1">
        <v>42941</v>
      </c>
      <c r="B3362">
        <f>IF(A3362&gt;=$B$3,VLOOKUP(A3362,SPBTFDUE!$B$4:$F$5000,5,0),B3363*(C3362/C3363+$B$1))</f>
        <v>18.079932012970829</v>
      </c>
      <c r="C3362" s="2">
        <f>VLOOKUP(A3362,'BTC-USD'!$A$1:$G$3203,6,0)</f>
        <v>2576.4799800000001</v>
      </c>
      <c r="D3362" s="2">
        <f>D3361*(1-D$1+IF(AND(WEEKDAY($A3362)&lt;&gt;1,WEEKDAY($A3362)&lt;&gt;7),-VLOOKUP($A3362,ETF_OP_Fee!$U$5:$V$14,2,1),0))^($A3362-$A3361)*(1+2*(B3362/B3361-1))</f>
        <v>7.2150239463002181</v>
      </c>
      <c r="E3362" s="2"/>
      <c r="G3362" s="1"/>
    </row>
    <row r="3363" spans="1:7">
      <c r="A3363" s="1">
        <v>42942</v>
      </c>
      <c r="B3363">
        <f>IF(A3363&gt;=$B$3,VLOOKUP(A3363,SPBTFDUE!$B$4:$F$5000,5,0),B3364*(C3363/C3364+$B$1))</f>
        <v>17.747998724655808</v>
      </c>
      <c r="C3363" s="2">
        <f>VLOOKUP(A3363,'BTC-USD'!$A$1:$G$3203,6,0)</f>
        <v>2529.4499510000001</v>
      </c>
      <c r="D3363" s="2">
        <f>D3362*(1-D$1+IF(AND(WEEKDAY($A3363)&lt;&gt;1,WEEKDAY($A3363)&lt;&gt;7),-VLOOKUP($A3363,ETF_OP_Fee!$U$5:$V$14,2,1),0))^($A3363-$A3362)*(1+2*(B3363/B3362-1))</f>
        <v>6.9492713514568694</v>
      </c>
      <c r="E3363" s="2"/>
      <c r="G3363" s="1"/>
    </row>
    <row r="3364" spans="1:7">
      <c r="A3364" s="1">
        <v>42943</v>
      </c>
      <c r="B3364">
        <f>IF(A3364&gt;=$B$3,VLOOKUP(A3364,SPBTFDUE!$B$4:$F$5000,5,0),B3365*(C3364/C3365+$B$1))</f>
        <v>18.744494304621533</v>
      </c>
      <c r="C3364" s="2">
        <f>VLOOKUP(A3364,'BTC-USD'!$A$1:$G$3203,6,0)</f>
        <v>2671.780029</v>
      </c>
      <c r="D3364" s="2">
        <f>D3363*(1-D$1+IF(AND(WEEKDAY($A3364)&lt;&gt;1,WEEKDAY($A3364)&lt;&gt;7),-VLOOKUP($A3364,ETF_OP_Fee!$U$5:$V$14,2,1),0))^($A3364-$A3363)*(1+2*(B3364/B3363-1))</f>
        <v>7.7287106043991143</v>
      </c>
      <c r="E3364" s="2"/>
      <c r="G3364" s="1"/>
    </row>
    <row r="3365" spans="1:7">
      <c r="A3365" s="1">
        <v>42944</v>
      </c>
      <c r="B3365">
        <f>IF(A3365&gt;=$B$3,VLOOKUP(A3365,SPBTFDUE!$B$4:$F$5000,5,0),B3366*(C3365/C3366+$B$1))</f>
        <v>19.704992792223113</v>
      </c>
      <c r="C3365" s="2">
        <f>VLOOKUP(A3365,'BTC-USD'!$A$1:$G$3203,6,0)</f>
        <v>2809.01001</v>
      </c>
      <c r="D3365" s="2">
        <f>D3364*(1-D$1+IF(AND(WEEKDAY($A3365)&lt;&gt;1,WEEKDAY($A3365)&lt;&gt;7),-VLOOKUP($A3365,ETF_OP_Fee!$U$5:$V$14,2,1),0))^($A3365-$A3364)*(1+2*(B3365/B3364-1))</f>
        <v>8.5197586110751065</v>
      </c>
      <c r="E3365" s="2"/>
      <c r="G3365" s="1"/>
    </row>
    <row r="3366" spans="1:7">
      <c r="A3366" s="1">
        <v>42947</v>
      </c>
      <c r="B3366">
        <f>IF(A3366&gt;=$B$3,VLOOKUP(A3366,SPBTFDUE!$B$4:$F$5000,5,0),B3367*(C3366/C3367+$B$1))</f>
        <v>20.168030888030763</v>
      </c>
      <c r="C3366" s="2">
        <f>VLOOKUP(A3366,'BTC-USD'!$A$1:$G$3203,6,0)</f>
        <v>2875.3400879999999</v>
      </c>
      <c r="D3366" s="2">
        <f>D3365*(1-D$1+IF(AND(WEEKDAY($A3366)&lt;&gt;1,WEEKDAY($A3366)&lt;&gt;7),-VLOOKUP($A3366,ETF_OP_Fee!$U$5:$V$14,2,1),0))^($A3366-$A3365)*(1+2*(B3366/B3365-1))</f>
        <v>8.9169731022311982</v>
      </c>
      <c r="E3366" s="2"/>
      <c r="G3366" s="1"/>
    </row>
    <row r="3367" spans="1:7">
      <c r="A3367" s="1">
        <v>42948</v>
      </c>
      <c r="B3367">
        <f>IF(A3367&gt;=$B$3,VLOOKUP(A3367,SPBTFDUE!$B$4:$F$5000,5,0),B3368*(C3367/C3368+$B$1))</f>
        <v>19.064274513706167</v>
      </c>
      <c r="C3367" s="2">
        <f>VLOOKUP(A3367,'BTC-USD'!$A$1:$G$3203,6,0)</f>
        <v>2718.26001</v>
      </c>
      <c r="D3367" s="2">
        <f>D3366*(1-D$1+IF(AND(WEEKDAY($A3367)&lt;&gt;1,WEEKDAY($A3367)&lt;&gt;7),-VLOOKUP($A3367,ETF_OP_Fee!$U$5:$V$14,2,1),0))^($A3367-$A3366)*(1+2*(B3367/B3366-1))</f>
        <v>7.9400101704602806</v>
      </c>
      <c r="E3367" s="2"/>
      <c r="G3367" s="1"/>
    </row>
    <row r="3368" spans="1:7">
      <c r="A3368" s="1">
        <v>42949</v>
      </c>
      <c r="B3368">
        <f>IF(A3368&gt;=$B$3,VLOOKUP(A3368,SPBTFDUE!$B$4:$F$5000,5,0),B3369*(C3368/C3369+$B$1))</f>
        <v>19.008964749974851</v>
      </c>
      <c r="C3368" s="2">
        <f>VLOOKUP(A3368,'BTC-USD'!$A$1:$G$3203,6,0)</f>
        <v>2710.669922</v>
      </c>
      <c r="D3368" s="2">
        <f>D3367*(1-D$1+IF(AND(WEEKDAY($A3368)&lt;&gt;1,WEEKDAY($A3368)&lt;&gt;7),-VLOOKUP($A3368,ETF_OP_Fee!$U$5:$V$14,2,1),0))^($A3368-$A3367)*(1+2*(B3368/B3367-1))</f>
        <v>7.8929978623950952</v>
      </c>
      <c r="E3368" s="2"/>
      <c r="G3368" s="1"/>
    </row>
    <row r="3369" spans="1:7">
      <c r="A3369" s="1">
        <v>42950</v>
      </c>
      <c r="B3369">
        <f>IF(A3369&gt;=$B$3,VLOOKUP(A3369,SPBTFDUE!$B$4:$F$5000,5,0),B3370*(C3369/C3370+$B$1))</f>
        <v>19.666344504688354</v>
      </c>
      <c r="C3369" s="2">
        <f>VLOOKUP(A3369,'BTC-USD'!$A$1:$G$3203,6,0)</f>
        <v>2804.7299800000001</v>
      </c>
      <c r="D3369" s="2">
        <f>D3368*(1-D$1+IF(AND(WEEKDAY($A3369)&lt;&gt;1,WEEKDAY($A3369)&lt;&gt;7),-VLOOKUP($A3369,ETF_OP_Fee!$U$5:$V$14,2,1),0))^($A3369-$A3368)*(1+2*(B3369/B3368-1))</f>
        <v>8.437913178315485</v>
      </c>
      <c r="E3369" s="2"/>
      <c r="G3369" s="1"/>
    </row>
    <row r="3370" spans="1:7">
      <c r="A3370" s="1">
        <v>42951</v>
      </c>
      <c r="B3370">
        <f>IF(A3370&gt;=$B$3,VLOOKUP(A3370,SPBTFDUE!$B$4:$F$5000,5,0),B3371*(C3370/C3371+$B$1))</f>
        <v>20.303246763785967</v>
      </c>
      <c r="C3370" s="2">
        <f>VLOOKUP(A3370,'BTC-USD'!$A$1:$G$3203,6,0)</f>
        <v>2895.889893</v>
      </c>
      <c r="D3370" s="2">
        <f>D3369*(1-D$1+IF(AND(WEEKDAY($A3370)&lt;&gt;1,WEEKDAY($A3370)&lt;&gt;7),-VLOOKUP($A3370,ETF_OP_Fee!$U$5:$V$14,2,1),0))^($A3370-$A3369)*(1+2*(B3370/B3369-1))</f>
        <v>8.983372666966412</v>
      </c>
      <c r="E3370" s="2"/>
      <c r="G3370" s="1"/>
    </row>
    <row r="3371" spans="1:7">
      <c r="A3371" s="1">
        <v>42954</v>
      </c>
      <c r="B3371">
        <f>IF(A3371&gt;=$B$3,VLOOKUP(A3371,SPBTFDUE!$B$4:$F$5000,5,0),B3372*(C3371/C3372+$B$1))</f>
        <v>23.686908970194953</v>
      </c>
      <c r="C3371" s="2">
        <f>VLOOKUP(A3371,'BTC-USD'!$A$1:$G$3203,6,0)</f>
        <v>3378.9399410000001</v>
      </c>
      <c r="D3371" s="2">
        <f>D3370*(1-D$1+IF(AND(WEEKDAY($A3371)&lt;&gt;1,WEEKDAY($A3371)&lt;&gt;7),-VLOOKUP($A3371,ETF_OP_Fee!$U$5:$V$14,2,1),0))^($A3371-$A3370)*(1+2*(B3371/B3370-1))</f>
        <v>11.973360487656075</v>
      </c>
      <c r="E3371" s="2"/>
      <c r="G3371" s="1"/>
    </row>
    <row r="3372" spans="1:7">
      <c r="A3372" s="1">
        <v>42955</v>
      </c>
      <c r="B3372">
        <f>IF(A3372&gt;=$B$3,VLOOKUP(A3372,SPBTFDUE!$B$4:$F$5000,5,0),B3373*(C3372/C3373+$B$1))</f>
        <v>23.971666614030081</v>
      </c>
      <c r="C3372" s="2">
        <f>VLOOKUP(A3372,'BTC-USD'!$A$1:$G$3203,6,0)</f>
        <v>3419.9399410000001</v>
      </c>
      <c r="D3372" s="2">
        <f>D3371*(1-D$1+IF(AND(WEEKDAY($A3372)&lt;&gt;1,WEEKDAY($A3372)&lt;&gt;7),-VLOOKUP($A3372,ETF_OP_Fee!$U$5:$V$14,2,1),0))^($A3372-$A3371)*(1+2*(B3372/B3371-1))</f>
        <v>12.259780250233316</v>
      </c>
      <c r="E3372" s="2"/>
      <c r="G3372" s="1"/>
    </row>
    <row r="3373" spans="1:7">
      <c r="A3373" s="1">
        <v>42956</v>
      </c>
      <c r="B3373">
        <f>IF(A3373&gt;=$B$3,VLOOKUP(A3373,SPBTFDUE!$B$4:$F$5000,5,0),B3374*(C3373/C3374+$B$1))</f>
        <v>23.426140880821816</v>
      </c>
      <c r="C3373" s="2">
        <f>VLOOKUP(A3373,'BTC-USD'!$A$1:$G$3203,6,0)</f>
        <v>3342.469971</v>
      </c>
      <c r="D3373" s="2">
        <f>D3372*(1-D$1+IF(AND(WEEKDAY($A3373)&lt;&gt;1,WEEKDAY($A3373)&lt;&gt;7),-VLOOKUP($A3373,ETF_OP_Fee!$U$5:$V$14,2,1),0))^($A3373-$A3372)*(1+2*(B3373/B3372-1))</f>
        <v>11.700391441926051</v>
      </c>
      <c r="E3373" s="2"/>
      <c r="G3373" s="1"/>
    </row>
    <row r="3374" spans="1:7">
      <c r="A3374" s="1">
        <v>42957</v>
      </c>
      <c r="B3374">
        <f>IF(A3374&gt;=$B$3,VLOOKUP(A3374,SPBTFDUE!$B$4:$F$5000,5,0),B3375*(C3374/C3375+$B$1))</f>
        <v>23.695519361443779</v>
      </c>
      <c r="C3374" s="2">
        <f>VLOOKUP(A3374,'BTC-USD'!$A$1:$G$3203,6,0)</f>
        <v>3381.280029</v>
      </c>
      <c r="D3374" s="2">
        <f>D3373*(1-D$1+IF(AND(WEEKDAY($A3374)&lt;&gt;1,WEEKDAY($A3374)&lt;&gt;7),-VLOOKUP($A3374,ETF_OP_Fee!$U$5:$V$14,2,1),0))^($A3374-$A3373)*(1+2*(B3374/B3373-1))</f>
        <v>11.96805183007597</v>
      </c>
      <c r="E3374" s="2"/>
      <c r="G3374" s="1"/>
    </row>
    <row r="3375" spans="1:7">
      <c r="A3375" s="1">
        <v>42958</v>
      </c>
      <c r="B3375">
        <f>IF(A3375&gt;=$B$3,VLOOKUP(A3375,SPBTFDUE!$B$4:$F$5000,5,0),B3376*(C3375/C3376+$B$1))</f>
        <v>25.579988994660756</v>
      </c>
      <c r="C3375" s="2">
        <f>VLOOKUP(A3375,'BTC-USD'!$A$1:$G$3203,6,0)</f>
        <v>3650.6201169999999</v>
      </c>
      <c r="D3375" s="2">
        <f>D3374*(1-D$1+IF(AND(WEEKDAY($A3375)&lt;&gt;1,WEEKDAY($A3375)&lt;&gt;7),-VLOOKUP($A3375,ETF_OP_Fee!$U$5:$V$14,2,1),0))^($A3375-$A3374)*(1+2*(B3375/B3374-1))</f>
        <v>13.870001579776314</v>
      </c>
      <c r="E3375" s="2"/>
      <c r="G3375" s="1"/>
    </row>
    <row r="3376" spans="1:7">
      <c r="A3376" s="1">
        <v>42961</v>
      </c>
      <c r="B3376">
        <f>IF(A3376&gt;=$B$3,VLOOKUP(A3376,SPBTFDUE!$B$4:$F$5000,5,0),B3377*(C3376/C3377+$B$1))</f>
        <v>30.302361884171528</v>
      </c>
      <c r="C3376" s="2">
        <f>VLOOKUP(A3376,'BTC-USD'!$A$1:$G$3203,6,0)</f>
        <v>4325.1298829999996</v>
      </c>
      <c r="D3376" s="2">
        <f>D3375*(1-D$1+IF(AND(WEEKDAY($A3376)&lt;&gt;1,WEEKDAY($A3376)&lt;&gt;7),-VLOOKUP($A3376,ETF_OP_Fee!$U$5:$V$14,2,1),0))^($A3376-$A3375)*(1+2*(B3376/B3375-1))</f>
        <v>18.984349827632794</v>
      </c>
      <c r="E3376" s="2"/>
      <c r="G3376" s="1"/>
    </row>
    <row r="3377" spans="1:7">
      <c r="A3377" s="1">
        <v>42962</v>
      </c>
      <c r="B3377">
        <f>IF(A3377&gt;=$B$3,VLOOKUP(A3377,SPBTFDUE!$B$4:$F$5000,5,0),B3378*(C3377/C3378+$B$1))</f>
        <v>29.295983896377525</v>
      </c>
      <c r="C3377" s="2">
        <f>VLOOKUP(A3377,'BTC-USD'!$A$1:$G$3203,6,0)</f>
        <v>4181.9301759999998</v>
      </c>
      <c r="D3377" s="2">
        <f>D3376*(1-D$1+IF(AND(WEEKDAY($A3377)&lt;&gt;1,WEEKDAY($A3377)&lt;&gt;7),-VLOOKUP($A3377,ETF_OP_Fee!$U$5:$V$14,2,1),0))^($A3377-$A3376)*(1+2*(B3377/B3376-1))</f>
        <v>17.721251279125678</v>
      </c>
      <c r="E3377" s="2"/>
      <c r="G3377" s="1"/>
    </row>
    <row r="3378" spans="1:7">
      <c r="A3378" s="1">
        <v>42963</v>
      </c>
      <c r="B3378">
        <f>IF(A3378&gt;=$B$3,VLOOKUP(A3378,SPBTFDUE!$B$4:$F$5000,5,0),B3379*(C3378/C3379+$B$1))</f>
        <v>30.656412092432859</v>
      </c>
      <c r="C3378" s="2">
        <f>VLOOKUP(A3378,'BTC-USD'!$A$1:$G$3203,6,0)</f>
        <v>4376.6298829999996</v>
      </c>
      <c r="D3378" s="2">
        <f>D3377*(1-D$1+IF(AND(WEEKDAY($A3378)&lt;&gt;1,WEEKDAY($A3378)&lt;&gt;7),-VLOOKUP($A3378,ETF_OP_Fee!$U$5:$V$14,2,1),0))^($A3378-$A3377)*(1+2*(B3378/B3377-1))</f>
        <v>19.364799449794976</v>
      </c>
      <c r="E3378" s="2"/>
      <c r="G3378" s="1"/>
    </row>
    <row r="3379" spans="1:7">
      <c r="A3379" s="1">
        <v>42964</v>
      </c>
      <c r="B3379">
        <f>IF(A3379&gt;=$B$3,VLOOKUP(A3379,SPBTFDUE!$B$4:$F$5000,5,0),B3380*(C3379/C3380+$B$1))</f>
        <v>30.338336495166402</v>
      </c>
      <c r="C3379" s="2">
        <f>VLOOKUP(A3379,'BTC-USD'!$A$1:$G$3203,6,0)</f>
        <v>4331.6899409999996</v>
      </c>
      <c r="D3379" s="2">
        <f>D3378*(1-D$1+IF(AND(WEEKDAY($A3379)&lt;&gt;1,WEEKDAY($A3379)&lt;&gt;7),-VLOOKUP($A3379,ETF_OP_Fee!$U$5:$V$14,2,1),0))^($A3379-$A3378)*(1+2*(B3379/B3378-1))</f>
        <v>18.960700535230288</v>
      </c>
      <c r="E3379" s="2"/>
      <c r="G3379" s="1"/>
    </row>
    <row r="3380" spans="1:7">
      <c r="A3380" s="1">
        <v>42965</v>
      </c>
      <c r="B3380">
        <f>IF(A3380&gt;=$B$3,VLOOKUP(A3380,SPBTFDUE!$B$4:$F$5000,5,0),B3381*(C3380/C3381+$B$1))</f>
        <v>29.137128820266781</v>
      </c>
      <c r="C3380" s="2">
        <f>VLOOKUP(A3380,'BTC-USD'!$A$1:$G$3203,6,0)</f>
        <v>4160.6201170000004</v>
      </c>
      <c r="D3380" s="2">
        <f>D3379*(1-D$1+IF(AND(WEEKDAY($A3380)&lt;&gt;1,WEEKDAY($A3380)&lt;&gt;7),-VLOOKUP($A3380,ETF_OP_Fee!$U$5:$V$14,2,1),0))^($A3380-$A3379)*(1+2*(B3380/B3379-1))</f>
        <v>17.457170346123888</v>
      </c>
      <c r="E3380" s="2"/>
      <c r="G3380" s="1"/>
    </row>
    <row r="3381" spans="1:7">
      <c r="A3381" s="1">
        <v>42968</v>
      </c>
      <c r="B3381">
        <f>IF(A3381&gt;=$B$3,VLOOKUP(A3381,SPBTFDUE!$B$4:$F$5000,5,0),B3382*(C3381/C3382+$B$1))</f>
        <v>28.021526013769325</v>
      </c>
      <c r="C3381" s="2">
        <f>VLOOKUP(A3381,'BTC-USD'!$A$1:$G$3203,6,0)</f>
        <v>4001.73999</v>
      </c>
      <c r="D3381" s="2">
        <f>D3380*(1-D$1+IF(AND(WEEKDAY($A3381)&lt;&gt;1,WEEKDAY($A3381)&lt;&gt;7),-VLOOKUP($A3381,ETF_OP_Fee!$U$5:$V$14,2,1),0))^($A3381-$A3380)*(1+2*(B3381/B3380-1))</f>
        <v>16.114606671224784</v>
      </c>
      <c r="E3381" s="2"/>
      <c r="G3381" s="1"/>
    </row>
    <row r="3382" spans="1:7">
      <c r="A3382" s="1">
        <v>42969</v>
      </c>
      <c r="B3382">
        <f>IF(A3382&gt;=$B$3,VLOOKUP(A3382,SPBTFDUE!$B$4:$F$5000,5,0),B3383*(C3382/C3383+$B$1))</f>
        <v>28.709992960292077</v>
      </c>
      <c r="C3382" s="2">
        <f>VLOOKUP(A3382,'BTC-USD'!$A$1:$G$3203,6,0)</f>
        <v>4100.5200199999999</v>
      </c>
      <c r="D3382" s="2">
        <f>D3381*(1-D$1+IF(AND(WEEKDAY($A3382)&lt;&gt;1,WEEKDAY($A3382)&lt;&gt;7),-VLOOKUP($A3382,ETF_OP_Fee!$U$5:$V$14,2,1),0))^($A3382-$A3381)*(1+2*(B3382/B3381-1))</f>
        <v>16.904438321106838</v>
      </c>
      <c r="E3382" s="2"/>
      <c r="G3382" s="1"/>
    </row>
    <row r="3383" spans="1:7">
      <c r="A3383" s="1">
        <v>42970</v>
      </c>
      <c r="B3383">
        <f>IF(A3383&gt;=$B$3,VLOOKUP(A3383,SPBTFDUE!$B$4:$F$5000,5,0),B3384*(C3383/C3384+$B$1))</f>
        <v>29.06384727975032</v>
      </c>
      <c r="C3383" s="2">
        <f>VLOOKUP(A3383,'BTC-USD'!$A$1:$G$3203,6,0)</f>
        <v>4151.5200199999999</v>
      </c>
      <c r="D3383" s="2">
        <f>D3382*(1-D$1+IF(AND(WEEKDAY($A3383)&lt;&gt;1,WEEKDAY($A3383)&lt;&gt;7),-VLOOKUP($A3383,ETF_OP_Fee!$U$5:$V$14,2,1),0))^($A3383-$A3382)*(1+2*(B3383/B3382-1))</f>
        <v>17.319072731395725</v>
      </c>
      <c r="E3383" s="2"/>
      <c r="G3383" s="1"/>
    </row>
    <row r="3384" spans="1:7">
      <c r="A3384" s="1">
        <v>42971</v>
      </c>
      <c r="B3384">
        <f>IF(A3384&gt;=$B$3,VLOOKUP(A3384,SPBTFDUE!$B$4:$F$5000,5,0),B3385*(C3384/C3385+$B$1))</f>
        <v>30.342637941566633</v>
      </c>
      <c r="C3384" s="2">
        <f>VLOOKUP(A3384,'BTC-USD'!$A$1:$G$3203,6,0)</f>
        <v>4334.6801759999998</v>
      </c>
      <c r="D3384" s="2">
        <f>D3383*(1-D$1+IF(AND(WEEKDAY($A3384)&lt;&gt;1,WEEKDAY($A3384)&lt;&gt;7),-VLOOKUP($A3384,ETF_OP_Fee!$U$5:$V$14,2,1),0))^($A3384-$A3383)*(1+2*(B3384/B3383-1))</f>
        <v>18.840883254363739</v>
      </c>
      <c r="E3384" s="2"/>
      <c r="G3384" s="1"/>
    </row>
    <row r="3385" spans="1:7">
      <c r="A3385" s="1">
        <v>42972</v>
      </c>
      <c r="B3385">
        <f>IF(A3385&gt;=$B$3,VLOOKUP(A3385,SPBTFDUE!$B$4:$F$5000,5,0),B3386*(C3385/C3386+$B$1))</f>
        <v>30.597694613359884</v>
      </c>
      <c r="C3385" s="2">
        <f>VLOOKUP(A3385,'BTC-USD'!$A$1:$G$3203,6,0)</f>
        <v>4371.6000979999999</v>
      </c>
      <c r="D3385" s="2">
        <f>D3384*(1-D$1+IF(AND(WEEKDAY($A3385)&lt;&gt;1,WEEKDAY($A3385)&lt;&gt;7),-VLOOKUP($A3385,ETF_OP_Fee!$U$5:$V$14,2,1),0))^($A3385-$A3384)*(1+2*(B3385/B3384-1))</f>
        <v>19.15534861417574</v>
      </c>
      <c r="E3385" s="2"/>
      <c r="G3385" s="1"/>
    </row>
    <row r="3386" spans="1:7">
      <c r="A3386" s="1">
        <v>42975</v>
      </c>
      <c r="B3386">
        <f>IF(A3386&gt;=$B$3,VLOOKUP(A3386,SPBTFDUE!$B$4:$F$5000,5,0),B3387*(C3386/C3387+$B$1))</f>
        <v>30.67173635890753</v>
      </c>
      <c r="C3386" s="2">
        <f>VLOOKUP(A3386,'BTC-USD'!$A$1:$G$3203,6,0)</f>
        <v>4382.6601559999999</v>
      </c>
      <c r="D3386" s="2">
        <f>D3385*(1-D$1+IF(AND(WEEKDAY($A3386)&lt;&gt;1,WEEKDAY($A3386)&lt;&gt;7),-VLOOKUP($A3386,ETF_OP_Fee!$U$5:$V$14,2,1),0))^($A3386-$A3385)*(1+2*(B3386/B3385-1))</f>
        <v>19.24117362889778</v>
      </c>
      <c r="E3386" s="2"/>
      <c r="G3386" s="1"/>
    </row>
    <row r="3387" spans="1:7">
      <c r="A3387" s="1">
        <v>42976</v>
      </c>
      <c r="B3387">
        <f>IF(A3387&gt;=$B$3,VLOOKUP(A3387,SPBTFDUE!$B$4:$F$5000,5,0),B3388*(C3387/C3388+$B$1))</f>
        <v>32.042278134323723</v>
      </c>
      <c r="C3387" s="2">
        <f>VLOOKUP(A3387,'BTC-USD'!$A$1:$G$3203,6,0)</f>
        <v>4579.0200199999999</v>
      </c>
      <c r="D3387" s="2">
        <f>D3386*(1-D$1+IF(AND(WEEKDAY($A3387)&lt;&gt;1,WEEKDAY($A3387)&lt;&gt;7),-VLOOKUP($A3387,ETF_OP_Fee!$U$5:$V$14,2,1),0))^($A3387-$A3386)*(1+2*(B3387/B3386-1))</f>
        <v>20.958228187035449</v>
      </c>
      <c r="E3387" s="2"/>
      <c r="G3387" s="1"/>
    </row>
    <row r="3388" spans="1:7">
      <c r="A3388" s="1">
        <v>42977</v>
      </c>
      <c r="B3388">
        <f>IF(A3388&gt;=$B$3,VLOOKUP(A3388,SPBTFDUE!$B$4:$F$5000,5,0),B3389*(C3388/C3389+$B$1))</f>
        <v>31.942779085710082</v>
      </c>
      <c r="C3388" s="2">
        <f>VLOOKUP(A3388,'BTC-USD'!$A$1:$G$3203,6,0)</f>
        <v>4565.2998049999997</v>
      </c>
      <c r="D3388" s="2">
        <f>D3387*(1-D$1+IF(AND(WEEKDAY($A3388)&lt;&gt;1,WEEKDAY($A3388)&lt;&gt;7),-VLOOKUP($A3388,ETF_OP_Fee!$U$5:$V$14,2,1),0))^($A3388-$A3387)*(1+2*(B3388/B3387-1))</f>
        <v>20.825585169903373</v>
      </c>
      <c r="E3388" s="2"/>
      <c r="G3388" s="1"/>
    </row>
    <row r="3389" spans="1:7">
      <c r="A3389" s="1">
        <v>42978</v>
      </c>
      <c r="B3389">
        <f>IF(A3389&gt;=$B$3,VLOOKUP(A3389,SPBTFDUE!$B$4:$F$5000,5,0),B3390*(C3389/C3390+$B$1))</f>
        <v>32.905263143122355</v>
      </c>
      <c r="C3389" s="2">
        <f>VLOOKUP(A3389,'BTC-USD'!$A$1:$G$3203,6,0)</f>
        <v>4703.3901370000003</v>
      </c>
      <c r="D3389" s="2">
        <f>D3388*(1-D$1+IF(AND(WEEKDAY($A3389)&lt;&gt;1,WEEKDAY($A3389)&lt;&gt;7),-VLOOKUP($A3389,ETF_OP_Fee!$U$5:$V$14,2,1),0))^($A3389-$A3388)*(1+2*(B3389/B3388-1))</f>
        <v>22.077966158743475</v>
      </c>
      <c r="E3389" s="2"/>
      <c r="G3389" s="1"/>
    </row>
    <row r="3390" spans="1:7">
      <c r="A3390" s="1">
        <v>42979</v>
      </c>
      <c r="B3390">
        <f>IF(A3390&gt;=$B$3,VLOOKUP(A3390,SPBTFDUE!$B$4:$F$5000,5,0),B3391*(C3390/C3391+$B$1))</f>
        <v>34.220959295238913</v>
      </c>
      <c r="C3390" s="2">
        <f>VLOOKUP(A3390,'BTC-USD'!$A$1:$G$3203,6,0)</f>
        <v>4892.0097660000001</v>
      </c>
      <c r="D3390" s="2">
        <f>D3389*(1-D$1+IF(AND(WEEKDAY($A3390)&lt;&gt;1,WEEKDAY($A3390)&lt;&gt;7),-VLOOKUP($A3390,ETF_OP_Fee!$U$5:$V$14,2,1),0))^($A3390-$A3389)*(1+2*(B3390/B3389-1))</f>
        <v>23.840671583698192</v>
      </c>
      <c r="E3390" s="2"/>
      <c r="G3390" s="1"/>
    </row>
    <row r="3391" spans="1:7">
      <c r="A3391" s="1">
        <v>42983</v>
      </c>
      <c r="B3391">
        <f>IF(A3391&gt;=$B$3,VLOOKUP(A3391,SPBTFDUE!$B$4:$F$5000,5,0),B3392*(C3391/C3392+$B$1))</f>
        <v>30.612033224755134</v>
      </c>
      <c r="C3391" s="2">
        <f>VLOOKUP(A3391,'BTC-USD'!$A$1:$G$3203,6,0)</f>
        <v>4376.5297849999997</v>
      </c>
      <c r="D3391" s="2">
        <f>D3390*(1-D$1+IF(AND(WEEKDAY($A3391)&lt;&gt;1,WEEKDAY($A3391)&lt;&gt;7),-VLOOKUP($A3391,ETF_OP_Fee!$U$5:$V$14,2,1),0))^($A3391-$A3390)*(1+2*(B3391/B3390-1))</f>
        <v>18.803253426124822</v>
      </c>
      <c r="E3391" s="2"/>
      <c r="G3391" s="1"/>
    </row>
    <row r="3392" spans="1:7">
      <c r="A3392" s="1">
        <v>42984</v>
      </c>
      <c r="B3392">
        <f>IF(A3392&gt;=$B$3,VLOOKUP(A3392,SPBTFDUE!$B$4:$F$5000,5,0),B3393*(C3392/C3393+$B$1))</f>
        <v>32.151271225205932</v>
      </c>
      <c r="C3392" s="2">
        <f>VLOOKUP(A3392,'BTC-USD'!$A$1:$G$3203,6,0)</f>
        <v>4597.1201170000004</v>
      </c>
      <c r="D3392" s="2">
        <f>D3391*(1-D$1+IF(AND(WEEKDAY($A3392)&lt;&gt;1,WEEKDAY($A3392)&lt;&gt;7),-VLOOKUP($A3392,ETF_OP_Fee!$U$5:$V$14,2,1),0))^($A3392-$A3391)*(1+2*(B3392/B3391-1))</f>
        <v>20.691722111705896</v>
      </c>
      <c r="E3392" s="2"/>
      <c r="G3392" s="1"/>
    </row>
    <row r="3393" spans="1:7">
      <c r="A3393" s="1">
        <v>42985</v>
      </c>
      <c r="B3393">
        <f>IF(A3393&gt;=$B$3,VLOOKUP(A3393,SPBTFDUE!$B$4:$F$5000,5,0),B3394*(C3393/C3394+$B$1))</f>
        <v>32.16704516429197</v>
      </c>
      <c r="C3393" s="2">
        <f>VLOOKUP(A3393,'BTC-USD'!$A$1:$G$3203,6,0)</f>
        <v>4599.8798829999996</v>
      </c>
      <c r="D3393" s="2">
        <f>D3392*(1-D$1+IF(AND(WEEKDAY($A3393)&lt;&gt;1,WEEKDAY($A3393)&lt;&gt;7),-VLOOKUP($A3393,ETF_OP_Fee!$U$5:$V$14,2,1),0))^($A3393-$A3392)*(1+2*(B3393/B3392-1))</f>
        <v>20.709557086260926</v>
      </c>
      <c r="E3393" s="2"/>
      <c r="G3393" s="1"/>
    </row>
    <row r="3394" spans="1:7">
      <c r="A3394" s="1">
        <v>42986</v>
      </c>
      <c r="B3394">
        <f>IF(A3394&gt;=$B$3,VLOOKUP(A3394,SPBTFDUE!$B$4:$F$5000,5,0),B3395*(C3394/C3395+$B$1))</f>
        <v>29.568748056710458</v>
      </c>
      <c r="C3394" s="2">
        <f>VLOOKUP(A3394,'BTC-USD'!$A$1:$G$3203,6,0)</f>
        <v>4228.75</v>
      </c>
      <c r="D3394" s="2">
        <f>D3393*(1-D$1+IF(AND(WEEKDAY($A3394)&lt;&gt;1,WEEKDAY($A3394)&lt;&gt;7),-VLOOKUP($A3394,ETF_OP_Fee!$U$5:$V$14,2,1),0))^($A3394-$A3393)*(1+2*(B3394/B3393-1))</f>
        <v>17.361853545096395</v>
      </c>
      <c r="E3394" s="2"/>
      <c r="G3394" s="1"/>
    </row>
    <row r="3395" spans="1:7">
      <c r="A3395" s="1">
        <v>42989</v>
      </c>
      <c r="B3395">
        <f>IF(A3395&gt;=$B$3,VLOOKUP(A3395,SPBTFDUE!$B$4:$F$5000,5,0),B3396*(C3395/C3396+$B$1))</f>
        <v>29.093769363895255</v>
      </c>
      <c r="C3395" s="2">
        <f>VLOOKUP(A3395,'BTC-USD'!$A$1:$G$3203,6,0)</f>
        <v>4161.2700199999999</v>
      </c>
      <c r="D3395" s="2">
        <f>D3394*(1-D$1+IF(AND(WEEKDAY($A3395)&lt;&gt;1,WEEKDAY($A3395)&lt;&gt;7),-VLOOKUP($A3395,ETF_OP_Fee!$U$5:$V$14,2,1),0))^($A3395-$A3394)*(1+2*(B3395/B3394-1))</f>
        <v>16.798060660823747</v>
      </c>
      <c r="E3395" s="2"/>
      <c r="G3395" s="1"/>
    </row>
    <row r="3396" spans="1:7">
      <c r="A3396" s="1">
        <v>42990</v>
      </c>
      <c r="B3396">
        <f>IF(A3396&gt;=$B$3,VLOOKUP(A3396,SPBTFDUE!$B$4:$F$5000,5,0),B3397*(C3396/C3397+$B$1))</f>
        <v>28.877665205835775</v>
      </c>
      <c r="C3396" s="2">
        <f>VLOOKUP(A3396,'BTC-USD'!$A$1:$G$3203,6,0)</f>
        <v>4130.8100590000004</v>
      </c>
      <c r="D3396" s="2">
        <f>D3395*(1-D$1+IF(AND(WEEKDAY($A3396)&lt;&gt;1,WEEKDAY($A3396)&lt;&gt;7),-VLOOKUP($A3396,ETF_OP_Fee!$U$5:$V$14,2,1),0))^($A3396-$A3395)*(1+2*(B3396/B3395-1))</f>
        <v>16.546541487139002</v>
      </c>
      <c r="E3396" s="2"/>
      <c r="G3396" s="1"/>
    </row>
    <row r="3397" spans="1:7">
      <c r="A3397" s="1">
        <v>42991</v>
      </c>
      <c r="B3397">
        <f>IF(A3397&gt;=$B$3,VLOOKUP(A3397,SPBTFDUE!$B$4:$F$5000,5,0),B3398*(C3397/C3398+$B$1))</f>
        <v>27.139613653408631</v>
      </c>
      <c r="C3397" s="2">
        <f>VLOOKUP(A3397,'BTC-USD'!$A$1:$G$3203,6,0)</f>
        <v>3882.5900879999999</v>
      </c>
      <c r="D3397" s="2">
        <f>D3396*(1-D$1+IF(AND(WEEKDAY($A3397)&lt;&gt;1,WEEKDAY($A3397)&lt;&gt;7),-VLOOKUP($A3397,ETF_OP_Fee!$U$5:$V$14,2,1),0))^($A3397-$A3396)*(1+2*(B3397/B3396-1))</f>
        <v>14.553043213327152</v>
      </c>
      <c r="E3397" s="2"/>
      <c r="G3397" s="1"/>
    </row>
    <row r="3398" spans="1:7">
      <c r="A3398" s="1">
        <v>42992</v>
      </c>
      <c r="B3398">
        <f>IF(A3398&gt;=$B$3,VLOOKUP(A3398,SPBTFDUE!$B$4:$F$5000,5,0),B3399*(C3398/C3399+$B$1))</f>
        <v>22.051387502584323</v>
      </c>
      <c r="C3398" s="2">
        <f>VLOOKUP(A3398,'BTC-USD'!$A$1:$G$3203,6,0)</f>
        <v>3154.9499510000001</v>
      </c>
      <c r="D3398" s="2">
        <f>D3397*(1-D$1+IF(AND(WEEKDAY($A3398)&lt;&gt;1,WEEKDAY($A3398)&lt;&gt;7),-VLOOKUP($A3398,ETF_OP_Fee!$U$5:$V$14,2,1),0))^($A3398-$A3397)*(1+2*(B3398/B3397-1))</f>
        <v>9.0950520655119895</v>
      </c>
      <c r="E3398" s="2"/>
      <c r="G3398" s="1"/>
    </row>
    <row r="3399" spans="1:7">
      <c r="A3399" s="1">
        <v>42993</v>
      </c>
      <c r="B3399">
        <f>IF(A3399&gt;=$B$3,VLOOKUP(A3399,SPBTFDUE!$B$4:$F$5000,5,0),B3400*(C3399/C3400+$B$1))</f>
        <v>25.421078334474128</v>
      </c>
      <c r="C3399" s="2">
        <f>VLOOKUP(A3399,'BTC-USD'!$A$1:$G$3203,6,0)</f>
        <v>3637.5200199999999</v>
      </c>
      <c r="D3399" s="2">
        <f>D3398*(1-D$1+IF(AND(WEEKDAY($A3399)&lt;&gt;1,WEEKDAY($A3399)&lt;&gt;7),-VLOOKUP($A3399,ETF_OP_Fee!$U$5:$V$14,2,1),0))^($A3399-$A3398)*(1+2*(B3399/B3398-1))</f>
        <v>11.873281776045854</v>
      </c>
      <c r="E3399" s="2"/>
      <c r="G3399" s="1"/>
    </row>
    <row r="3400" spans="1:7">
      <c r="A3400" s="1">
        <v>42996</v>
      </c>
      <c r="B3400">
        <f>IF(A3400&gt;=$B$3,VLOOKUP(A3400,SPBTFDUE!$B$4:$F$5000,5,0),B3401*(C3400/C3401+$B$1))</f>
        <v>28.40647218693567</v>
      </c>
      <c r="C3400" s="2">
        <f>VLOOKUP(A3400,'BTC-USD'!$A$1:$G$3203,6,0)</f>
        <v>4065.1999510000001</v>
      </c>
      <c r="D3400" s="2">
        <f>D3399*(1-D$1+IF(AND(WEEKDAY($A3400)&lt;&gt;1,WEEKDAY($A3400)&lt;&gt;7),-VLOOKUP($A3400,ETF_OP_Fee!$U$5:$V$14,2,1),0))^($A3400-$A3399)*(1+2*(B3400/B3399-1))</f>
        <v>14.656782854671935</v>
      </c>
      <c r="E3400" s="2"/>
      <c r="G3400" s="1"/>
    </row>
    <row r="3401" spans="1:7">
      <c r="A3401" s="1">
        <v>42997</v>
      </c>
      <c r="B3401">
        <f>IF(A3401&gt;=$B$3,VLOOKUP(A3401,SPBTFDUE!$B$4:$F$5000,5,0),B3402*(C3401/C3402+$B$1))</f>
        <v>27.423682920754715</v>
      </c>
      <c r="C3401" s="2">
        <f>VLOOKUP(A3401,'BTC-USD'!$A$1:$G$3203,6,0)</f>
        <v>3924.969971</v>
      </c>
      <c r="D3401" s="2">
        <f>D3400*(1-D$1+IF(AND(WEEKDAY($A3401)&lt;&gt;1,WEEKDAY($A3401)&lt;&gt;7),-VLOOKUP($A3401,ETF_OP_Fee!$U$5:$V$14,2,1),0))^($A3401-$A3400)*(1+2*(B3401/B3400-1))</f>
        <v>13.640984636913137</v>
      </c>
      <c r="E3401" s="2"/>
      <c r="G3401" s="1"/>
    </row>
    <row r="3402" spans="1:7">
      <c r="A3402" s="1">
        <v>42998</v>
      </c>
      <c r="B3402">
        <f>IF(A3402&gt;=$B$3,VLOOKUP(A3402,SPBTFDUE!$B$4:$F$5000,5,0),B3403*(C3402/C3403+$B$1))</f>
        <v>27.287814485653207</v>
      </c>
      <c r="C3402" s="2">
        <f>VLOOKUP(A3402,'BTC-USD'!$A$1:$G$3203,6,0)</f>
        <v>3905.9499510000001</v>
      </c>
      <c r="D3402" s="2">
        <f>D3401*(1-D$1+IF(AND(WEEKDAY($A3402)&lt;&gt;1,WEEKDAY($A3402)&lt;&gt;7),-VLOOKUP($A3402,ETF_OP_Fee!$U$5:$V$14,2,1),0))^($A3402-$A3401)*(1+2*(B3402/B3401-1))</f>
        <v>13.504208713172027</v>
      </c>
      <c r="E3402" s="2"/>
      <c r="G3402" s="1"/>
    </row>
    <row r="3403" spans="1:7">
      <c r="A3403" s="1">
        <v>42999</v>
      </c>
      <c r="B3403">
        <f>IF(A3403&gt;=$B$3,VLOOKUP(A3403,SPBTFDUE!$B$4:$F$5000,5,0),B3404*(C3403/C3404+$B$1))</f>
        <v>25.364650100438745</v>
      </c>
      <c r="C3403" s="2">
        <f>VLOOKUP(A3403,'BTC-USD'!$A$1:$G$3203,6,0)</f>
        <v>3631.040039</v>
      </c>
      <c r="D3403" s="2">
        <f>D3402*(1-D$1+IF(AND(WEEKDAY($A3403)&lt;&gt;1,WEEKDAY($A3403)&lt;&gt;7),-VLOOKUP($A3403,ETF_OP_Fee!$U$5:$V$14,2,1),0))^($A3403-$A3402)*(1+2*(B3403/B3402-1))</f>
        <v>11.599352852204824</v>
      </c>
      <c r="E3403" s="2"/>
      <c r="G3403" s="1"/>
    </row>
    <row r="3404" spans="1:7">
      <c r="A3404" s="1">
        <v>43000</v>
      </c>
      <c r="B3404">
        <f>IF(A3404&gt;=$B$3,VLOOKUP(A3404,SPBTFDUE!$B$4:$F$5000,5,0),B3405*(C3404/C3405+$B$1))</f>
        <v>25.359495551346296</v>
      </c>
      <c r="C3404" s="2">
        <f>VLOOKUP(A3404,'BTC-USD'!$A$1:$G$3203,6,0)</f>
        <v>3630.6999510000001</v>
      </c>
      <c r="D3404" s="2">
        <f>D3403*(1-D$1+IF(AND(WEEKDAY($A3404)&lt;&gt;1,WEEKDAY($A3404)&lt;&gt;7),-VLOOKUP($A3404,ETF_OP_Fee!$U$5:$V$14,2,1),0))^($A3404-$A3403)*(1+2*(B3404/B3403-1))</f>
        <v>11.593256634851777</v>
      </c>
      <c r="E3404" s="2"/>
      <c r="G3404" s="1"/>
    </row>
    <row r="3405" spans="1:7">
      <c r="A3405" s="1">
        <v>43003</v>
      </c>
      <c r="B3405">
        <f>IF(A3405&gt;=$B$3,VLOOKUP(A3405,SPBTFDUE!$B$4:$F$5000,5,0),B3406*(C3405/C3406+$B$1))</f>
        <v>27.419329739169896</v>
      </c>
      <c r="C3405" s="2">
        <f>VLOOKUP(A3405,'BTC-USD'!$A$1:$G$3203,6,0)</f>
        <v>3926.070068</v>
      </c>
      <c r="D3405" s="2">
        <f>D3404*(1-D$1+IF(AND(WEEKDAY($A3405)&lt;&gt;1,WEEKDAY($A3405)&lt;&gt;7),-VLOOKUP($A3405,ETF_OP_Fee!$U$5:$V$14,2,1),0))^($A3405-$A3404)*(1+2*(B3405/B3404-1))</f>
        <v>13.47177178373833</v>
      </c>
      <c r="E3405" s="2"/>
      <c r="G3405" s="1"/>
    </row>
    <row r="3406" spans="1:7">
      <c r="A3406" s="1">
        <v>43004</v>
      </c>
      <c r="B3406">
        <f>IF(A3406&gt;=$B$3,VLOOKUP(A3406,SPBTFDUE!$B$4:$F$5000,5,0),B3407*(C3406/C3407+$B$1))</f>
        <v>27.180879276906285</v>
      </c>
      <c r="C3406" s="2">
        <f>VLOOKUP(A3406,'BTC-USD'!$A$1:$G$3203,6,0)</f>
        <v>3892.3500979999999</v>
      </c>
      <c r="D3406" s="2">
        <f>D3405*(1-D$1+IF(AND(WEEKDAY($A3406)&lt;&gt;1,WEEKDAY($A3406)&lt;&gt;7),-VLOOKUP($A3406,ETF_OP_Fee!$U$5:$V$14,2,1),0))^($A3406-$A3405)*(1+2*(B3406/B3405-1))</f>
        <v>13.235881350771956</v>
      </c>
      <c r="E3406" s="2"/>
      <c r="G3406" s="1"/>
    </row>
    <row r="3407" spans="1:7">
      <c r="A3407" s="1">
        <v>43005</v>
      </c>
      <c r="B3407">
        <f>IF(A3407&gt;=$B$3,VLOOKUP(A3407,SPBTFDUE!$B$4:$F$5000,5,0),B3408*(C3407/C3408+$B$1))</f>
        <v>29.330455113031384</v>
      </c>
      <c r="C3407" s="2">
        <f>VLOOKUP(A3407,'BTC-USD'!$A$1:$G$3203,6,0)</f>
        <v>4200.669922</v>
      </c>
      <c r="D3407" s="2">
        <f>D3406*(1-D$1+IF(AND(WEEKDAY($A3407)&lt;&gt;1,WEEKDAY($A3407)&lt;&gt;7),-VLOOKUP($A3407,ETF_OP_Fee!$U$5:$V$14,2,1),0))^($A3407-$A3406)*(1+2*(B3407/B3406-1))</f>
        <v>15.327550402913385</v>
      </c>
      <c r="E3407" s="2"/>
      <c r="G3407" s="1"/>
    </row>
    <row r="3408" spans="1:7">
      <c r="A3408" s="1">
        <v>43006</v>
      </c>
      <c r="B3408">
        <f>IF(A3408&gt;=$B$3,VLOOKUP(A3408,SPBTFDUE!$B$4:$F$5000,5,0),B3409*(C3408/C3409+$B$1))</f>
        <v>29.146159554817491</v>
      </c>
      <c r="C3408" s="2">
        <f>VLOOKUP(A3408,'BTC-USD'!$A$1:$G$3203,6,0)</f>
        <v>4174.7299800000001</v>
      </c>
      <c r="D3408" s="2">
        <f>D3407*(1-D$1+IF(AND(WEEKDAY($A3408)&lt;&gt;1,WEEKDAY($A3408)&lt;&gt;7),-VLOOKUP($A3408,ETF_OP_Fee!$U$5:$V$14,2,1),0))^($A3408-$A3407)*(1+2*(B3408/B3407-1))</f>
        <v>15.133127787799433</v>
      </c>
      <c r="E3408" s="2"/>
      <c r="G3408" s="1"/>
    </row>
    <row r="3409" spans="1:7">
      <c r="A3409" s="1">
        <v>43007</v>
      </c>
      <c r="B3409">
        <f>IF(A3409&gt;=$B$3,VLOOKUP(A3409,SPBTFDUE!$B$4:$F$5000,5,0),B3410*(C3409/C3410+$B$1))</f>
        <v>29.061577452439995</v>
      </c>
      <c r="C3409" s="2">
        <f>VLOOKUP(A3409,'BTC-USD'!$A$1:$G$3203,6,0)</f>
        <v>4163.0698240000002</v>
      </c>
      <c r="D3409" s="2">
        <f>D3408*(1-D$1+IF(AND(WEEKDAY($A3409)&lt;&gt;1,WEEKDAY($A3409)&lt;&gt;7),-VLOOKUP($A3409,ETF_OP_Fee!$U$5:$V$14,2,1),0))^($A3409-$A3408)*(1+2*(B3409/B3408-1))</f>
        <v>15.043502099368784</v>
      </c>
      <c r="E3409" s="2"/>
      <c r="G3409" s="1"/>
    </row>
    <row r="3410" spans="1:7">
      <c r="A3410" s="1">
        <v>43010</v>
      </c>
      <c r="B3410">
        <f>IF(A3410&gt;=$B$3,VLOOKUP(A3410,SPBTFDUE!$B$4:$F$5000,5,0),B3411*(C3410/C3411+$B$1))</f>
        <v>30.777028282085283</v>
      </c>
      <c r="C3410" s="2">
        <f>VLOOKUP(A3410,'BTC-USD'!$A$1:$G$3203,6,0)</f>
        <v>4409.3198240000002</v>
      </c>
      <c r="D3410" s="2">
        <f>D3409*(1-D$1+IF(AND(WEEKDAY($A3410)&lt;&gt;1,WEEKDAY($A3410)&lt;&gt;7),-VLOOKUP($A3410,ETF_OP_Fee!$U$5:$V$14,2,1),0))^($A3410-$A3409)*(1+2*(B3410/B3409-1))</f>
        <v>16.813469137238524</v>
      </c>
      <c r="E3410" s="2"/>
      <c r="G3410" s="1"/>
    </row>
    <row r="3411" spans="1:7">
      <c r="A3411" s="1">
        <v>43011</v>
      </c>
      <c r="B3411">
        <f>IF(A3411&gt;=$B$3,VLOOKUP(A3411,SPBTFDUE!$B$4:$F$5000,5,0),B3412*(C3411/C3412+$B$1))</f>
        <v>30.13275323370511</v>
      </c>
      <c r="C3411" s="2">
        <f>VLOOKUP(A3411,'BTC-USD'!$A$1:$G$3203,6,0)</f>
        <v>4317.4799800000001</v>
      </c>
      <c r="D3411" s="2">
        <f>D3410*(1-D$1+IF(AND(WEEKDAY($A3411)&lt;&gt;1,WEEKDAY($A3411)&lt;&gt;7),-VLOOKUP($A3411,ETF_OP_Fee!$U$5:$V$14,2,1),0))^($A3411-$A3410)*(1+2*(B3411/B3410-1))</f>
        <v>16.107615212393128</v>
      </c>
      <c r="E3411" s="2"/>
      <c r="G3411" s="1"/>
    </row>
    <row r="3412" spans="1:7">
      <c r="A3412" s="1">
        <v>43012</v>
      </c>
      <c r="B3412">
        <f>IF(A3412&gt;=$B$3,VLOOKUP(A3412,SPBTFDUE!$B$4:$F$5000,5,0),B3413*(C3412/C3413+$B$1))</f>
        <v>29.514572835360664</v>
      </c>
      <c r="C3412" s="2">
        <f>VLOOKUP(A3412,'BTC-USD'!$A$1:$G$3203,6,0)</f>
        <v>4229.3598629999997</v>
      </c>
      <c r="D3412" s="2">
        <f>D3411*(1-D$1+IF(AND(WEEKDAY($A3412)&lt;&gt;1,WEEKDAY($A3412)&lt;&gt;7),-VLOOKUP($A3412,ETF_OP_Fee!$U$5:$V$14,2,1),0))^($A3412-$A3411)*(1+2*(B3412/B3411-1))</f>
        <v>15.44487140352008</v>
      </c>
      <c r="E3412" s="2"/>
      <c r="G3412" s="1"/>
    </row>
    <row r="3413" spans="1:7">
      <c r="A3413" s="1">
        <v>43013</v>
      </c>
      <c r="B3413">
        <f>IF(A3413&gt;=$B$3,VLOOKUP(A3413,SPBTFDUE!$B$4:$F$5000,5,0),B3414*(C3413/C3414+$B$1))</f>
        <v>30.20240758588994</v>
      </c>
      <c r="C3413" s="2">
        <f>VLOOKUP(A3413,'BTC-USD'!$A$1:$G$3203,6,0)</f>
        <v>4328.4101559999999</v>
      </c>
      <c r="D3413" s="2">
        <f>D3412*(1-D$1+IF(AND(WEEKDAY($A3413)&lt;&gt;1,WEEKDAY($A3413)&lt;&gt;7),-VLOOKUP($A3413,ETF_OP_Fee!$U$5:$V$14,2,1),0))^($A3413-$A3412)*(1+2*(B3413/B3412-1))</f>
        <v>16.162827895416058</v>
      </c>
      <c r="E3413" s="2"/>
      <c r="G3413" s="1"/>
    </row>
    <row r="3414" spans="1:7">
      <c r="A3414" s="1">
        <v>43014</v>
      </c>
      <c r="B3414">
        <f>IF(A3414&gt;=$B$3,VLOOKUP(A3414,SPBTFDUE!$B$4:$F$5000,5,0),B3415*(C3414/C3415+$B$1))</f>
        <v>30.494887335353233</v>
      </c>
      <c r="C3414" s="2">
        <f>VLOOKUP(A3414,'BTC-USD'!$A$1:$G$3203,6,0)</f>
        <v>4370.8100590000004</v>
      </c>
      <c r="D3414" s="2">
        <f>D3413*(1-D$1+IF(AND(WEEKDAY($A3414)&lt;&gt;1,WEEKDAY($A3414)&lt;&gt;7),-VLOOKUP($A3414,ETF_OP_Fee!$U$5:$V$14,2,1),0))^($A3414-$A3413)*(1+2*(B3414/B3413-1))</f>
        <v>16.473905592305901</v>
      </c>
      <c r="E3414" s="2"/>
      <c r="G3414" s="1"/>
    </row>
    <row r="3415" spans="1:7">
      <c r="A3415" s="1">
        <v>43017</v>
      </c>
      <c r="B3415">
        <f>IF(A3415&gt;=$B$3,VLOOKUP(A3415,SPBTFDUE!$B$4:$F$5000,5,0),B3416*(C3415/C3416+$B$1))</f>
        <v>33.290122761840024</v>
      </c>
      <c r="C3415" s="2">
        <f>VLOOKUP(A3415,'BTC-USD'!$A$1:$G$3203,6,0)</f>
        <v>4772.0200199999999</v>
      </c>
      <c r="D3415" s="2">
        <f>D3414*(1-D$1+IF(AND(WEEKDAY($A3415)&lt;&gt;1,WEEKDAY($A3415)&lt;&gt;7),-VLOOKUP($A3415,ETF_OP_Fee!$U$5:$V$14,2,1),0))^($A3415-$A3414)*(1+2*(B3415/B3414-1))</f>
        <v>19.487013039911336</v>
      </c>
      <c r="E3415" s="2"/>
      <c r="G3415" s="1"/>
    </row>
    <row r="3416" spans="1:7">
      <c r="A3416" s="1">
        <v>43018</v>
      </c>
      <c r="B3416">
        <f>IF(A3416&gt;=$B$3,VLOOKUP(A3416,SPBTFDUE!$B$4:$F$5000,5,0),B3417*(C3416/C3417+$B$1))</f>
        <v>33.356012951715535</v>
      </c>
      <c r="C3416" s="2">
        <f>VLOOKUP(A3416,'BTC-USD'!$A$1:$G$3203,6,0)</f>
        <v>4781.9902339999999</v>
      </c>
      <c r="D3416" s="2">
        <f>D3415*(1-D$1+IF(AND(WEEKDAY($A3416)&lt;&gt;1,WEEKDAY($A3416)&lt;&gt;7),-VLOOKUP($A3416,ETF_OP_Fee!$U$5:$V$14,2,1),0))^($A3416-$A3415)*(1+2*(B3416/B3415-1))</f>
        <v>19.561821599144192</v>
      </c>
      <c r="E3416" s="2"/>
      <c r="G3416" s="1"/>
    </row>
    <row r="3417" spans="1:7">
      <c r="A3417" s="1">
        <v>43019</v>
      </c>
      <c r="B3417">
        <f>IF(A3417&gt;=$B$3,VLOOKUP(A3417,SPBTFDUE!$B$4:$F$5000,5,0),B3418*(C3417/C3418+$B$1))</f>
        <v>33.662620729062716</v>
      </c>
      <c r="C3417" s="2">
        <f>VLOOKUP(A3417,'BTC-USD'!$A$1:$G$3203,6,0)</f>
        <v>4826.4799800000001</v>
      </c>
      <c r="D3417" s="2">
        <f>D3416*(1-D$1+IF(AND(WEEKDAY($A3417)&lt;&gt;1,WEEKDAY($A3417)&lt;&gt;7),-VLOOKUP($A3417,ETF_OP_Fee!$U$5:$V$14,2,1),0))^($A3417-$A3416)*(1+2*(B3417/B3416-1))</f>
        <v>19.919071114121486</v>
      </c>
      <c r="E3417" s="2"/>
      <c r="G3417" s="1"/>
    </row>
    <row r="3418" spans="1:7">
      <c r="A3418" s="1">
        <v>43020</v>
      </c>
      <c r="B3418">
        <f>IF(A3418&gt;=$B$3,VLOOKUP(A3418,SPBTFDUE!$B$4:$F$5000,5,0),B3419*(C3418/C3419+$B$1))</f>
        <v>37.985156330038393</v>
      </c>
      <c r="C3418" s="2">
        <f>VLOOKUP(A3418,'BTC-USD'!$A$1:$G$3203,6,0)</f>
        <v>5446.9101559999999</v>
      </c>
      <c r="D3418" s="2">
        <f>D3417*(1-D$1+IF(AND(WEEKDAY($A3418)&lt;&gt;1,WEEKDAY($A3418)&lt;&gt;7),-VLOOKUP($A3418,ETF_OP_Fee!$U$5:$V$14,2,1),0))^($A3418-$A3417)*(1+2*(B3418/B3417-1))</f>
        <v>25.031606899950877</v>
      </c>
      <c r="E3418" s="2"/>
      <c r="G3418" s="1"/>
    </row>
    <row r="3419" spans="1:7">
      <c r="A3419" s="1">
        <v>43021</v>
      </c>
      <c r="B3419">
        <f>IF(A3419&gt;=$B$3,VLOOKUP(A3419,SPBTFDUE!$B$4:$F$5000,5,0),B3420*(C3419/C3420+$B$1))</f>
        <v>39.377514480746562</v>
      </c>
      <c r="C3419" s="2">
        <f>VLOOKUP(A3419,'BTC-USD'!$A$1:$G$3203,6,0)</f>
        <v>5647.2099609999996</v>
      </c>
      <c r="D3419" s="2">
        <f>D3418*(1-D$1+IF(AND(WEEKDAY($A3419)&lt;&gt;1,WEEKDAY($A3419)&lt;&gt;7),-VLOOKUP($A3419,ETF_OP_Fee!$U$5:$V$14,2,1),0))^($A3419-$A3418)*(1+2*(B3419/B3418-1))</f>
        <v>26.863488220263971</v>
      </c>
      <c r="E3419" s="2"/>
      <c r="G3419" s="1"/>
    </row>
    <row r="3420" spans="1:7">
      <c r="A3420" s="1">
        <v>43024</v>
      </c>
      <c r="B3420">
        <f>IF(A3420&gt;=$B$3,VLOOKUP(A3420,SPBTFDUE!$B$4:$F$5000,5,0),B3421*(C3420/C3421+$B$1))</f>
        <v>39.919615263487898</v>
      </c>
      <c r="C3420" s="2">
        <f>VLOOKUP(A3420,'BTC-USD'!$A$1:$G$3203,6,0)</f>
        <v>5725.5898440000001</v>
      </c>
      <c r="D3420" s="2">
        <f>D3419*(1-D$1+IF(AND(WEEKDAY($A3420)&lt;&gt;1,WEEKDAY($A3420)&lt;&gt;7),-VLOOKUP($A3420,ETF_OP_Fee!$U$5:$V$14,2,1),0))^($A3420-$A3419)*(1+2*(B3420/B3419-1))</f>
        <v>27.593266709030765</v>
      </c>
      <c r="E3420" s="2"/>
      <c r="G3420" s="1"/>
    </row>
    <row r="3421" spans="1:7">
      <c r="A3421" s="1">
        <v>43025</v>
      </c>
      <c r="B3421">
        <f>IF(A3421&gt;=$B$3,VLOOKUP(A3421,SPBTFDUE!$B$4:$F$5000,5,0),B3422*(C3421/C3422+$B$1))</f>
        <v>39.078207393908272</v>
      </c>
      <c r="C3421" s="2">
        <f>VLOOKUP(A3421,'BTC-USD'!$A$1:$G$3203,6,0)</f>
        <v>5605.5097660000001</v>
      </c>
      <c r="D3421" s="2">
        <f>D3420*(1-D$1+IF(AND(WEEKDAY($A3421)&lt;&gt;1,WEEKDAY($A3421)&lt;&gt;7),-VLOOKUP($A3421,ETF_OP_Fee!$U$5:$V$14,2,1),0))^($A3421-$A3420)*(1+2*(B3421/B3420-1))</f>
        <v>26.426919653760446</v>
      </c>
      <c r="E3421" s="2"/>
      <c r="G3421" s="1"/>
    </row>
    <row r="3422" spans="1:7">
      <c r="A3422" s="1">
        <v>43026</v>
      </c>
      <c r="B3422">
        <f>IF(A3422&gt;=$B$3,VLOOKUP(A3422,SPBTFDUE!$B$4:$F$5000,5,0),B3423*(C3422/C3423+$B$1))</f>
        <v>38.970633117303855</v>
      </c>
      <c r="C3422" s="2">
        <f>VLOOKUP(A3422,'BTC-USD'!$A$1:$G$3203,6,0)</f>
        <v>5590.6899409999996</v>
      </c>
      <c r="D3422" s="2">
        <f>D3421*(1-D$1+IF(AND(WEEKDAY($A3422)&lt;&gt;1,WEEKDAY($A3422)&lt;&gt;7),-VLOOKUP($A3422,ETF_OP_Fee!$U$5:$V$14,2,1),0))^($A3422-$A3421)*(1+2*(B3422/B3421-1))</f>
        <v>26.278291722910627</v>
      </c>
      <c r="E3422" s="2"/>
      <c r="G3422" s="1"/>
    </row>
    <row r="3423" spans="1:7">
      <c r="A3423" s="1">
        <v>43027</v>
      </c>
      <c r="B3423">
        <f>IF(A3423&gt;=$B$3,VLOOKUP(A3423,SPBTFDUE!$B$4:$F$5000,5,0),B3424*(C3423/C3424+$B$1))</f>
        <v>39.787530869908935</v>
      </c>
      <c r="C3423" s="2">
        <f>VLOOKUP(A3423,'BTC-USD'!$A$1:$G$3203,6,0)</f>
        <v>5708.5200199999999</v>
      </c>
      <c r="D3423" s="2">
        <f>D3422*(1-D$1+IF(AND(WEEKDAY($A3423)&lt;&gt;1,WEEKDAY($A3423)&lt;&gt;7),-VLOOKUP($A3423,ETF_OP_Fee!$U$5:$V$14,2,1),0))^($A3423-$A3422)*(1+2*(B3423/B3422-1))</f>
        <v>27.376713449055554</v>
      </c>
      <c r="E3423" s="2"/>
      <c r="G3423" s="1"/>
    </row>
    <row r="3424" spans="1:7">
      <c r="A3424" s="1">
        <v>43028</v>
      </c>
      <c r="B3424">
        <f>IF(A3424&gt;=$B$3,VLOOKUP(A3424,SPBTFDUE!$B$4:$F$5000,5,0),B3425*(C3424/C3425+$B$1))</f>
        <v>41.894074122677502</v>
      </c>
      <c r="C3424" s="2">
        <f>VLOOKUP(A3424,'BTC-USD'!$A$1:$G$3203,6,0)</f>
        <v>6011.4501950000003</v>
      </c>
      <c r="D3424" s="2">
        <f>D3423*(1-D$1+IF(AND(WEEKDAY($A3424)&lt;&gt;1,WEEKDAY($A3424)&lt;&gt;7),-VLOOKUP($A3424,ETF_OP_Fee!$U$5:$V$14,2,1),0))^($A3424-$A3423)*(1+2*(B3424/B3423-1))</f>
        <v>30.272015029228175</v>
      </c>
      <c r="E3424" s="2"/>
      <c r="G3424" s="1"/>
    </row>
    <row r="3425" spans="1:7">
      <c r="A3425" s="1">
        <v>43031</v>
      </c>
      <c r="B3425">
        <f>IF(A3425&gt;=$B$3,VLOOKUP(A3425,SPBTFDUE!$B$4:$F$5000,5,0),B3426*(C3425/C3426+$B$1))</f>
        <v>41.324205258077754</v>
      </c>
      <c r="C3425" s="2">
        <f>VLOOKUP(A3425,'BTC-USD'!$A$1:$G$3203,6,0)</f>
        <v>5930.3198240000002</v>
      </c>
      <c r="D3425" s="2">
        <f>D3424*(1-D$1+IF(AND(WEEKDAY($A3425)&lt;&gt;1,WEEKDAY($A3425)&lt;&gt;7),-VLOOKUP($A3425,ETF_OP_Fee!$U$5:$V$14,2,1),0))^($A3425-$A3424)*(1+2*(B3425/B3424-1))</f>
        <v>29.437930459712707</v>
      </c>
      <c r="E3425" s="2"/>
      <c r="G3425" s="1"/>
    </row>
    <row r="3426" spans="1:7">
      <c r="A3426" s="1">
        <v>43032</v>
      </c>
      <c r="B3426">
        <f>IF(A3426&gt;=$B$3,VLOOKUP(A3426,SPBTFDUE!$B$4:$F$5000,5,0),B3427*(C3426/C3427+$B$1))</f>
        <v>38.507314255778084</v>
      </c>
      <c r="C3426" s="2">
        <f>VLOOKUP(A3426,'BTC-USD'!$A$1:$G$3203,6,0)</f>
        <v>5526.6401370000003</v>
      </c>
      <c r="D3426" s="2">
        <f>D3425*(1-D$1+IF(AND(WEEKDAY($A3426)&lt;&gt;1,WEEKDAY($A3426)&lt;&gt;7),-VLOOKUP($A3426,ETF_OP_Fee!$U$5:$V$14,2,1),0))^($A3426-$A3425)*(1+2*(B3426/B3425-1))</f>
        <v>25.421589514883063</v>
      </c>
      <c r="E3426" s="2"/>
      <c r="G3426" s="1"/>
    </row>
    <row r="3427" spans="1:7">
      <c r="A3427" s="1">
        <v>43033</v>
      </c>
      <c r="B3427">
        <f>IF(A3427&gt;=$B$3,VLOOKUP(A3427,SPBTFDUE!$B$4:$F$5000,5,0),B3428*(C3427/C3428+$B$1))</f>
        <v>40.064596233655202</v>
      </c>
      <c r="C3427" s="2">
        <f>VLOOKUP(A3427,'BTC-USD'!$A$1:$G$3203,6,0)</f>
        <v>5750.7998049999997</v>
      </c>
      <c r="D3427" s="2">
        <f>D3426*(1-D$1+IF(AND(WEEKDAY($A3427)&lt;&gt;1,WEEKDAY($A3427)&lt;&gt;7),-VLOOKUP($A3427,ETF_OP_Fee!$U$5:$V$14,2,1),0))^($A3427-$A3426)*(1+2*(B3427/B3426-1))</f>
        <v>27.474473915653633</v>
      </c>
      <c r="E3427" s="2"/>
      <c r="G3427" s="1"/>
    </row>
    <row r="3428" spans="1:7">
      <c r="A3428" s="1">
        <v>43034</v>
      </c>
      <c r="B3428">
        <f>IF(A3428&gt;=$B$3,VLOOKUP(A3428,SPBTFDUE!$B$4:$F$5000,5,0),B3429*(C3428/C3429+$B$1))</f>
        <v>41.133063839260551</v>
      </c>
      <c r="C3428" s="2">
        <f>VLOOKUP(A3428,'BTC-USD'!$A$1:$G$3203,6,0)</f>
        <v>5904.830078</v>
      </c>
      <c r="D3428" s="2">
        <f>D3427*(1-D$1+IF(AND(WEEKDAY($A3428)&lt;&gt;1,WEEKDAY($A3428)&lt;&gt;7),-VLOOKUP($A3428,ETF_OP_Fee!$U$5:$V$14,2,1),0))^($A3428-$A3427)*(1+2*(B3428/B3427-1))</f>
        <v>28.936437679823307</v>
      </c>
      <c r="E3428" s="2"/>
      <c r="G3428" s="1"/>
    </row>
    <row r="3429" spans="1:7">
      <c r="A3429" s="1">
        <v>43035</v>
      </c>
      <c r="B3429">
        <f>IF(A3429&gt;=$B$3,VLOOKUP(A3429,SPBTFDUE!$B$4:$F$5000,5,0),B3430*(C3429/C3430+$B$1))</f>
        <v>40.265445826458887</v>
      </c>
      <c r="C3429" s="2">
        <f>VLOOKUP(A3429,'BTC-USD'!$A$1:$G$3203,6,0)</f>
        <v>5780.8999020000001</v>
      </c>
      <c r="D3429" s="2">
        <f>D3428*(1-D$1+IF(AND(WEEKDAY($A3429)&lt;&gt;1,WEEKDAY($A3429)&lt;&gt;7),-VLOOKUP($A3429,ETF_OP_Fee!$U$5:$V$14,2,1),0))^($A3429-$A3428)*(1+2*(B3429/B3428-1))</f>
        <v>27.712424408337846</v>
      </c>
      <c r="E3429" s="2"/>
      <c r="G3429" s="1"/>
    </row>
    <row r="3430" spans="1:7">
      <c r="A3430" s="1">
        <v>43038</v>
      </c>
      <c r="B3430">
        <f>IF(A3430&gt;=$B$3,VLOOKUP(A3430,SPBTFDUE!$B$4:$F$5000,5,0),B3431*(C3430/C3431+$B$1))</f>
        <v>42.695745380098749</v>
      </c>
      <c r="C3430" s="2">
        <f>VLOOKUP(A3430,'BTC-USD'!$A$1:$G$3203,6,0)</f>
        <v>6130.5297849999997</v>
      </c>
      <c r="D3430" s="2">
        <f>D3429*(1-D$1+IF(AND(WEEKDAY($A3430)&lt;&gt;1,WEEKDAY($A3430)&lt;&gt;7),-VLOOKUP($A3430,ETF_OP_Fee!$U$5:$V$14,2,1),0))^($A3430-$A3429)*(1+2*(B3430/B3429-1))</f>
        <v>31.046596442504185</v>
      </c>
      <c r="E3430" s="2"/>
      <c r="G3430" s="1"/>
    </row>
    <row r="3431" spans="1:7">
      <c r="A3431" s="1">
        <v>43039</v>
      </c>
      <c r="B3431">
        <f>IF(A3431&gt;=$B$3,VLOOKUP(A3431,SPBTFDUE!$B$4:$F$5000,5,0),B3432*(C3431/C3432+$B$1))</f>
        <v>45.043615322165692</v>
      </c>
      <c r="C3431" s="2">
        <f>VLOOKUP(A3431,'BTC-USD'!$A$1:$G$3203,6,0)</f>
        <v>6468.3999020000001</v>
      </c>
      <c r="D3431" s="2">
        <f>D3430*(1-D$1+IF(AND(WEEKDAY($A3431)&lt;&gt;1,WEEKDAY($A3431)&lt;&gt;7),-VLOOKUP($A3431,ETF_OP_Fee!$U$5:$V$14,2,1),0))^($A3431-$A3430)*(1+2*(B3431/B3430-1))</f>
        <v>34.457039049638247</v>
      </c>
      <c r="E3431" s="2"/>
      <c r="G3431" s="1"/>
    </row>
    <row r="3432" spans="1:7">
      <c r="A3432" s="1">
        <v>43040</v>
      </c>
      <c r="B3432">
        <f>IF(A3432&gt;=$B$3,VLOOKUP(A3432,SPBTFDUE!$B$4:$F$5000,5,0),B3433*(C3432/C3433+$B$1))</f>
        <v>47.119715944453432</v>
      </c>
      <c r="C3432" s="2">
        <f>VLOOKUP(A3432,'BTC-USD'!$A$1:$G$3203,6,0)</f>
        <v>6767.3100590000004</v>
      </c>
      <c r="D3432" s="2">
        <f>D3431*(1-D$1+IF(AND(WEEKDAY($A3432)&lt;&gt;1,WEEKDAY($A3432)&lt;&gt;7),-VLOOKUP($A3432,ETF_OP_Fee!$U$5:$V$14,2,1),0))^($A3432-$A3431)*(1+2*(B3432/B3431-1))</f>
        <v>37.628865636187228</v>
      </c>
      <c r="E3432" s="2"/>
      <c r="G3432" s="1"/>
    </row>
    <row r="3433" spans="1:7">
      <c r="A3433" s="1">
        <v>43041</v>
      </c>
      <c r="B3433">
        <f>IF(A3433&gt;=$B$3,VLOOKUP(A3433,SPBTFDUE!$B$4:$F$5000,5,0),B3434*(C3433/C3434+$B$1))</f>
        <v>49.28083359266455</v>
      </c>
      <c r="C3433" s="2">
        <f>VLOOKUP(A3433,'BTC-USD'!$A$1:$G$3203,6,0)</f>
        <v>7078.5</v>
      </c>
      <c r="D3433" s="2">
        <f>D3432*(1-D$1+IF(AND(WEEKDAY($A3433)&lt;&gt;1,WEEKDAY($A3433)&lt;&gt;7),-VLOOKUP($A3433,ETF_OP_Fee!$U$5:$V$14,2,1),0))^($A3433-$A3432)*(1+2*(B3433/B3432-1))</f>
        <v>41.07562066595279</v>
      </c>
      <c r="E3433" s="2"/>
      <c r="G3433" s="1"/>
    </row>
    <row r="3434" spans="1:7">
      <c r="A3434" s="1">
        <v>43042</v>
      </c>
      <c r="B3434">
        <f>IF(A3434&gt;=$B$3,VLOOKUP(A3434,SPBTFDUE!$B$4:$F$5000,5,0),B3435*(C3434/C3435+$B$1))</f>
        <v>50.175146808379829</v>
      </c>
      <c r="C3434" s="2">
        <f>VLOOKUP(A3434,'BTC-USD'!$A$1:$G$3203,6,0)</f>
        <v>7207.7597660000001</v>
      </c>
      <c r="D3434" s="2">
        <f>D3433*(1-D$1+IF(AND(WEEKDAY($A3434)&lt;&gt;1,WEEKDAY($A3434)&lt;&gt;7),-VLOOKUP($A3434,ETF_OP_Fee!$U$5:$V$14,2,1),0))^($A3434-$A3433)*(1+2*(B3434/B3433-1))</f>
        <v>42.561369474275374</v>
      </c>
      <c r="E3434" s="2"/>
      <c r="G3434" s="1"/>
    </row>
    <row r="3435" spans="1:7">
      <c r="A3435" s="1">
        <v>43045</v>
      </c>
      <c r="B3435">
        <f>IF(A3435&gt;=$B$3,VLOOKUP(A3435,SPBTFDUE!$B$4:$F$5000,5,0),B3436*(C3435/C3436+$B$1))</f>
        <v>48.882092797619336</v>
      </c>
      <c r="C3435" s="2">
        <f>VLOOKUP(A3435,'BTC-USD'!$A$1:$G$3203,6,0)</f>
        <v>7022.7597660000001</v>
      </c>
      <c r="D3435" s="2">
        <f>D3434*(1-D$1+IF(AND(WEEKDAY($A3435)&lt;&gt;1,WEEKDAY($A3435)&lt;&gt;7),-VLOOKUP($A3435,ETF_OP_Fee!$U$5:$V$14,2,1),0))^($A3435-$A3434)*(1+2*(B3435/B3434-1))</f>
        <v>40.353256710149715</v>
      </c>
      <c r="E3435" s="2"/>
      <c r="G3435" s="1"/>
    </row>
    <row r="3436" spans="1:7">
      <c r="A3436" s="1">
        <v>43046</v>
      </c>
      <c r="B3436">
        <f>IF(A3436&gt;=$B$3,VLOOKUP(A3436,SPBTFDUE!$B$4:$F$5000,5,0),B3437*(C3436/C3437+$B$1))</f>
        <v>49.723089152497316</v>
      </c>
      <c r="C3436" s="2">
        <f>VLOOKUP(A3436,'BTC-USD'!$A$1:$G$3203,6,0)</f>
        <v>7144.3798829999996</v>
      </c>
      <c r="D3436" s="2">
        <f>D3435*(1-D$1+IF(AND(WEEKDAY($A3436)&lt;&gt;1,WEEKDAY($A3436)&lt;&gt;7),-VLOOKUP($A3436,ETF_OP_Fee!$U$5:$V$14,2,1),0))^($A3436-$A3435)*(1+2*(B3436/B3435-1))</f>
        <v>41.736804462098974</v>
      </c>
      <c r="E3436" s="2"/>
      <c r="G3436" s="1"/>
    </row>
    <row r="3437" spans="1:7">
      <c r="A3437" s="1">
        <v>43047</v>
      </c>
      <c r="B3437">
        <f>IF(A3437&gt;=$B$3,VLOOKUP(A3437,SPBTFDUE!$B$4:$F$5000,5,0),B3438*(C3437/C3438+$B$1))</f>
        <v>51.911627921566087</v>
      </c>
      <c r="C3437" s="2">
        <f>VLOOKUP(A3437,'BTC-USD'!$A$1:$G$3203,6,0)</f>
        <v>7459.6899409999996</v>
      </c>
      <c r="D3437" s="2">
        <f>D3436*(1-D$1+IF(AND(WEEKDAY($A3437)&lt;&gt;1,WEEKDAY($A3437)&lt;&gt;7),-VLOOKUP($A3437,ETF_OP_Fee!$U$5:$V$14,2,1),0))^($A3437-$A3436)*(1+2*(B3437/B3436-1))</f>
        <v>45.405444768415926</v>
      </c>
      <c r="E3437" s="2"/>
      <c r="G3437" s="1"/>
    </row>
    <row r="3438" spans="1:7">
      <c r="A3438" s="1">
        <v>43048</v>
      </c>
      <c r="B3438">
        <f>IF(A3438&gt;=$B$3,VLOOKUP(A3438,SPBTFDUE!$B$4:$F$5000,5,0),B3439*(C3438/C3439+$B$1))</f>
        <v>49.706617934756679</v>
      </c>
      <c r="C3438" s="2">
        <f>VLOOKUP(A3438,'BTC-USD'!$A$1:$G$3203,6,0)</f>
        <v>7143.580078</v>
      </c>
      <c r="D3438" s="2">
        <f>D3437*(1-D$1+IF(AND(WEEKDAY($A3438)&lt;&gt;1,WEEKDAY($A3438)&lt;&gt;7),-VLOOKUP($A3438,ETF_OP_Fee!$U$5:$V$14,2,1),0))^($A3438-$A3437)*(1+2*(B3438/B3437-1))</f>
        <v>41.54318936581727</v>
      </c>
      <c r="E3438" s="2"/>
      <c r="G3438" s="1"/>
    </row>
    <row r="3439" spans="1:7">
      <c r="A3439" s="1">
        <v>43049</v>
      </c>
      <c r="B3439">
        <f>IF(A3439&gt;=$B$3,VLOOKUP(A3439,SPBTFDUE!$B$4:$F$5000,5,0),B3440*(C3439/C3440+$B$1))</f>
        <v>46.045815085622579</v>
      </c>
      <c r="C3439" s="2">
        <f>VLOOKUP(A3439,'BTC-USD'!$A$1:$G$3203,6,0)</f>
        <v>6618.1401370000003</v>
      </c>
      <c r="D3439" s="2">
        <f>D3438*(1-D$1+IF(AND(WEEKDAY($A3439)&lt;&gt;1,WEEKDAY($A3439)&lt;&gt;7),-VLOOKUP($A3439,ETF_OP_Fee!$U$5:$V$14,2,1),0))^($A3439-$A3438)*(1+2*(B3439/B3438-1))</f>
        <v>35.419805510264489</v>
      </c>
      <c r="E3439" s="2"/>
      <c r="G3439" s="1"/>
    </row>
    <row r="3440" spans="1:7">
      <c r="A3440" s="1">
        <v>43052</v>
      </c>
      <c r="B3440">
        <f>IF(A3440&gt;=$B$3,VLOOKUP(A3440,SPBTFDUE!$B$4:$F$5000,5,0),B3441*(C3440/C3441+$B$1))</f>
        <v>45.632800916899917</v>
      </c>
      <c r="C3440" s="2">
        <f>VLOOKUP(A3440,'BTC-USD'!$A$1:$G$3203,6,0)</f>
        <v>6559.4902339999999</v>
      </c>
      <c r="D3440" s="2">
        <f>D3439*(1-D$1+IF(AND(WEEKDAY($A3440)&lt;&gt;1,WEEKDAY($A3440)&lt;&gt;7),-VLOOKUP($A3440,ETF_OP_Fee!$U$5:$V$14,2,1),0))^($A3440-$A3439)*(1+2*(B3440/B3439-1))</f>
        <v>34.771964901988518</v>
      </c>
      <c r="E3440" s="2"/>
      <c r="G3440" s="1"/>
    </row>
    <row r="3441" spans="1:7">
      <c r="A3441" s="1">
        <v>43053</v>
      </c>
      <c r="B3441">
        <f>IF(A3441&gt;=$B$3,VLOOKUP(A3441,SPBTFDUE!$B$4:$F$5000,5,0),B3442*(C3441/C3442+$B$1))</f>
        <v>46.158204583588649</v>
      </c>
      <c r="C3441" s="2">
        <f>VLOOKUP(A3441,'BTC-USD'!$A$1:$G$3203,6,0)</f>
        <v>6635.75</v>
      </c>
      <c r="D3441" s="2">
        <f>D3440*(1-D$1+IF(AND(WEEKDAY($A3441)&lt;&gt;1,WEEKDAY($A3441)&lt;&gt;7),-VLOOKUP($A3441,ETF_OP_Fee!$U$5:$V$14,2,1),0))^($A3441-$A3440)*(1+2*(B3441/B3440-1))</f>
        <v>35.568435324437878</v>
      </c>
      <c r="E3441" s="2"/>
      <c r="G3441" s="1"/>
    </row>
    <row r="3442" spans="1:7">
      <c r="A3442" s="1">
        <v>43054</v>
      </c>
      <c r="B3442">
        <f>IF(A3442&gt;=$B$3,VLOOKUP(A3442,SPBTFDUE!$B$4:$F$5000,5,0),B3443*(C3442/C3443+$B$1))</f>
        <v>50.880669490759729</v>
      </c>
      <c r="C3442" s="2">
        <f>VLOOKUP(A3442,'BTC-USD'!$A$1:$G$3203,6,0)</f>
        <v>7315.5400390000004</v>
      </c>
      <c r="D3442" s="2">
        <f>D3441*(1-D$1+IF(AND(WEEKDAY($A3442)&lt;&gt;1,WEEKDAY($A3442)&lt;&gt;7),-VLOOKUP($A3442,ETF_OP_Fee!$U$5:$V$14,2,1),0))^($A3442-$A3441)*(1+2*(B3442/B3441-1))</f>
        <v>42.841371475561168</v>
      </c>
      <c r="E3442" s="2"/>
      <c r="G3442" s="1"/>
    </row>
    <row r="3443" spans="1:7">
      <c r="A3443" s="1">
        <v>43055</v>
      </c>
      <c r="B3443">
        <f>IF(A3443&gt;=$B$3,VLOOKUP(A3443,SPBTFDUE!$B$4:$F$5000,5,0),B3444*(C3443/C3444+$B$1))</f>
        <v>54.742319578962721</v>
      </c>
      <c r="C3443" s="2">
        <f>VLOOKUP(A3443,'BTC-USD'!$A$1:$G$3203,6,0)</f>
        <v>7871.6899409999996</v>
      </c>
      <c r="D3443" s="2">
        <f>D3442*(1-D$1+IF(AND(WEEKDAY($A3443)&lt;&gt;1,WEEKDAY($A3443)&lt;&gt;7),-VLOOKUP($A3443,ETF_OP_Fee!$U$5:$V$14,2,1),0))^($A3443-$A3442)*(1+2*(B3443/B3442-1))</f>
        <v>49.338486348835495</v>
      </c>
      <c r="E3443" s="2"/>
      <c r="G3443" s="1"/>
    </row>
    <row r="3444" spans="1:7">
      <c r="A3444" s="1">
        <v>43056</v>
      </c>
      <c r="B3444">
        <f>IF(A3444&gt;=$B$3,VLOOKUP(A3444,SPBTFDUE!$B$4:$F$5000,5,0),B3445*(C3444/C3445+$B$1))</f>
        <v>53.605099219872095</v>
      </c>
      <c r="C3444" s="2">
        <f>VLOOKUP(A3444,'BTC-USD'!$A$1:$G$3203,6,0)</f>
        <v>7708.9902339999999</v>
      </c>
      <c r="D3444" s="2">
        <f>D3443*(1-D$1+IF(AND(WEEKDAY($A3444)&lt;&gt;1,WEEKDAY($A3444)&lt;&gt;7),-VLOOKUP($A3444,ETF_OP_Fee!$U$5:$V$14,2,1),0))^($A3444-$A3443)*(1+2*(B3444/B3443-1))</f>
        <v>47.28292900689636</v>
      </c>
      <c r="E3444" s="2"/>
      <c r="G3444" s="1"/>
    </row>
    <row r="3445" spans="1:7">
      <c r="A3445" s="1">
        <v>43059</v>
      </c>
      <c r="B3445">
        <f>IF(A3445&gt;=$B$3,VLOOKUP(A3445,SPBTFDUE!$B$4:$F$5000,5,0),B3446*(C3445/C3446+$B$1))</f>
        <v>57.017176997900869</v>
      </c>
      <c r="C3445" s="2">
        <f>VLOOKUP(A3445,'BTC-USD'!$A$1:$G$3203,6,0)</f>
        <v>8200.6396480000003</v>
      </c>
      <c r="D3445" s="2">
        <f>D3444*(1-D$1+IF(AND(WEEKDAY($A3445)&lt;&gt;1,WEEKDAY($A3445)&lt;&gt;7),-VLOOKUP($A3445,ETF_OP_Fee!$U$5:$V$14,2,1),0))^($A3445-$A3444)*(1+2*(B3445/B3444-1))</f>
        <v>53.283190483212032</v>
      </c>
      <c r="E3445" s="2"/>
      <c r="G3445" s="1"/>
    </row>
    <row r="3446" spans="1:7">
      <c r="A3446" s="1">
        <v>43060</v>
      </c>
      <c r="B3446">
        <f>IF(A3446&gt;=$B$3,VLOOKUP(A3446,SPBTFDUE!$B$4:$F$5000,5,0),B3447*(C3446/C3447+$B$1))</f>
        <v>56.111575989598265</v>
      </c>
      <c r="C3446" s="2">
        <f>VLOOKUP(A3446,'BTC-USD'!$A$1:$G$3203,6,0)</f>
        <v>8071.2597660000001</v>
      </c>
      <c r="D3446" s="2">
        <f>D3445*(1-D$1+IF(AND(WEEKDAY($A3446)&lt;&gt;1,WEEKDAY($A3446)&lt;&gt;7),-VLOOKUP($A3446,ETF_OP_Fee!$U$5:$V$14,2,1),0))^($A3446-$A3445)*(1+2*(B3446/B3445-1))</f>
        <v>51.584453444672157</v>
      </c>
      <c r="E3446" s="2"/>
      <c r="G3446" s="1"/>
    </row>
    <row r="3447" spans="1:7">
      <c r="A3447" s="1">
        <v>43061</v>
      </c>
      <c r="B3447">
        <f>IF(A3447&gt;=$B$3,VLOOKUP(A3447,SPBTFDUE!$B$4:$F$5000,5,0),B3448*(C3447/C3448+$B$1))</f>
        <v>57.372430972158547</v>
      </c>
      <c r="C3447" s="2">
        <f>VLOOKUP(A3447,'BTC-USD'!$A$1:$G$3203,6,0)</f>
        <v>8253.5498050000006</v>
      </c>
      <c r="D3447" s="2">
        <f>D3446*(1-D$1+IF(AND(WEEKDAY($A3447)&lt;&gt;1,WEEKDAY($A3447)&lt;&gt;7),-VLOOKUP($A3447,ETF_OP_Fee!$U$5:$V$14,2,1),0))^($A3447-$A3446)*(1+2*(B3447/B3446-1))</f>
        <v>53.896286003862492</v>
      </c>
      <c r="E3447" s="2"/>
      <c r="G3447" s="1"/>
    </row>
    <row r="3448" spans="1:7">
      <c r="A3448" s="1">
        <v>43063</v>
      </c>
      <c r="B3448">
        <f>IF(A3448&gt;=$B$3,VLOOKUP(A3448,SPBTFDUE!$B$4:$F$5000,5,0),B3449*(C3448/C3449+$B$1))</f>
        <v>57.367121575757423</v>
      </c>
      <c r="C3448" s="2">
        <f>VLOOKUP(A3448,'BTC-USD'!$A$1:$G$3203,6,0)</f>
        <v>8253.6904300000006</v>
      </c>
      <c r="D3448" s="2">
        <f>D3447*(1-D$1+IF(AND(WEEKDAY($A3448)&lt;&gt;1,WEEKDAY($A3448)&lt;&gt;7),-VLOOKUP($A3448,ETF_OP_Fee!$U$5:$V$14,2,1),0))^($A3448-$A3447)*(1+2*(B3448/B3447-1))</f>
        <v>53.873467225409911</v>
      </c>
      <c r="E3448" s="2"/>
      <c r="G3448" s="1"/>
    </row>
    <row r="3449" spans="1:7">
      <c r="A3449" s="1">
        <v>43066</v>
      </c>
      <c r="B3449">
        <f>IF(A3449&gt;=$B$3,VLOOKUP(A3449,SPBTFDUE!$B$4:$F$5000,5,0),B3450*(C3449/C3450+$B$1))</f>
        <v>68.233360882309228</v>
      </c>
      <c r="C3449" s="2">
        <f>VLOOKUP(A3449,'BTC-USD'!$A$1:$G$3203,6,0)</f>
        <v>9818.3496090000008</v>
      </c>
      <c r="D3449" s="2">
        <f>D3448*(1-D$1+IF(AND(WEEKDAY($A3449)&lt;&gt;1,WEEKDAY($A3449)&lt;&gt;7),-VLOOKUP($A3449,ETF_OP_Fee!$U$5:$V$14,2,1),0))^($A3449-$A3448)*(1+2*(B3449/B3448-1))</f>
        <v>74.255883810579164</v>
      </c>
      <c r="E3449" s="2"/>
      <c r="G3449" s="1"/>
    </row>
    <row r="3450" spans="1:7">
      <c r="A3450" s="1">
        <v>43067</v>
      </c>
      <c r="B3450">
        <f>IF(A3450&gt;=$B$3,VLOOKUP(A3450,SPBTFDUE!$B$4:$F$5000,5,0),B3451*(C3450/C3451+$B$1))</f>
        <v>69.896540198674714</v>
      </c>
      <c r="C3450" s="2">
        <f>VLOOKUP(A3450,'BTC-USD'!$A$1:$G$3203,6,0)</f>
        <v>10058.79981</v>
      </c>
      <c r="D3450" s="2">
        <f>D3449*(1-D$1+IF(AND(WEEKDAY($A3450)&lt;&gt;1,WEEKDAY($A3450)&lt;&gt;7),-VLOOKUP($A3450,ETF_OP_Fee!$U$5:$V$14,2,1),0))^($A3450-$A3449)*(1+2*(B3450/B3449-1))</f>
        <v>77.866557779763923</v>
      </c>
      <c r="E3450" s="2"/>
      <c r="G3450" s="1"/>
    </row>
    <row r="3451" spans="1:7">
      <c r="A3451" s="1">
        <v>43068</v>
      </c>
      <c r="B3451">
        <f>IF(A3451&gt;=$B$3,VLOOKUP(A3451,SPBTFDUE!$B$4:$F$5000,5,0),B3452*(C3451/C3452+$B$1))</f>
        <v>68.70652641614879</v>
      </c>
      <c r="C3451" s="2">
        <f>VLOOKUP(A3451,'BTC-USD'!$A$1:$G$3203,6,0)</f>
        <v>9888.6103519999997</v>
      </c>
      <c r="D3451" s="2">
        <f>D3450*(1-D$1+IF(AND(WEEKDAY($A3451)&lt;&gt;1,WEEKDAY($A3451)&lt;&gt;7),-VLOOKUP($A3451,ETF_OP_Fee!$U$5:$V$14,2,1),0))^($A3451-$A3450)*(1+2*(B3451/B3450-1))</f>
        <v>75.206181375666191</v>
      </c>
      <c r="E3451" s="2"/>
      <c r="G3451" s="1"/>
    </row>
    <row r="3452" spans="1:7">
      <c r="A3452" s="1">
        <v>43069</v>
      </c>
      <c r="B3452">
        <f>IF(A3452&gt;=$B$3,VLOOKUP(A3452,SPBTFDUE!$B$4:$F$5000,5,0),B3453*(C3452/C3453+$B$1))</f>
        <v>71.095464785462298</v>
      </c>
      <c r="C3452" s="2">
        <f>VLOOKUP(A3452,'BTC-USD'!$A$1:$G$3203,6,0)</f>
        <v>10233.599609999999</v>
      </c>
      <c r="D3452" s="2">
        <f>D3451*(1-D$1+IF(AND(WEEKDAY($A3452)&lt;&gt;1,WEEKDAY($A3452)&lt;&gt;7),-VLOOKUP($A3452,ETF_OP_Fee!$U$5:$V$14,2,1),0))^($A3452-$A3451)*(1+2*(B3452/B3451-1))</f>
        <v>80.426460261176317</v>
      </c>
      <c r="E3452" s="2"/>
      <c r="G3452" s="1"/>
    </row>
    <row r="3453" spans="1:7">
      <c r="A3453" s="1">
        <v>43070</v>
      </c>
      <c r="B3453">
        <f>IF(A3453&gt;=$B$3,VLOOKUP(A3453,SPBTFDUE!$B$4:$F$5000,5,0),B3454*(C3453/C3454+$B$1))</f>
        <v>76.241369779173525</v>
      </c>
      <c r="C3453" s="2">
        <f>VLOOKUP(A3453,'BTC-USD'!$A$1:$G$3203,6,0)</f>
        <v>10975.599609999999</v>
      </c>
      <c r="D3453" s="2">
        <f>D3452*(1-D$1+IF(AND(WEEKDAY($A3453)&lt;&gt;1,WEEKDAY($A3453)&lt;&gt;7),-VLOOKUP($A3453,ETF_OP_Fee!$U$5:$V$14,2,1),0))^($A3453-$A3452)*(1+2*(B3453/B3452-1))</f>
        <v>92.058056547008547</v>
      </c>
      <c r="E3453" s="2"/>
      <c r="G3453" s="1"/>
    </row>
    <row r="3454" spans="1:7">
      <c r="A3454" s="1">
        <v>43073</v>
      </c>
      <c r="B3454">
        <f>IF(A3454&gt;=$B$3,VLOOKUP(A3454,SPBTFDUE!$B$4:$F$5000,5,0),B3455*(C3454/C3455+$B$1))</f>
        <v>80.966644886249227</v>
      </c>
      <c r="C3454" s="2">
        <f>VLOOKUP(A3454,'BTC-USD'!$A$1:$G$3203,6,0)</f>
        <v>11657.200199999999</v>
      </c>
      <c r="D3454" s="2">
        <f>D3453*(1-D$1+IF(AND(WEEKDAY($A3454)&lt;&gt;1,WEEKDAY($A3454)&lt;&gt;7),-VLOOKUP($A3454,ETF_OP_Fee!$U$5:$V$14,2,1),0))^($A3454-$A3453)*(1+2*(B3454/B3453-1))</f>
        <v>103.4321854312103</v>
      </c>
      <c r="E3454" s="2"/>
      <c r="G3454" s="1"/>
    </row>
    <row r="3455" spans="1:7">
      <c r="A3455" s="1">
        <v>43074</v>
      </c>
      <c r="B3455">
        <f>IF(A3455&gt;=$B$3,VLOOKUP(A3455,SPBTFDUE!$B$4:$F$5000,5,0),B3456*(C3455/C3456+$B$1))</f>
        <v>82.759765423098628</v>
      </c>
      <c r="C3455" s="2">
        <f>VLOOKUP(A3455,'BTC-USD'!$A$1:$G$3203,6,0)</f>
        <v>11916.700199999999</v>
      </c>
      <c r="D3455" s="2">
        <f>D3454*(1-D$1+IF(AND(WEEKDAY($A3455)&lt;&gt;1,WEEKDAY($A3455)&lt;&gt;7),-VLOOKUP($A3455,ETF_OP_Fee!$U$5:$V$14,2,1),0))^($A3455-$A3454)*(1+2*(B3455/B3454-1))</f>
        <v>108.00061582073388</v>
      </c>
      <c r="E3455" s="2"/>
      <c r="G3455" s="1"/>
    </row>
    <row r="3456" spans="1:7">
      <c r="A3456" s="1">
        <v>43075</v>
      </c>
      <c r="B3456">
        <f>IF(A3456&gt;=$B$3,VLOOKUP(A3456,SPBTFDUE!$B$4:$F$5000,5,0),B3457*(C3456/C3457+$B$1))</f>
        <v>99.239364909638212</v>
      </c>
      <c r="C3456" s="2">
        <f>VLOOKUP(A3456,'BTC-USD'!$A$1:$G$3203,6,0)</f>
        <v>14291.5</v>
      </c>
      <c r="D3456" s="2">
        <f>D3455*(1-D$1+IF(AND(WEEKDAY($A3456)&lt;&gt;1,WEEKDAY($A3456)&lt;&gt;7),-VLOOKUP($A3456,ETF_OP_Fee!$U$5:$V$14,2,1),0))^($A3456-$A3455)*(1+2*(B3456/B3455-1))</f>
        <v>150.99402347031238</v>
      </c>
      <c r="E3456" s="2"/>
      <c r="G3456" s="1"/>
    </row>
    <row r="3457" spans="1:7">
      <c r="A3457" s="1">
        <v>43076</v>
      </c>
      <c r="B3457">
        <f>IF(A3457&gt;=$B$3,VLOOKUP(A3457,SPBTFDUE!$B$4:$F$5000,5,0),B3458*(C3457/C3458+$B$1))</f>
        <v>124.2774375463411</v>
      </c>
      <c r="C3457" s="2">
        <f>VLOOKUP(A3457,'BTC-USD'!$A$1:$G$3203,6,0)</f>
        <v>17899.699219999999</v>
      </c>
      <c r="D3457" s="2">
        <f>D3456*(1-D$1+IF(AND(WEEKDAY($A3457)&lt;&gt;1,WEEKDAY($A3457)&lt;&gt;7),-VLOOKUP($A3457,ETF_OP_Fee!$U$5:$V$14,2,1),0))^($A3457-$A3456)*(1+2*(B3457/B3456-1))</f>
        <v>227.15847396224177</v>
      </c>
      <c r="E3457" s="2"/>
      <c r="G3457" s="1"/>
    </row>
    <row r="3458" spans="1:7">
      <c r="A3458" s="1">
        <v>43077</v>
      </c>
      <c r="B3458">
        <f>IF(A3458&gt;=$B$3,VLOOKUP(A3458,SPBTFDUE!$B$4:$F$5000,5,0),B3459*(C3458/C3459+$B$1))</f>
        <v>115.02951660832585</v>
      </c>
      <c r="C3458" s="2">
        <f>VLOOKUP(A3458,'BTC-USD'!$A$1:$G$3203,6,0)</f>
        <v>16569.400389999999</v>
      </c>
      <c r="D3458" s="2">
        <f>D3457*(1-D$1+IF(AND(WEEKDAY($A3458)&lt;&gt;1,WEEKDAY($A3458)&lt;&gt;7),-VLOOKUP($A3458,ETF_OP_Fee!$U$5:$V$14,2,1),0))^($A3458-$A3457)*(1+2*(B3458/B3457-1))</f>
        <v>193.32810981489598</v>
      </c>
      <c r="E3458" s="2"/>
      <c r="G3458" s="1"/>
    </row>
    <row r="3459" spans="1:7">
      <c r="A3459" s="1">
        <v>43080</v>
      </c>
      <c r="B3459">
        <f>IF(A3459&gt;=$B$3,VLOOKUP(A3459,SPBTFDUE!$B$4:$F$5000,5,0),B3460*(C3459/C3460+$B$1))</f>
        <v>117.56694546548066</v>
      </c>
      <c r="C3459" s="2">
        <f>VLOOKUP(A3459,'BTC-USD'!$A$1:$G$3203,6,0)</f>
        <v>16936.800780000001</v>
      </c>
      <c r="D3459" s="2">
        <f>D3458*(1-D$1+IF(AND(WEEKDAY($A3459)&lt;&gt;1,WEEKDAY($A3459)&lt;&gt;7),-VLOOKUP($A3459,ETF_OP_Fee!$U$5:$V$14,2,1),0))^($A3459-$A3458)*(1+2*(B3459/B3458-1))</f>
        <v>201.78517268545812</v>
      </c>
      <c r="E3459" s="2"/>
      <c r="G3459" s="1"/>
    </row>
    <row r="3460" spans="1:7">
      <c r="A3460" s="1">
        <v>43081</v>
      </c>
      <c r="B3460">
        <f>IF(A3460&gt;=$B$3,VLOOKUP(A3460,SPBTFDUE!$B$4:$F$5000,5,0),B3461*(C3460/C3461+$B$1))</f>
        <v>120.87552773883698</v>
      </c>
      <c r="C3460" s="2">
        <f>VLOOKUP(A3460,'BTC-USD'!$A$1:$G$3203,6,0)</f>
        <v>17415.400389999999</v>
      </c>
      <c r="D3460" s="2">
        <f>D3459*(1-D$1+IF(AND(WEEKDAY($A3460)&lt;&gt;1,WEEKDAY($A3460)&lt;&gt;7),-VLOOKUP($A3460,ETF_OP_Fee!$U$5:$V$14,2,1),0))^($A3460-$A3459)*(1+2*(B3460/B3459-1))</f>
        <v>213.11709306545103</v>
      </c>
      <c r="E3460" s="2"/>
      <c r="G3460" s="1"/>
    </row>
    <row r="3461" spans="1:7">
      <c r="A3461" s="1">
        <v>43082</v>
      </c>
      <c r="B3461">
        <f>IF(A3461&gt;=$B$3,VLOOKUP(A3461,SPBTFDUE!$B$4:$F$5000,5,0),B3462*(C3461/C3462+$B$1))</f>
        <v>113.87306255953541</v>
      </c>
      <c r="C3461" s="2">
        <f>VLOOKUP(A3461,'BTC-USD'!$A$1:$G$3203,6,0)</f>
        <v>16408.199219999999</v>
      </c>
      <c r="D3461" s="2">
        <f>D3460*(1-D$1+IF(AND(WEEKDAY($A3461)&lt;&gt;1,WEEKDAY($A3461)&lt;&gt;7),-VLOOKUP($A3461,ETF_OP_Fee!$U$5:$V$14,2,1),0))^($A3461-$A3460)*(1+2*(B3461/B3460-1))</f>
        <v>188.40237622690179</v>
      </c>
      <c r="E3461" s="2"/>
      <c r="G3461" s="1"/>
    </row>
    <row r="3462" spans="1:7">
      <c r="A3462" s="1">
        <v>43083</v>
      </c>
      <c r="B3462">
        <f>IF(A3462&gt;=$B$3,VLOOKUP(A3462,SPBTFDUE!$B$4:$F$5000,5,0),B3463*(C3462/C3463+$B$1))</f>
        <v>114.94160554535591</v>
      </c>
      <c r="C3462" s="2">
        <f>VLOOKUP(A3462,'BTC-USD'!$A$1:$G$3203,6,0)</f>
        <v>16564</v>
      </c>
      <c r="D3462" s="2">
        <f>D3461*(1-D$1+IF(AND(WEEKDAY($A3462)&lt;&gt;1,WEEKDAY($A3462)&lt;&gt;7),-VLOOKUP($A3462,ETF_OP_Fee!$U$5:$V$14,2,1),0))^($A3462-$A3461)*(1+2*(B3462/B3461-1))</f>
        <v>191.91529877475941</v>
      </c>
      <c r="E3462" s="2"/>
      <c r="G3462" s="1"/>
    </row>
    <row r="3463" spans="1:7">
      <c r="A3463" s="1">
        <v>43084</v>
      </c>
      <c r="B3463">
        <f>IF(A3463&gt;=$B$3,VLOOKUP(A3463,SPBTFDUE!$B$4:$F$5000,5,0),B3464*(C3463/C3464+$B$1))</f>
        <v>122.85807511145661</v>
      </c>
      <c r="C3463" s="2">
        <f>VLOOKUP(A3463,'BTC-USD'!$A$1:$G$3203,6,0)</f>
        <v>17706.900389999999</v>
      </c>
      <c r="D3463" s="2">
        <f>D3462*(1-D$1+IF(AND(WEEKDAY($A3463)&lt;&gt;1,WEEKDAY($A3463)&lt;&gt;7),-VLOOKUP($A3463,ETF_OP_Fee!$U$5:$V$14,2,1),0))^($A3463-$A3462)*(1+2*(B3463/B3462-1))</f>
        <v>218.32516264896225</v>
      </c>
      <c r="E3463" s="2"/>
      <c r="G3463" s="1"/>
    </row>
    <row r="3464" spans="1:7">
      <c r="A3464" s="1">
        <v>43087</v>
      </c>
      <c r="B3464">
        <f>IF(A3464&gt;=$B$3,VLOOKUP(A3464,SPBTFDUE!$B$4:$F$5000,5,0),B3465*(C3464/C3465+$B$1))</f>
        <v>132.60683119705888</v>
      </c>
      <c r="C3464" s="2">
        <f>VLOOKUP(A3464,'BTC-USD'!$A$1:$G$3203,6,0)</f>
        <v>19114.199219999999</v>
      </c>
      <c r="D3464" s="2">
        <f>D3463*(1-D$1+IF(AND(WEEKDAY($A3464)&lt;&gt;1,WEEKDAY($A3464)&lt;&gt;7),-VLOOKUP($A3464,ETF_OP_Fee!$U$5:$V$14,2,1),0))^($A3464-$A3463)*(1+2*(B3464/B3463-1))</f>
        <v>252.88281578778196</v>
      </c>
      <c r="E3464" s="2"/>
      <c r="G3464" s="1"/>
    </row>
    <row r="3465" spans="1:7">
      <c r="A3465" s="1">
        <v>43088</v>
      </c>
      <c r="B3465">
        <f>IF(A3465&gt;=$B$3,VLOOKUP(A3465,SPBTFDUE!$B$4:$F$5000,5,0),B3466*(C3465/C3466+$B$1))</f>
        <v>123.31521144777909</v>
      </c>
      <c r="C3465" s="2">
        <f>VLOOKUP(A3465,'BTC-USD'!$A$1:$G$3203,6,0)</f>
        <v>17776.699219999999</v>
      </c>
      <c r="D3465" s="2">
        <f>D3464*(1-D$1+IF(AND(WEEKDAY($A3465)&lt;&gt;1,WEEKDAY($A3465)&lt;&gt;7),-VLOOKUP($A3465,ETF_OP_Fee!$U$5:$V$14,2,1),0))^($A3465-$A3464)*(1+2*(B3465/B3464-1))</f>
        <v>217.41844082642598</v>
      </c>
      <c r="E3465" s="2"/>
      <c r="G3465" s="1"/>
    </row>
    <row r="3466" spans="1:7">
      <c r="A3466" s="1">
        <v>43089</v>
      </c>
      <c r="B3466">
        <f>IF(A3466&gt;=$B$3,VLOOKUP(A3466,SPBTFDUE!$B$4:$F$5000,5,0),B3467*(C3466/C3467+$B$1))</f>
        <v>115.31139206183872</v>
      </c>
      <c r="C3466" s="2">
        <f>VLOOKUP(A3466,'BTC-USD'!$A$1:$G$3203,6,0)</f>
        <v>16624.599610000001</v>
      </c>
      <c r="D3466" s="2">
        <f>D3465*(1-D$1+IF(AND(WEEKDAY($A3466)&lt;&gt;1,WEEKDAY($A3466)&lt;&gt;7),-VLOOKUP($A3466,ETF_OP_Fee!$U$5:$V$14,2,1),0))^($A3466-$A3465)*(1+2*(B3466/B3465-1))</f>
        <v>189.17264435293848</v>
      </c>
      <c r="E3466" s="2"/>
      <c r="G3466" s="1"/>
    </row>
    <row r="3467" spans="1:7">
      <c r="A3467" s="1">
        <v>43090</v>
      </c>
      <c r="B3467">
        <f>IF(A3467&gt;=$B$3,VLOOKUP(A3467,SPBTFDUE!$B$4:$F$5000,5,0),B3468*(C3467/C3468+$B$1))</f>
        <v>109.60051228031615</v>
      </c>
      <c r="C3467" s="2">
        <f>VLOOKUP(A3467,'BTC-USD'!$A$1:$G$3203,6,0)</f>
        <v>15802.900390000001</v>
      </c>
      <c r="D3467" s="2">
        <f>D3466*(1-D$1+IF(AND(WEEKDAY($A3467)&lt;&gt;1,WEEKDAY($A3467)&lt;&gt;7),-VLOOKUP($A3467,ETF_OP_Fee!$U$5:$V$14,2,1),0))^($A3467-$A3466)*(1+2*(B3467/B3466-1))</f>
        <v>170.41450921125841</v>
      </c>
      <c r="E3467" s="2"/>
      <c r="G3467" s="1"/>
    </row>
    <row r="3468" spans="1:7">
      <c r="A3468" s="1">
        <v>43091</v>
      </c>
      <c r="B3468">
        <f>IF(A3468&gt;=$B$3,VLOOKUP(A3468,SPBTFDUE!$B$4:$F$5000,5,0),B3469*(C3468/C3469+$B$1))</f>
        <v>95.920806273249212</v>
      </c>
      <c r="C3468" s="2">
        <f>VLOOKUP(A3468,'BTC-USD'!$A$1:$G$3203,6,0)</f>
        <v>13831.79981</v>
      </c>
      <c r="D3468" s="2">
        <f>D3467*(1-D$1+IF(AND(WEEKDAY($A3468)&lt;&gt;1,WEEKDAY($A3468)&lt;&gt;7),-VLOOKUP($A3468,ETF_OP_Fee!$U$5:$V$14,2,1),0))^($A3468-$A3467)*(1+2*(B3468/B3467-1))</f>
        <v>127.85895026701067</v>
      </c>
      <c r="E3468" s="2"/>
      <c r="G3468" s="1"/>
    </row>
    <row r="3469" spans="1:7">
      <c r="A3469" s="1">
        <v>43095</v>
      </c>
      <c r="B3469">
        <f>IF(A3469&gt;=$B$3,VLOOKUP(A3469,SPBTFDUE!$B$4:$F$5000,5,0),B3470*(C3469/C3470+$B$1))</f>
        <v>111.63469944939864</v>
      </c>
      <c r="C3469" s="2">
        <f>VLOOKUP(A3469,'BTC-USD'!$A$1:$G$3203,6,0)</f>
        <v>16099.79981</v>
      </c>
      <c r="D3469" s="2">
        <f>D3468*(1-D$1+IF(AND(WEEKDAY($A3469)&lt;&gt;1,WEEKDAY($A3469)&lt;&gt;7),-VLOOKUP($A3469,ETF_OP_Fee!$U$5:$V$14,2,1),0))^($A3469-$A3468)*(1+2*(B3469/B3468-1))</f>
        <v>169.67013985175907</v>
      </c>
      <c r="E3469" s="2"/>
      <c r="G3469" s="1"/>
    </row>
    <row r="3470" spans="1:7">
      <c r="A3470" s="1">
        <v>43096</v>
      </c>
      <c r="B3470">
        <f>IF(A3470&gt;=$B$3,VLOOKUP(A3470,SPBTFDUE!$B$4:$F$5000,5,0),B3471*(C3470/C3471+$B$1))</f>
        <v>109.8110290955229</v>
      </c>
      <c r="C3470" s="2">
        <f>VLOOKUP(A3470,'BTC-USD'!$A$1:$G$3203,6,0)</f>
        <v>15838.5</v>
      </c>
      <c r="D3470" s="2">
        <f>D3469*(1-D$1+IF(AND(WEEKDAY($A3470)&lt;&gt;1,WEEKDAY($A3470)&lt;&gt;7),-VLOOKUP($A3470,ETF_OP_Fee!$U$5:$V$14,2,1),0))^($A3470-$A3469)*(1+2*(B3470/B3469-1))</f>
        <v>164.10709879644131</v>
      </c>
      <c r="E3470" s="2"/>
      <c r="G3470" s="1"/>
    </row>
    <row r="3471" spans="1:7">
      <c r="A3471" s="1">
        <v>43097</v>
      </c>
      <c r="B3471">
        <f>IF(A3471&gt;=$B$3,VLOOKUP(A3471,SPBTFDUE!$B$4:$F$5000,5,0),B3472*(C3471/C3472+$B$1))</f>
        <v>101.25912868946314</v>
      </c>
      <c r="C3471" s="2">
        <f>VLOOKUP(A3471,'BTC-USD'!$A$1:$G$3203,6,0)</f>
        <v>14606.5</v>
      </c>
      <c r="D3471" s="2">
        <f>D3470*(1-D$1+IF(AND(WEEKDAY($A3471)&lt;&gt;1,WEEKDAY($A3471)&lt;&gt;7),-VLOOKUP($A3471,ETF_OP_Fee!$U$5:$V$14,2,1),0))^($A3471-$A3470)*(1+2*(B3471/B3470-1))</f>
        <v>138.52981099640272</v>
      </c>
      <c r="E3471" s="2"/>
      <c r="G3471" s="1"/>
    </row>
    <row r="3472" spans="1:7">
      <c r="A3472" s="1">
        <v>43098</v>
      </c>
      <c r="B3472">
        <f>IF(A3472&gt;=$B$3,VLOOKUP(A3472,SPBTFDUE!$B$4:$F$5000,5,0),B3473*(C3472/C3473+$B$1))</f>
        <v>101.59250254650688</v>
      </c>
      <c r="C3472" s="2">
        <f>VLOOKUP(A3472,'BTC-USD'!$A$1:$G$3203,6,0)</f>
        <v>14656.200199999999</v>
      </c>
      <c r="D3472" s="2">
        <f>D3471*(1-D$1+IF(AND(WEEKDAY($A3472)&lt;&gt;1,WEEKDAY($A3472)&lt;&gt;7),-VLOOKUP($A3472,ETF_OP_Fee!$U$5:$V$14,2,1),0))^($A3472-$A3471)*(1+2*(B3472/B3471-1))</f>
        <v>139.4253516611663</v>
      </c>
      <c r="E3472" s="2"/>
      <c r="G3472" s="1"/>
    </row>
    <row r="3473" spans="1:7">
      <c r="A3473" s="1">
        <v>43102</v>
      </c>
      <c r="B3473">
        <f>IF(A3473&gt;=$B$3,VLOOKUP(A3473,SPBTFDUE!$B$4:$F$5000,5,0),B3474*(C3473/C3474+$B$1))</f>
        <v>103.83990938803096</v>
      </c>
      <c r="C3473" s="2">
        <f>VLOOKUP(A3473,'BTC-USD'!$A$1:$G$3203,6,0)</f>
        <v>14982.099609999999</v>
      </c>
      <c r="D3473" s="2">
        <f>D3472*(1-D$1+IF(AND(WEEKDAY($A3473)&lt;&gt;1,WEEKDAY($A3473)&lt;&gt;7),-VLOOKUP($A3473,ETF_OP_Fee!$U$5:$V$14,2,1),0))^($A3473-$A3472)*(1+2*(B3473/B3472-1))</f>
        <v>145.52463110249201</v>
      </c>
      <c r="E3473" s="2"/>
      <c r="G3473" s="1"/>
    </row>
    <row r="3474" spans="1:7">
      <c r="A3474" s="1">
        <v>43103</v>
      </c>
      <c r="B3474">
        <f>IF(A3474&gt;=$B$3,VLOOKUP(A3474,SPBTFDUE!$B$4:$F$5000,5,0),B3475*(C3474/C3475+$B$1))</f>
        <v>105.34537966777047</v>
      </c>
      <c r="C3474" s="2">
        <f>VLOOKUP(A3474,'BTC-USD'!$A$1:$G$3203,6,0)</f>
        <v>15201</v>
      </c>
      <c r="D3474" s="2">
        <f>D3473*(1-D$1+IF(AND(WEEKDAY($A3474)&lt;&gt;1,WEEKDAY($A3474)&lt;&gt;7),-VLOOKUP($A3474,ETF_OP_Fee!$U$5:$V$14,2,1),0))^($A3474-$A3473)*(1+2*(B3474/B3473-1))</f>
        <v>149.72641503558995</v>
      </c>
      <c r="E3474" s="2"/>
      <c r="G3474" s="1"/>
    </row>
    <row r="3475" spans="1:7">
      <c r="A3475" s="1">
        <v>43104</v>
      </c>
      <c r="B3475">
        <f>IF(A3475&gt;=$B$3,VLOOKUP(A3475,SPBTFDUE!$B$4:$F$5000,5,0),B3476*(C3475/C3476+$B$1))</f>
        <v>108.09281512825852</v>
      </c>
      <c r="C3475" s="2">
        <f>VLOOKUP(A3475,'BTC-USD'!$A$1:$G$3203,6,0)</f>
        <v>15599.200199999999</v>
      </c>
      <c r="D3475" s="2">
        <f>D3474*(1-D$1+IF(AND(WEEKDAY($A3475)&lt;&gt;1,WEEKDAY($A3475)&lt;&gt;7),-VLOOKUP($A3475,ETF_OP_Fee!$U$5:$V$14,2,1),0))^($A3475-$A3474)*(1+2*(B3475/B3474-1))</f>
        <v>157.51744945378985</v>
      </c>
      <c r="E3475" s="2"/>
      <c r="G3475" s="1"/>
    </row>
    <row r="3476" spans="1:7">
      <c r="A3476" s="1">
        <v>43105</v>
      </c>
      <c r="B3476">
        <f>IF(A3476&gt;=$B$3,VLOOKUP(A3476,SPBTFDUE!$B$4:$F$5000,5,0),B3477*(C3476/C3477+$B$1))</f>
        <v>120.76087452753399</v>
      </c>
      <c r="C3476" s="2">
        <f>VLOOKUP(A3476,'BTC-USD'!$A$1:$G$3203,6,0)</f>
        <v>17429.5</v>
      </c>
      <c r="D3476" s="2">
        <f>D3475*(1-D$1+IF(AND(WEEKDAY($A3476)&lt;&gt;1,WEEKDAY($A3476)&lt;&gt;7),-VLOOKUP($A3476,ETF_OP_Fee!$U$5:$V$14,2,1),0))^($A3476-$A3475)*(1+2*(B3476/B3475-1))</f>
        <v>194.41514700930421</v>
      </c>
      <c r="E3476" s="2"/>
      <c r="G3476" s="1"/>
    </row>
    <row r="3477" spans="1:7">
      <c r="A3477" s="1">
        <v>43108</v>
      </c>
      <c r="B3477">
        <f>IF(A3477&gt;=$B$3,VLOOKUP(A3477,SPBTFDUE!$B$4:$F$5000,5,0),B3478*(C3477/C3478+$B$1))</f>
        <v>105.09651883661502</v>
      </c>
      <c r="C3477" s="2">
        <f>VLOOKUP(A3477,'BTC-USD'!$A$1:$G$3203,6,0)</f>
        <v>15170.099609999999</v>
      </c>
      <c r="D3477" s="2">
        <f>D3476*(1-D$1+IF(AND(WEEKDAY($A3477)&lt;&gt;1,WEEKDAY($A3477)&lt;&gt;7),-VLOOKUP($A3477,ETF_OP_Fee!$U$5:$V$14,2,1),0))^($A3477-$A3476)*(1+2*(B3477/B3476-1))</f>
        <v>143.92700879292383</v>
      </c>
      <c r="E3477" s="2"/>
      <c r="G3477" s="1"/>
    </row>
    <row r="3478" spans="1:7">
      <c r="A3478" s="1">
        <v>43109</v>
      </c>
      <c r="B3478">
        <f>IF(A3478&gt;=$B$3,VLOOKUP(A3478,SPBTFDUE!$B$4:$F$5000,5,0),B3479*(C3478/C3479+$B$1))</f>
        <v>101.1044156165545</v>
      </c>
      <c r="C3478" s="2">
        <f>VLOOKUP(A3478,'BTC-USD'!$A$1:$G$3203,6,0)</f>
        <v>14595.400390000001</v>
      </c>
      <c r="D3478" s="2">
        <f>D3477*(1-D$1+IF(AND(WEEKDAY($A3478)&lt;&gt;1,WEEKDAY($A3478)&lt;&gt;7),-VLOOKUP($A3478,ETF_OP_Fee!$U$5:$V$14,2,1),0))^($A3478-$A3477)*(1+2*(B3478/B3477-1))</f>
        <v>132.97699136710463</v>
      </c>
      <c r="E3478" s="2"/>
      <c r="G3478" s="1"/>
    </row>
    <row r="3479" spans="1:7">
      <c r="A3479" s="1">
        <v>43110</v>
      </c>
      <c r="B3479">
        <f>IF(A3479&gt;=$B$3,VLOOKUP(A3479,SPBTFDUE!$B$4:$F$5000,5,0),B3480*(C3479/C3480+$B$1))</f>
        <v>103.71051886975867</v>
      </c>
      <c r="C3479" s="2">
        <f>VLOOKUP(A3479,'BTC-USD'!$A$1:$G$3203,6,0)</f>
        <v>14973.29981</v>
      </c>
      <c r="D3479" s="2">
        <f>D3478*(1-D$1+IF(AND(WEEKDAY($A3479)&lt;&gt;1,WEEKDAY($A3479)&lt;&gt;7),-VLOOKUP($A3479,ETF_OP_Fee!$U$5:$V$14,2,1),0))^($A3479-$A3478)*(1+2*(B3479/B3478-1))</f>
        <v>139.81565054576669</v>
      </c>
      <c r="E3479" s="2"/>
      <c r="G3479" s="1"/>
    </row>
    <row r="3480" spans="1:7">
      <c r="A3480" s="1">
        <v>43111</v>
      </c>
      <c r="B3480">
        <f>IF(A3480&gt;=$B$3,VLOOKUP(A3480,SPBTFDUE!$B$4:$F$5000,5,0),B3481*(C3480/C3481+$B$1))</f>
        <v>92.844334349749971</v>
      </c>
      <c r="C3480" s="2">
        <f>VLOOKUP(A3480,'BTC-USD'!$A$1:$G$3203,6,0)</f>
        <v>13405.79981</v>
      </c>
      <c r="D3480" s="2">
        <f>D3479*(1-D$1+IF(AND(WEEKDAY($A3480)&lt;&gt;1,WEEKDAY($A3480)&lt;&gt;7),-VLOOKUP($A3480,ETF_OP_Fee!$U$5:$V$14,2,1),0))^($A3480-$A3479)*(1+2*(B3480/B3479-1))</f>
        <v>110.50433914668577</v>
      </c>
      <c r="E3480" s="2"/>
      <c r="G3480" s="1"/>
    </row>
    <row r="3481" spans="1:7">
      <c r="A3481" s="1">
        <v>43112</v>
      </c>
      <c r="B3481">
        <f>IF(A3481&gt;=$B$3,VLOOKUP(A3481,SPBTFDUE!$B$4:$F$5000,5,0),B3482*(C3481/C3482+$B$1))</f>
        <v>96.814151490311687</v>
      </c>
      <c r="C3481" s="2">
        <f>VLOOKUP(A3481,'BTC-USD'!$A$1:$G$3203,6,0)</f>
        <v>13980.599609999999</v>
      </c>
      <c r="D3481" s="2">
        <f>D3480*(1-D$1+IF(AND(WEEKDAY($A3481)&lt;&gt;1,WEEKDAY($A3481)&lt;&gt;7),-VLOOKUP($A3481,ETF_OP_Fee!$U$5:$V$14,2,1),0))^($A3481-$A3480)*(1+2*(B3481/B3480-1))</f>
        <v>119.93988253539244</v>
      </c>
      <c r="E3481" s="2"/>
      <c r="G3481" s="1"/>
    </row>
    <row r="3482" spans="1:7">
      <c r="A3482" s="1">
        <v>43116</v>
      </c>
      <c r="B3482">
        <f>IF(A3482&gt;=$B$3,VLOOKUP(A3482,SPBTFDUE!$B$4:$F$5000,5,0),B3483*(C3482/C3483+$B$1))</f>
        <v>79.563312732639901</v>
      </c>
      <c r="C3482" s="2">
        <f>VLOOKUP(A3482,'BTC-USD'!$A$1:$G$3203,6,0)</f>
        <v>11490.5</v>
      </c>
      <c r="D3482" s="2">
        <f>D3481*(1-D$1+IF(AND(WEEKDAY($A3482)&lt;&gt;1,WEEKDAY($A3482)&lt;&gt;7),-VLOOKUP($A3482,ETF_OP_Fee!$U$5:$V$14,2,1),0))^($A3482-$A3481)*(1+2*(B3482/B3481-1))</f>
        <v>77.160089736552962</v>
      </c>
      <c r="E3482" s="2"/>
      <c r="G3482" s="1"/>
    </row>
    <row r="3483" spans="1:7">
      <c r="A3483" s="1">
        <v>43117</v>
      </c>
      <c r="B3483">
        <f>IF(A3483&gt;=$B$3,VLOOKUP(A3483,SPBTFDUE!$B$4:$F$5000,5,0),B3484*(C3483/C3484+$B$1))</f>
        <v>77.464607001029819</v>
      </c>
      <c r="C3483" s="2">
        <f>VLOOKUP(A3483,'BTC-USD'!$A$1:$G$3203,6,0)</f>
        <v>11188.599609999999</v>
      </c>
      <c r="D3483" s="2">
        <f>D3482*(1-D$1+IF(AND(WEEKDAY($A3483)&lt;&gt;1,WEEKDAY($A3483)&lt;&gt;7),-VLOOKUP($A3483,ETF_OP_Fee!$U$5:$V$14,2,1),0))^($A3483-$A3482)*(1+2*(B3483/B3482-1))</f>
        <v>73.080751117640929</v>
      </c>
      <c r="E3483" s="2"/>
      <c r="G3483" s="1"/>
    </row>
    <row r="3484" spans="1:7">
      <c r="A3484" s="1">
        <v>43118</v>
      </c>
      <c r="B3484">
        <f>IF(A3484&gt;=$B$3,VLOOKUP(A3484,SPBTFDUE!$B$4:$F$5000,5,0),B3485*(C3484/C3485+$B$1))</f>
        <v>79.437890805559647</v>
      </c>
      <c r="C3484" s="2">
        <f>VLOOKUP(A3484,'BTC-USD'!$A$1:$G$3203,6,0)</f>
        <v>11474.900390000001</v>
      </c>
      <c r="D3484" s="2">
        <f>D3483*(1-D$1+IF(AND(WEEKDAY($A3484)&lt;&gt;1,WEEKDAY($A3484)&lt;&gt;7),-VLOOKUP($A3484,ETF_OP_Fee!$U$5:$V$14,2,1),0))^($A3484-$A3483)*(1+2*(B3484/B3483-1))</f>
        <v>76.794822299875449</v>
      </c>
      <c r="E3484" s="2"/>
      <c r="G3484" s="1"/>
    </row>
    <row r="3485" spans="1:7">
      <c r="A3485" s="1">
        <v>43119</v>
      </c>
      <c r="B3485">
        <f>IF(A3485&gt;=$B$3,VLOOKUP(A3485,SPBTFDUE!$B$4:$F$5000,5,0),B3486*(C3485/C3486+$B$1))</f>
        <v>80.346248719236002</v>
      </c>
      <c r="C3485" s="2">
        <f>VLOOKUP(A3485,'BTC-USD'!$A$1:$G$3203,6,0)</f>
        <v>11607.400390000001</v>
      </c>
      <c r="D3485" s="2">
        <f>D3484*(1-D$1+IF(AND(WEEKDAY($A3485)&lt;&gt;1,WEEKDAY($A3485)&lt;&gt;7),-VLOOKUP($A3485,ETF_OP_Fee!$U$5:$V$14,2,1),0))^($A3485-$A3484)*(1+2*(B3485/B3484-1))</f>
        <v>78.541730538079065</v>
      </c>
      <c r="E3485" s="2"/>
      <c r="G3485" s="1"/>
    </row>
    <row r="3486" spans="1:7">
      <c r="A3486" s="1">
        <v>43122</v>
      </c>
      <c r="B3486">
        <f>IF(A3486&gt;=$B$3,VLOOKUP(A3486,SPBTFDUE!$B$4:$F$5000,5,0),B3487*(C3486/C3487+$B$1))</f>
        <v>75.659178479276832</v>
      </c>
      <c r="C3486" s="2">
        <f>VLOOKUP(A3486,'BTC-USD'!$A$1:$G$3203,6,0)</f>
        <v>10931.400390000001</v>
      </c>
      <c r="D3486" s="2">
        <f>D3485*(1-D$1+IF(AND(WEEKDAY($A3486)&lt;&gt;1,WEEKDAY($A3486)&lt;&gt;7),-VLOOKUP($A3486,ETF_OP_Fee!$U$5:$V$14,2,1),0))^($A3486-$A3485)*(1+2*(B3486/B3485-1))</f>
        <v>69.353324320390485</v>
      </c>
      <c r="E3486" s="2"/>
      <c r="G3486" s="1"/>
    </row>
    <row r="3487" spans="1:7">
      <c r="A3487" s="1">
        <v>43123</v>
      </c>
      <c r="B3487">
        <f>IF(A3487&gt;=$B$3,VLOOKUP(A3487,SPBTFDUE!$B$4:$F$5000,5,0),B3488*(C3487/C3488+$B$1))</f>
        <v>75.214943212160264</v>
      </c>
      <c r="C3487" s="2">
        <f>VLOOKUP(A3487,'BTC-USD'!$A$1:$G$3203,6,0)</f>
        <v>10868.400390000001</v>
      </c>
      <c r="D3487" s="2">
        <f>D3486*(1-D$1+IF(AND(WEEKDAY($A3487)&lt;&gt;1,WEEKDAY($A3487)&lt;&gt;7),-VLOOKUP($A3487,ETF_OP_Fee!$U$5:$V$14,2,1),0))^($A3487-$A3486)*(1+2*(B3487/B3486-1))</f>
        <v>68.530735496602091</v>
      </c>
      <c r="E3487" s="2"/>
      <c r="G3487" s="1"/>
    </row>
    <row r="3488" spans="1:7">
      <c r="A3488" s="1">
        <v>43124</v>
      </c>
      <c r="B3488">
        <f>IF(A3488&gt;=$B$3,VLOOKUP(A3488,SPBTFDUE!$B$4:$F$5000,5,0),B3489*(C3488/C3489+$B$1))</f>
        <v>78.603913481209517</v>
      </c>
      <c r="C3488" s="2">
        <f>VLOOKUP(A3488,'BTC-USD'!$A$1:$G$3203,6,0)</f>
        <v>11359.400390000001</v>
      </c>
      <c r="D3488" s="2">
        <f>D3487*(1-D$1+IF(AND(WEEKDAY($A3488)&lt;&gt;1,WEEKDAY($A3488)&lt;&gt;7),-VLOOKUP($A3488,ETF_OP_Fee!$U$5:$V$14,2,1),0))^($A3488-$A3487)*(1+2*(B3488/B3487-1))</f>
        <v>74.697430103913234</v>
      </c>
      <c r="E3488" s="2"/>
      <c r="G3488" s="1"/>
    </row>
    <row r="3489" spans="1:7">
      <c r="A3489" s="1">
        <v>43125</v>
      </c>
      <c r="B3489">
        <f>IF(A3489&gt;=$B$3,VLOOKUP(A3489,SPBTFDUE!$B$4:$F$5000,5,0),B3490*(C3489/C3490+$B$1))</f>
        <v>77.903478888320208</v>
      </c>
      <c r="C3489" s="2">
        <f>VLOOKUP(A3489,'BTC-USD'!$A$1:$G$3203,6,0)</f>
        <v>11259.400390000001</v>
      </c>
      <c r="D3489" s="2">
        <f>D3488*(1-D$1+IF(AND(WEEKDAY($A3489)&lt;&gt;1,WEEKDAY($A3489)&lt;&gt;7),-VLOOKUP($A3489,ETF_OP_Fee!$U$5:$V$14,2,1),0))^($A3489-$A3488)*(1+2*(B3489/B3488-1))</f>
        <v>73.357438138972725</v>
      </c>
      <c r="E3489" s="2"/>
      <c r="G3489" s="1"/>
    </row>
    <row r="3490" spans="1:7">
      <c r="A3490" s="1">
        <v>43126</v>
      </c>
      <c r="B3490">
        <f>IF(A3490&gt;=$B$3,VLOOKUP(A3490,SPBTFDUE!$B$4:$F$5000,5,0),B3491*(C3490/C3491+$B$1))</f>
        <v>77.286205805564848</v>
      </c>
      <c r="C3490" s="2">
        <f>VLOOKUP(A3490,'BTC-USD'!$A$1:$G$3203,6,0)</f>
        <v>11171.400390000001</v>
      </c>
      <c r="D3490" s="2">
        <f>D3489*(1-D$1+IF(AND(WEEKDAY($A3490)&lt;&gt;1,WEEKDAY($A3490)&lt;&gt;7),-VLOOKUP($A3490,ETF_OP_Fee!$U$5:$V$14,2,1),0))^($A3490-$A3489)*(1+2*(B3490/B3489-1))</f>
        <v>72.186329595597584</v>
      </c>
      <c r="E3490" s="2"/>
      <c r="G3490" s="1"/>
    </row>
    <row r="3491" spans="1:7">
      <c r="A3491" s="1">
        <v>43129</v>
      </c>
      <c r="B3491">
        <f>IF(A3491&gt;=$B$3,VLOOKUP(A3491,SPBTFDUE!$B$4:$F$5000,5,0),B3492*(C3491/C3492+$B$1))</f>
        <v>78.142323945517319</v>
      </c>
      <c r="C3491" s="2">
        <f>VLOOKUP(A3491,'BTC-USD'!$A$1:$G$3203,6,0)</f>
        <v>11296.400390000001</v>
      </c>
      <c r="D3491" s="2">
        <f>D3490*(1-D$1+IF(AND(WEEKDAY($A3491)&lt;&gt;1,WEEKDAY($A3491)&lt;&gt;7),-VLOOKUP($A3491,ETF_OP_Fee!$U$5:$V$14,2,1),0))^($A3491-$A3490)*(1+2*(B3491/B3490-1))</f>
        <v>73.759203003674457</v>
      </c>
      <c r="E3491" s="2"/>
      <c r="G3491" s="1"/>
    </row>
    <row r="3492" spans="1:7">
      <c r="A3492" s="1">
        <v>43130</v>
      </c>
      <c r="B3492">
        <f>IF(A3492&gt;=$B$3,VLOOKUP(A3492,SPBTFDUE!$B$4:$F$5000,5,0),B3493*(C3492/C3493+$B$1))</f>
        <v>69.903005030610075</v>
      </c>
      <c r="C3492" s="2">
        <f>VLOOKUP(A3492,'BTC-USD'!$A$1:$G$3203,6,0)</f>
        <v>10106.29981</v>
      </c>
      <c r="D3492" s="2">
        <f>D3491*(1-D$1+IF(AND(WEEKDAY($A3492)&lt;&gt;1,WEEKDAY($A3492)&lt;&gt;7),-VLOOKUP($A3492,ETF_OP_Fee!$U$5:$V$14,2,1),0))^($A3492-$A3491)*(1+2*(B3492/B3491-1))</f>
        <v>58.197940106211412</v>
      </c>
      <c r="E3492" s="2"/>
      <c r="G3492" s="1"/>
    </row>
    <row r="3493" spans="1:7">
      <c r="A3493" s="1">
        <v>43131</v>
      </c>
      <c r="B3493">
        <f>IF(A3493&gt;=$B$3,VLOOKUP(A3493,SPBTFDUE!$B$4:$F$5000,5,0),B3494*(C3493/C3494+$B$1))</f>
        <v>70.689214692644512</v>
      </c>
      <c r="C3493" s="2">
        <f>VLOOKUP(A3493,'BTC-USD'!$A$1:$G$3203,6,0)</f>
        <v>10221.099609999999</v>
      </c>
      <c r="D3493" s="2">
        <f>D3492*(1-D$1+IF(AND(WEEKDAY($A3493)&lt;&gt;1,WEEKDAY($A3493)&lt;&gt;7),-VLOOKUP($A3493,ETF_OP_Fee!$U$5:$V$14,2,1),0))^($A3493-$A3492)*(1+2*(B3493/B3492-1))</f>
        <v>59.499970224347933</v>
      </c>
      <c r="E3493" s="2"/>
      <c r="G3493" s="1"/>
    </row>
    <row r="3494" spans="1:7">
      <c r="A3494" s="1">
        <v>43132</v>
      </c>
      <c r="B3494">
        <f>IF(A3494&gt;=$B$3,VLOOKUP(A3494,SPBTFDUE!$B$4:$F$5000,5,0),B3495*(C3494/C3495+$B$1))</f>
        <v>63.417299958039564</v>
      </c>
      <c r="C3494" s="2">
        <f>VLOOKUP(A3494,'BTC-USD'!$A$1:$G$3203,6,0)</f>
        <v>9170.5400389999995</v>
      </c>
      <c r="D3494" s="2">
        <f>D3493*(1-D$1+IF(AND(WEEKDAY($A3494)&lt;&gt;1,WEEKDAY($A3494)&lt;&gt;7),-VLOOKUP($A3494,ETF_OP_Fee!$U$5:$V$14,2,1),0))^($A3494-$A3493)*(1+2*(B3494/B3493-1))</f>
        <v>47.252620239750442</v>
      </c>
      <c r="E3494" s="2"/>
      <c r="G3494" s="1"/>
    </row>
    <row r="3495" spans="1:7">
      <c r="A3495" s="1">
        <v>43133</v>
      </c>
      <c r="B3495">
        <f>IF(A3495&gt;=$B$3,VLOOKUP(A3495,SPBTFDUE!$B$4:$F$5000,5,0),B3496*(C3495/C3496+$B$1))</f>
        <v>61.061096417212518</v>
      </c>
      <c r="C3495" s="2">
        <f>VLOOKUP(A3495,'BTC-USD'!$A$1:$G$3203,6,0)</f>
        <v>8830.75</v>
      </c>
      <c r="D3495" s="2">
        <f>D3494*(1-D$1+IF(AND(WEEKDAY($A3495)&lt;&gt;1,WEEKDAY($A3495)&lt;&gt;7),-VLOOKUP($A3495,ETF_OP_Fee!$U$5:$V$14,2,1),0))^($A3495-$A3494)*(1+2*(B3495/B3494-1))</f>
        <v>43.736163726684623</v>
      </c>
      <c r="E3495" s="2"/>
      <c r="G3495" s="1"/>
    </row>
    <row r="3496" spans="1:7">
      <c r="A3496" s="1">
        <v>43136</v>
      </c>
      <c r="B3496">
        <f>IF(A3496&gt;=$B$3,VLOOKUP(A3496,SPBTFDUE!$B$4:$F$5000,5,0),B3497*(C3496/C3497+$B$1))</f>
        <v>48.088753392789535</v>
      </c>
      <c r="C3496" s="2">
        <f>VLOOKUP(A3496,'BTC-USD'!$A$1:$G$3203,6,0)</f>
        <v>6955.2700199999999</v>
      </c>
      <c r="D3496" s="2">
        <f>D3495*(1-D$1+IF(AND(WEEKDAY($A3496)&lt;&gt;1,WEEKDAY($A3496)&lt;&gt;7),-VLOOKUP($A3496,ETF_OP_Fee!$U$5:$V$14,2,1),0))^($A3496-$A3495)*(1+2*(B3496/B3495-1))</f>
        <v>25.143800347329034</v>
      </c>
      <c r="E3496" s="2"/>
      <c r="G3496" s="1"/>
    </row>
    <row r="3497" spans="1:7">
      <c r="A3497" s="1">
        <v>43137</v>
      </c>
      <c r="B3497">
        <f>IF(A3497&gt;=$B$3,VLOOKUP(A3497,SPBTFDUE!$B$4:$F$5000,5,0),B3498*(C3497/C3498+$B$1))</f>
        <v>53.604625272878614</v>
      </c>
      <c r="C3497" s="2">
        <f>VLOOKUP(A3497,'BTC-USD'!$A$1:$G$3203,6,0)</f>
        <v>7754</v>
      </c>
      <c r="D3497" s="2">
        <f>D3496*(1-D$1+IF(AND(WEEKDAY($A3497)&lt;&gt;1,WEEKDAY($A3497)&lt;&gt;7),-VLOOKUP($A3497,ETF_OP_Fee!$U$5:$V$14,2,1),0))^($A3497-$A3496)*(1+2*(B3497/B3496-1))</f>
        <v>30.908200194413951</v>
      </c>
      <c r="E3497" s="2"/>
      <c r="G3497" s="1"/>
    </row>
    <row r="3498" spans="1:7">
      <c r="A3498" s="1">
        <v>43138</v>
      </c>
      <c r="B3498">
        <f>IF(A3498&gt;=$B$3,VLOOKUP(A3498,SPBTFDUE!$B$4:$F$5000,5,0),B3499*(C3498/C3499+$B$1))</f>
        <v>52.681573370260836</v>
      </c>
      <c r="C3498" s="2">
        <f>VLOOKUP(A3498,'BTC-USD'!$A$1:$G$3203,6,0)</f>
        <v>7621.2998049999997</v>
      </c>
      <c r="D3498" s="2">
        <f>D3497*(1-D$1+IF(AND(WEEKDAY($A3498)&lt;&gt;1,WEEKDAY($A3498)&lt;&gt;7),-VLOOKUP($A3498,ETF_OP_Fee!$U$5:$V$14,2,1),0))^($A3498-$A3497)*(1+2*(B3498/B3497-1))</f>
        <v>29.840187828761561</v>
      </c>
      <c r="E3498" s="2"/>
      <c r="G3498" s="1"/>
    </row>
    <row r="3499" spans="1:7">
      <c r="A3499" s="1">
        <v>43139</v>
      </c>
      <c r="B3499">
        <f>IF(A3499&gt;=$B$3,VLOOKUP(A3499,SPBTFDUE!$B$4:$F$5000,5,0),B3500*(C3499/C3500+$B$1))</f>
        <v>57.128382432703887</v>
      </c>
      <c r="C3499" s="2">
        <f>VLOOKUP(A3499,'BTC-USD'!$A$1:$G$3203,6,0)</f>
        <v>8265.5898440000001</v>
      </c>
      <c r="D3499" s="2">
        <f>D3498*(1-D$1+IF(AND(WEEKDAY($A3499)&lt;&gt;1,WEEKDAY($A3499)&lt;&gt;7),-VLOOKUP($A3499,ETF_OP_Fee!$U$5:$V$14,2,1),0))^($A3499-$A3498)*(1+2*(B3499/B3498-1))</f>
        <v>34.873603475461515</v>
      </c>
      <c r="E3499" s="2"/>
      <c r="G3499" s="1"/>
    </row>
    <row r="3500" spans="1:7">
      <c r="A3500" s="1">
        <v>43140</v>
      </c>
      <c r="B3500">
        <f>IF(A3500&gt;=$B$3,VLOOKUP(A3500,SPBTFDUE!$B$4:$F$5000,5,0),B3501*(C3500/C3501+$B$1))</f>
        <v>60.37944768710264</v>
      </c>
      <c r="C3500" s="2">
        <f>VLOOKUP(A3500,'BTC-USD'!$A$1:$G$3203,6,0)</f>
        <v>8736.9804690000001</v>
      </c>
      <c r="D3500" s="2">
        <f>D3499*(1-D$1+IF(AND(WEEKDAY($A3500)&lt;&gt;1,WEEKDAY($A3500)&lt;&gt;7),-VLOOKUP($A3500,ETF_OP_Fee!$U$5:$V$14,2,1),0))^($A3500-$A3499)*(1+2*(B3500/B3499-1))</f>
        <v>38.838152308949397</v>
      </c>
      <c r="E3500" s="2"/>
      <c r="G3500" s="1"/>
    </row>
    <row r="3501" spans="1:7">
      <c r="A3501" s="1">
        <v>43143</v>
      </c>
      <c r="B3501">
        <f>IF(A3501&gt;=$B$3,VLOOKUP(A3501,SPBTFDUE!$B$4:$F$5000,5,0),B3502*(C3501/C3502+$B$1))</f>
        <v>61.682757072655683</v>
      </c>
      <c r="C3501" s="2">
        <f>VLOOKUP(A3501,'BTC-USD'!$A$1:$G$3203,6,0)</f>
        <v>8926.5703130000002</v>
      </c>
      <c r="D3501" s="2">
        <f>D3500*(1-D$1+IF(AND(WEEKDAY($A3501)&lt;&gt;1,WEEKDAY($A3501)&lt;&gt;7),-VLOOKUP($A3501,ETF_OP_Fee!$U$5:$V$14,2,1),0))^($A3501-$A3500)*(1+2*(B3501/B3500-1))</f>
        <v>40.500336087047131</v>
      </c>
      <c r="E3501" s="2"/>
      <c r="G3501" s="1"/>
    </row>
    <row r="3502" spans="1:7">
      <c r="A3502" s="1">
        <v>43144</v>
      </c>
      <c r="B3502">
        <f>IF(A3502&gt;=$B$3,VLOOKUP(A3502,SPBTFDUE!$B$4:$F$5000,5,0),B3503*(C3502/C3503+$B$1))</f>
        <v>59.408198519697976</v>
      </c>
      <c r="C3502" s="2">
        <f>VLOOKUP(A3502,'BTC-USD'!$A$1:$G$3203,6,0)</f>
        <v>8598.3095699999994</v>
      </c>
      <c r="D3502" s="2">
        <f>D3501*(1-D$1+IF(AND(WEEKDAY($A3502)&lt;&gt;1,WEEKDAY($A3502)&lt;&gt;7),-VLOOKUP($A3502,ETF_OP_Fee!$U$5:$V$14,2,1),0))^($A3502-$A3501)*(1+2*(B3502/B3501-1))</f>
        <v>37.508956479867351</v>
      </c>
      <c r="E3502" s="2"/>
      <c r="G3502" s="1"/>
    </row>
    <row r="3503" spans="1:7">
      <c r="A3503" s="1">
        <v>43145</v>
      </c>
      <c r="B3503">
        <f>IF(A3503&gt;=$B$3,VLOOKUP(A3503,SPBTFDUE!$B$4:$F$5000,5,0),B3504*(C3503/C3504+$B$1))</f>
        <v>65.593196216508005</v>
      </c>
      <c r="C3503" s="2">
        <f>VLOOKUP(A3503,'BTC-USD'!$A$1:$G$3203,6,0)</f>
        <v>9494.6298829999996</v>
      </c>
      <c r="D3503" s="2">
        <f>D3502*(1-D$1+IF(AND(WEEKDAY($A3503)&lt;&gt;1,WEEKDAY($A3503)&lt;&gt;7),-VLOOKUP($A3503,ETF_OP_Fee!$U$5:$V$14,2,1),0))^($A3503-$A3502)*(1+2*(B3503/B3502-1))</f>
        <v>45.313683172152111</v>
      </c>
      <c r="E3503" s="2"/>
      <c r="G3503" s="1"/>
    </row>
    <row r="3504" spans="1:7">
      <c r="A3504" s="1">
        <v>43146</v>
      </c>
      <c r="B3504">
        <f>IF(A3504&gt;=$B$3,VLOOKUP(A3504,SPBTFDUE!$B$4:$F$5000,5,0),B3505*(C3504/C3505+$B$1))</f>
        <v>70.225850124002449</v>
      </c>
      <c r="C3504" s="2">
        <f>VLOOKUP(A3504,'BTC-USD'!$A$1:$G$3203,6,0)</f>
        <v>10166.400390000001</v>
      </c>
      <c r="D3504" s="2">
        <f>D3503*(1-D$1+IF(AND(WEEKDAY($A3504)&lt;&gt;1,WEEKDAY($A3504)&lt;&gt;7),-VLOOKUP($A3504,ETF_OP_Fee!$U$5:$V$14,2,1),0))^($A3504-$A3503)*(1+2*(B3504/B3503-1))</f>
        <v>51.708263423000183</v>
      </c>
      <c r="E3504" s="2"/>
      <c r="G3504" s="1"/>
    </row>
    <row r="3505" spans="1:7">
      <c r="A3505" s="1">
        <v>43147</v>
      </c>
      <c r="B3505">
        <f>IF(A3505&gt;=$B$3,VLOOKUP(A3505,SPBTFDUE!$B$4:$F$5000,5,0),B3506*(C3505/C3506+$B$1))</f>
        <v>70.684318273251932</v>
      </c>
      <c r="C3505" s="2">
        <f>VLOOKUP(A3505,'BTC-USD'!$A$1:$G$3203,6,0)</f>
        <v>10233.900390000001</v>
      </c>
      <c r="D3505" s="2">
        <f>D3504*(1-D$1+IF(AND(WEEKDAY($A3505)&lt;&gt;1,WEEKDAY($A3505)&lt;&gt;7),-VLOOKUP($A3505,ETF_OP_Fee!$U$5:$V$14,2,1),0))^($A3505-$A3504)*(1+2*(B3505/B3504-1))</f>
        <v>52.377173329442975</v>
      </c>
      <c r="E3505" s="2"/>
      <c r="G3505" s="1"/>
    </row>
    <row r="3506" spans="1:7">
      <c r="A3506" s="1">
        <v>43151</v>
      </c>
      <c r="B3506">
        <f>IF(A3506&gt;=$B$3,VLOOKUP(A3506,SPBTFDUE!$B$4:$F$5000,5,0),B3507*(C3506/C3507+$B$1))</f>
        <v>78.754367617639886</v>
      </c>
      <c r="C3506" s="2">
        <f>VLOOKUP(A3506,'BTC-USD'!$A$1:$G$3203,6,0)</f>
        <v>11403.700199999999</v>
      </c>
      <c r="D3506" s="2">
        <f>D3505*(1-D$1+IF(AND(WEEKDAY($A3506)&lt;&gt;1,WEEKDAY($A3506)&lt;&gt;7),-VLOOKUP($A3506,ETF_OP_Fee!$U$5:$V$14,2,1),0))^($A3506-$A3505)*(1+2*(B3506/B3505-1))</f>
        <v>64.30634304272975</v>
      </c>
      <c r="E3506" s="2"/>
      <c r="G3506" s="1"/>
    </row>
    <row r="3507" spans="1:7">
      <c r="A3507" s="1">
        <v>43152</v>
      </c>
      <c r="B3507">
        <f>IF(A3507&gt;=$B$3,VLOOKUP(A3507,SPBTFDUE!$B$4:$F$5000,5,0),B3508*(C3507/C3508+$B$1))</f>
        <v>73.820709315745162</v>
      </c>
      <c r="C3507" s="2">
        <f>VLOOKUP(A3507,'BTC-USD'!$A$1:$G$3203,6,0)</f>
        <v>10690.400390000001</v>
      </c>
      <c r="D3507" s="2">
        <f>D3506*(1-D$1+IF(AND(WEEKDAY($A3507)&lt;&gt;1,WEEKDAY($A3507)&lt;&gt;7),-VLOOKUP($A3507,ETF_OP_Fee!$U$5:$V$14,2,1),0))^($A3507-$A3506)*(1+2*(B3507/B3506-1))</f>
        <v>56.242549127892907</v>
      </c>
      <c r="E3507" s="2"/>
      <c r="G3507" s="1"/>
    </row>
    <row r="3508" spans="1:7">
      <c r="A3508" s="1">
        <v>43153</v>
      </c>
      <c r="B3508">
        <f>IF(A3508&gt;=$B$3,VLOOKUP(A3508,SPBTFDUE!$B$4:$F$5000,5,0),B3509*(C3508/C3509+$B$1))</f>
        <v>69.080710452550136</v>
      </c>
      <c r="C3508" s="2">
        <f>VLOOKUP(A3508,'BTC-USD'!$A$1:$G$3203,6,0)</f>
        <v>10005</v>
      </c>
      <c r="D3508" s="2">
        <f>D3507*(1-D$1+IF(AND(WEEKDAY($A3508)&lt;&gt;1,WEEKDAY($A3508)&lt;&gt;7),-VLOOKUP($A3508,ETF_OP_Fee!$U$5:$V$14,2,1),0))^($A3508-$A3507)*(1+2*(B3508/B3507-1))</f>
        <v>49.014082877451088</v>
      </c>
      <c r="E3508" s="2"/>
      <c r="G3508" s="1"/>
    </row>
    <row r="3509" spans="1:7">
      <c r="A3509" s="1">
        <v>43154</v>
      </c>
      <c r="B3509">
        <f>IF(A3509&gt;=$B$3,VLOOKUP(A3509,SPBTFDUE!$B$4:$F$5000,5,0),B3510*(C3509/C3510+$B$1))</f>
        <v>71.117141053531029</v>
      </c>
      <c r="C3509" s="2">
        <f>VLOOKUP(A3509,'BTC-USD'!$A$1:$G$3203,6,0)</f>
        <v>10301.099609999999</v>
      </c>
      <c r="D3509" s="2">
        <f>D3508*(1-D$1+IF(AND(WEEKDAY($A3509)&lt;&gt;1,WEEKDAY($A3509)&lt;&gt;7),-VLOOKUP($A3509,ETF_OP_Fee!$U$5:$V$14,2,1),0))^($A3509-$A3508)*(1+2*(B3509/B3508-1))</f>
        <v>51.89766985276114</v>
      </c>
      <c r="E3509" s="2"/>
      <c r="G3509" s="1"/>
    </row>
    <row r="3510" spans="1:7">
      <c r="A3510" s="1">
        <v>43157</v>
      </c>
      <c r="B3510">
        <f>IF(A3510&gt;=$B$3,VLOOKUP(A3510,SPBTFDUE!$B$4:$F$5000,5,0),B3511*(C3510/C3511+$B$1))</f>
        <v>71.562144645204924</v>
      </c>
      <c r="C3510" s="2">
        <f>VLOOKUP(A3510,'BTC-USD'!$A$1:$G$3203,6,0)</f>
        <v>10366.700199999999</v>
      </c>
      <c r="D3510" s="2">
        <f>D3509*(1-D$1+IF(AND(WEEKDAY($A3510)&lt;&gt;1,WEEKDAY($A3510)&lt;&gt;7),-VLOOKUP($A3510,ETF_OP_Fee!$U$5:$V$14,2,1),0))^($A3510-$A3509)*(1+2*(B3510/B3509-1))</f>
        <v>52.528366628616013</v>
      </c>
      <c r="E3510" s="2"/>
      <c r="G3510" s="1"/>
    </row>
    <row r="3511" spans="1:7">
      <c r="A3511" s="1">
        <v>43158</v>
      </c>
      <c r="B3511">
        <f>IF(A3511&gt;=$B$3,VLOOKUP(A3511,SPBTFDUE!$B$4:$F$5000,5,0),B3512*(C3511/C3512+$B$1))</f>
        <v>74.031261533660896</v>
      </c>
      <c r="C3511" s="2">
        <f>VLOOKUP(A3511,'BTC-USD'!$A$1:$G$3203,6,0)</f>
        <v>10725.599609999999</v>
      </c>
      <c r="D3511" s="2">
        <f>D3510*(1-D$1+IF(AND(WEEKDAY($A3511)&lt;&gt;1,WEEKDAY($A3511)&lt;&gt;7),-VLOOKUP($A3511,ETF_OP_Fee!$U$5:$V$14,2,1),0))^($A3511-$A3510)*(1+2*(B3511/B3510-1))</f>
        <v>56.146458926596523</v>
      </c>
      <c r="E3511" s="2"/>
      <c r="G3511" s="1"/>
    </row>
    <row r="3512" spans="1:7">
      <c r="A3512" s="1">
        <v>43159</v>
      </c>
      <c r="B3512">
        <f>IF(A3512&gt;=$B$3,VLOOKUP(A3512,SPBTFDUE!$B$4:$F$5000,5,0),B3513*(C3512/C3513+$B$1))</f>
        <v>71.761760547273084</v>
      </c>
      <c r="C3512" s="2">
        <f>VLOOKUP(A3512,'BTC-USD'!$A$1:$G$3203,6,0)</f>
        <v>10397.900390000001</v>
      </c>
      <c r="D3512" s="2">
        <f>D3511*(1-D$1+IF(AND(WEEKDAY($A3512)&lt;&gt;1,WEEKDAY($A3512)&lt;&gt;7),-VLOOKUP($A3512,ETF_OP_Fee!$U$5:$V$14,2,1),0))^($A3512-$A3511)*(1+2*(B3512/B3511-1))</f>
        <v>52.697728147928963</v>
      </c>
      <c r="E3512" s="2"/>
      <c r="G3512" s="1"/>
    </row>
    <row r="3513" spans="1:7">
      <c r="A3513" s="1">
        <v>43160</v>
      </c>
      <c r="B3513">
        <f>IF(A3513&gt;=$B$3,VLOOKUP(A3513,SPBTFDUE!$B$4:$F$5000,5,0),B3514*(C3513/C3514+$B$1))</f>
        <v>75.570289928849505</v>
      </c>
      <c r="C3513" s="2">
        <f>VLOOKUP(A3513,'BTC-USD'!$A$1:$G$3203,6,0)</f>
        <v>10951</v>
      </c>
      <c r="D3513" s="2">
        <f>D3512*(1-D$1+IF(AND(WEEKDAY($A3513)&lt;&gt;1,WEEKDAY($A3513)&lt;&gt;7),-VLOOKUP($A3513,ETF_OP_Fee!$U$5:$V$14,2,1),0))^($A3513-$A3512)*(1+2*(B3513/B3512-1))</f>
        <v>58.284312939995473</v>
      </c>
      <c r="E3513" s="2"/>
      <c r="G3513" s="1"/>
    </row>
    <row r="3514" spans="1:7">
      <c r="A3514" s="1">
        <v>43161</v>
      </c>
      <c r="B3514">
        <f>IF(A3514&gt;=$B$3,VLOOKUP(A3514,SPBTFDUE!$B$4:$F$5000,5,0),B3515*(C3514/C3515+$B$1))</f>
        <v>76.4961695618953</v>
      </c>
      <c r="C3514" s="2">
        <f>VLOOKUP(A3514,'BTC-USD'!$A$1:$G$3203,6,0)</f>
        <v>11086.400390000001</v>
      </c>
      <c r="D3514" s="2">
        <f>D3513*(1-D$1+IF(AND(WEEKDAY($A3514)&lt;&gt;1,WEEKDAY($A3514)&lt;&gt;7),-VLOOKUP($A3514,ETF_OP_Fee!$U$5:$V$14,2,1),0))^($A3514-$A3513)*(1+2*(B3514/B3513-1))</f>
        <v>59.705383662880692</v>
      </c>
      <c r="E3514" s="2"/>
      <c r="G3514" s="1"/>
    </row>
    <row r="3515" spans="1:7">
      <c r="A3515" s="1">
        <v>43164</v>
      </c>
      <c r="B3515">
        <f>IF(A3515&gt;=$B$3,VLOOKUP(A3515,SPBTFDUE!$B$4:$F$5000,5,0),B3516*(C3515/C3516+$B$1))</f>
        <v>79.846641242955315</v>
      </c>
      <c r="C3515" s="2">
        <f>VLOOKUP(A3515,'BTC-USD'!$A$1:$G$3203,6,0)</f>
        <v>11573.29981</v>
      </c>
      <c r="D3515" s="2">
        <f>D3514*(1-D$1+IF(AND(WEEKDAY($A3515)&lt;&gt;1,WEEKDAY($A3515)&lt;&gt;7),-VLOOKUP($A3515,ETF_OP_Fee!$U$5:$V$14,2,1),0))^($A3515-$A3514)*(1+2*(B3515/B3514-1))</f>
        <v>64.912266868254008</v>
      </c>
      <c r="E3515" s="2"/>
      <c r="G3515" s="1"/>
    </row>
    <row r="3516" spans="1:7">
      <c r="A3516" s="1">
        <v>43165</v>
      </c>
      <c r="B3516">
        <f>IF(A3516&gt;=$B$3,VLOOKUP(A3516,SPBTFDUE!$B$4:$F$5000,5,0),B3517*(C3516/C3517+$B$1))</f>
        <v>74.365220048428483</v>
      </c>
      <c r="C3516" s="2">
        <f>VLOOKUP(A3516,'BTC-USD'!$A$1:$G$3203,6,0)</f>
        <v>10779.900390000001</v>
      </c>
      <c r="D3516" s="2">
        <f>D3515*(1-D$1+IF(AND(WEEKDAY($A3516)&lt;&gt;1,WEEKDAY($A3516)&lt;&gt;7),-VLOOKUP($A3516,ETF_OP_Fee!$U$5:$V$14,2,1),0))^($A3516-$A3515)*(1+2*(B3516/B3515-1))</f>
        <v>55.993221145042824</v>
      </c>
      <c r="E3516" s="2"/>
      <c r="G3516" s="1"/>
    </row>
    <row r="3517" spans="1:7">
      <c r="A3517" s="1">
        <v>43166</v>
      </c>
      <c r="B3517">
        <f>IF(A3517&gt;=$B$3,VLOOKUP(A3517,SPBTFDUE!$B$4:$F$5000,5,0),B3518*(C3517/C3518+$B$1))</f>
        <v>68.740594034630661</v>
      </c>
      <c r="C3517" s="2">
        <f>VLOOKUP(A3517,'BTC-USD'!$A$1:$G$3203,6,0)</f>
        <v>9965.5703130000002</v>
      </c>
      <c r="D3517" s="2">
        <f>D3516*(1-D$1+IF(AND(WEEKDAY($A3517)&lt;&gt;1,WEEKDAY($A3517)&lt;&gt;7),-VLOOKUP($A3517,ETF_OP_Fee!$U$5:$V$14,2,1),0))^($A3517-$A3516)*(1+2*(B3517/B3516-1))</f>
        <v>47.517443902165532</v>
      </c>
      <c r="E3517" s="2"/>
      <c r="G3517" s="1"/>
    </row>
    <row r="3518" spans="1:7">
      <c r="A3518" s="1">
        <v>43167</v>
      </c>
      <c r="B3518">
        <f>IF(A3518&gt;=$B$3,VLOOKUP(A3518,SPBTFDUE!$B$4:$F$5000,5,0),B3519*(C3518/C3519+$B$1))</f>
        <v>64.798282117694598</v>
      </c>
      <c r="C3518" s="2">
        <f>VLOOKUP(A3518,'BTC-USD'!$A$1:$G$3203,6,0)</f>
        <v>9395.0097659999992</v>
      </c>
      <c r="D3518" s="2">
        <f>D3517*(1-D$1+IF(AND(WEEKDAY($A3518)&lt;&gt;1,WEEKDAY($A3518)&lt;&gt;7),-VLOOKUP($A3518,ETF_OP_Fee!$U$5:$V$14,2,1),0))^($A3518-$A3517)*(1+2*(B3518/B3517-1))</f>
        <v>42.062125896206744</v>
      </c>
      <c r="E3518" s="2"/>
      <c r="G3518" s="1"/>
    </row>
    <row r="3519" spans="1:7">
      <c r="A3519" s="1">
        <v>43168</v>
      </c>
      <c r="B3519">
        <f>IF(A3519&gt;=$B$3,VLOOKUP(A3519,SPBTFDUE!$B$4:$F$5000,5,0),B3520*(C3519/C3520+$B$1))</f>
        <v>64.394961442215489</v>
      </c>
      <c r="C3519" s="2">
        <f>VLOOKUP(A3519,'BTC-USD'!$A$1:$G$3203,6,0)</f>
        <v>9337.5498050000006</v>
      </c>
      <c r="D3519" s="2">
        <f>D3518*(1-D$1+IF(AND(WEEKDAY($A3519)&lt;&gt;1,WEEKDAY($A3519)&lt;&gt;7),-VLOOKUP($A3519,ETF_OP_Fee!$U$5:$V$14,2,1),0))^($A3519-$A3518)*(1+2*(B3519/B3518-1))</f>
        <v>41.533565082899358</v>
      </c>
      <c r="E3519" s="2"/>
      <c r="G3519" s="1"/>
    </row>
    <row r="3520" spans="1:7">
      <c r="A3520" s="1">
        <v>43171</v>
      </c>
      <c r="B3520">
        <f>IF(A3520&gt;=$B$3,VLOOKUP(A3520,SPBTFDUE!$B$4:$F$5000,5,0),B3521*(C3520/C3521+$B$1))</f>
        <v>63.47482318514286</v>
      </c>
      <c r="C3520" s="2">
        <f>VLOOKUP(A3520,'BTC-USD'!$A$1:$G$3203,6,0)</f>
        <v>9205.1201170000004</v>
      </c>
      <c r="D3520" s="2">
        <f>D3519*(1-D$1+IF(AND(WEEKDAY($A3520)&lt;&gt;1,WEEKDAY($A3520)&lt;&gt;7),-VLOOKUP($A3520,ETF_OP_Fee!$U$5:$V$14,2,1),0))^($A3520-$A3519)*(1+2*(B3520/B3519-1))</f>
        <v>40.332197018022612</v>
      </c>
      <c r="E3520" s="2"/>
      <c r="G3520" s="1"/>
    </row>
    <row r="3521" spans="1:7">
      <c r="A3521" s="1">
        <v>43172</v>
      </c>
      <c r="B3521">
        <f>IF(A3521&gt;=$B$3,VLOOKUP(A3521,SPBTFDUE!$B$4:$F$5000,5,0),B3522*(C3521/C3522+$B$1))</f>
        <v>63.397062002128209</v>
      </c>
      <c r="C3521" s="2">
        <f>VLOOKUP(A3521,'BTC-USD'!$A$1:$G$3203,6,0)</f>
        <v>9194.8496090000008</v>
      </c>
      <c r="D3521" s="2">
        <f>D3520*(1-D$1+IF(AND(WEEKDAY($A3521)&lt;&gt;1,WEEKDAY($A3521)&lt;&gt;7),-VLOOKUP($A3521,ETF_OP_Fee!$U$5:$V$14,2,1),0))^($A3521-$A3520)*(1+2*(B3521/B3520-1))</f>
        <v>40.228582448651586</v>
      </c>
      <c r="E3521" s="2"/>
      <c r="G3521" s="1"/>
    </row>
    <row r="3522" spans="1:7">
      <c r="A3522" s="1">
        <v>43173</v>
      </c>
      <c r="B3522">
        <f>IF(A3522&gt;=$B$3,VLOOKUP(A3522,SPBTFDUE!$B$4:$F$5000,5,0),B3523*(C3522/C3523+$B$1))</f>
        <v>57.013434931833871</v>
      </c>
      <c r="C3522" s="2">
        <f>VLOOKUP(A3522,'BTC-USD'!$A$1:$G$3203,6,0)</f>
        <v>8269.8095699999994</v>
      </c>
      <c r="D3522" s="2">
        <f>D3521*(1-D$1+IF(AND(WEEKDAY($A3522)&lt;&gt;1,WEEKDAY($A3522)&lt;&gt;7),-VLOOKUP($A3522,ETF_OP_Fee!$U$5:$V$14,2,1),0))^($A3522-$A3521)*(1+2*(B3522/B3521-1))</f>
        <v>32.123297165643571</v>
      </c>
      <c r="E3522" s="2"/>
      <c r="G3522" s="1"/>
    </row>
    <row r="3523" spans="1:7">
      <c r="A3523" s="1">
        <v>43174</v>
      </c>
      <c r="B3523">
        <f>IF(A3523&gt;=$B$3,VLOOKUP(A3523,SPBTFDUE!$B$4:$F$5000,5,0),B3524*(C3523/C3524+$B$1))</f>
        <v>57.221209795829999</v>
      </c>
      <c r="C3523" s="2">
        <f>VLOOKUP(A3523,'BTC-USD'!$A$1:$G$3203,6,0)</f>
        <v>8300.8603519999997</v>
      </c>
      <c r="D3523" s="2">
        <f>D3522*(1-D$1+IF(AND(WEEKDAY($A3523)&lt;&gt;1,WEEKDAY($A3523)&lt;&gt;7),-VLOOKUP($A3523,ETF_OP_Fee!$U$5:$V$14,2,1),0))^($A3523-$A3522)*(1+2*(B3523/B3522-1))</f>
        <v>32.353575637640645</v>
      </c>
      <c r="E3523" s="2"/>
      <c r="G3523" s="1"/>
    </row>
    <row r="3524" spans="1:7">
      <c r="A3524" s="1">
        <v>43175</v>
      </c>
      <c r="B3524">
        <f>IF(A3524&gt;=$B$3,VLOOKUP(A3524,SPBTFDUE!$B$4:$F$5000,5,0),B3525*(C3524/C3525+$B$1))</f>
        <v>57.473311615862919</v>
      </c>
      <c r="C3524" s="2">
        <f>VLOOKUP(A3524,'BTC-USD'!$A$1:$G$3203,6,0)</f>
        <v>8338.3496090000008</v>
      </c>
      <c r="D3524" s="2">
        <f>D3523*(1-D$1+IF(AND(WEEKDAY($A3524)&lt;&gt;1,WEEKDAY($A3524)&lt;&gt;7),-VLOOKUP($A3524,ETF_OP_Fee!$U$5:$V$14,2,1),0))^($A3524-$A3523)*(1+2*(B3524/B3523-1))</f>
        <v>32.634768762926115</v>
      </c>
      <c r="E3524" s="2"/>
      <c r="G3524" s="1"/>
    </row>
    <row r="3525" spans="1:7">
      <c r="A3525" s="1">
        <v>43178</v>
      </c>
      <c r="B3525">
        <f>IF(A3525&gt;=$B$3,VLOOKUP(A3525,SPBTFDUE!$B$4:$F$5000,5,0),B3526*(C3525/C3526+$B$1))</f>
        <v>59.481291113032128</v>
      </c>
      <c r="C3525" s="2">
        <f>VLOOKUP(A3525,'BTC-USD'!$A$1:$G$3203,6,0)</f>
        <v>8630.6503909999992</v>
      </c>
      <c r="D3525" s="2">
        <f>D3524*(1-D$1+IF(AND(WEEKDAY($A3525)&lt;&gt;1,WEEKDAY($A3525)&lt;&gt;7),-VLOOKUP($A3525,ETF_OP_Fee!$U$5:$V$14,2,1),0))^($A3525-$A3524)*(1+2*(B3525/B3524-1))</f>
        <v>34.902647805411256</v>
      </c>
      <c r="E3525" s="2"/>
      <c r="G3525" s="1"/>
    </row>
    <row r="3526" spans="1:7">
      <c r="A3526" s="1">
        <v>43179</v>
      </c>
      <c r="B3526">
        <f>IF(A3526&gt;=$B$3,VLOOKUP(A3526,SPBTFDUE!$B$4:$F$5000,5,0),B3527*(C3526/C3527+$B$1))</f>
        <v>61.423492324738838</v>
      </c>
      <c r="C3526" s="2">
        <f>VLOOKUP(A3526,'BTC-USD'!$A$1:$G$3203,6,0)</f>
        <v>8913.4697269999997</v>
      </c>
      <c r="D3526" s="2">
        <f>D3525*(1-D$1+IF(AND(WEEKDAY($A3526)&lt;&gt;1,WEEKDAY($A3526)&lt;&gt;7),-VLOOKUP($A3526,ETF_OP_Fee!$U$5:$V$14,2,1),0))^($A3526-$A3525)*(1+2*(B3526/B3525-1))</f>
        <v>37.177520278876862</v>
      </c>
      <c r="E3526" s="2"/>
      <c r="G3526" s="1"/>
    </row>
    <row r="3527" spans="1:7">
      <c r="A3527" s="1">
        <v>43180</v>
      </c>
      <c r="B3527">
        <f>IF(A3527&gt;=$B$3,VLOOKUP(A3527,SPBTFDUE!$B$4:$F$5000,5,0),B3528*(C3527/C3528+$B$1))</f>
        <v>61.525689666230271</v>
      </c>
      <c r="C3527" s="2">
        <f>VLOOKUP(A3527,'BTC-USD'!$A$1:$G$3203,6,0)</f>
        <v>8929.2802730000003</v>
      </c>
      <c r="D3527" s="2">
        <f>D3526*(1-D$1+IF(AND(WEEKDAY($A3527)&lt;&gt;1,WEEKDAY($A3527)&lt;&gt;7),-VLOOKUP($A3527,ETF_OP_Fee!$U$5:$V$14,2,1),0))^($A3527-$A3526)*(1+2*(B3527/B3526-1))</f>
        <v>37.296787837705445</v>
      </c>
      <c r="E3527" s="2"/>
      <c r="G3527" s="1"/>
    </row>
    <row r="3528" spans="1:7">
      <c r="A3528" s="1">
        <v>43181</v>
      </c>
      <c r="B3528">
        <f>IF(A3528&gt;=$B$3,VLOOKUP(A3528,SPBTFDUE!$B$4:$F$5000,5,0),B3529*(C3528/C3529+$B$1))</f>
        <v>60.135596698224226</v>
      </c>
      <c r="C3528" s="2">
        <f>VLOOKUP(A3528,'BTC-USD'!$A$1:$G$3203,6,0)</f>
        <v>8728.4697269999997</v>
      </c>
      <c r="D3528" s="2">
        <f>D3527*(1-D$1+IF(AND(WEEKDAY($A3528)&lt;&gt;1,WEEKDAY($A3528)&lt;&gt;7),-VLOOKUP($A3528,ETF_OP_Fee!$U$5:$V$14,2,1),0))^($A3528-$A3527)*(1+2*(B3528/B3527-1))</f>
        <v>35.607198871499001</v>
      </c>
      <c r="E3528" s="2"/>
      <c r="G3528" s="1"/>
    </row>
    <row r="3529" spans="1:7">
      <c r="A3529" s="1">
        <v>43182</v>
      </c>
      <c r="B3529">
        <f>IF(A3529&gt;=$B$3,VLOOKUP(A3529,SPBTFDUE!$B$4:$F$5000,5,0),B3530*(C3529/C3530+$B$1))</f>
        <v>61.170141579245744</v>
      </c>
      <c r="C3529" s="2">
        <f>VLOOKUP(A3529,'BTC-USD'!$A$1:$G$3203,6,0)</f>
        <v>8879.6201170000004</v>
      </c>
      <c r="D3529" s="2">
        <f>D3528*(1-D$1+IF(AND(WEEKDAY($A3529)&lt;&gt;1,WEEKDAY($A3529)&lt;&gt;7),-VLOOKUP($A3529,ETF_OP_Fee!$U$5:$V$14,2,1),0))^($A3529-$A3528)*(1+2*(B3529/B3528-1))</f>
        <v>36.82794869369971</v>
      </c>
      <c r="E3529" s="2"/>
      <c r="G3529" s="1"/>
    </row>
    <row r="3530" spans="1:7">
      <c r="A3530" s="1">
        <v>43185</v>
      </c>
      <c r="B3530">
        <f>IF(A3530&gt;=$B$3,VLOOKUP(A3530,SPBTFDUE!$B$4:$F$5000,5,0),B3531*(C3530/C3531+$B$1))</f>
        <v>56.547386503305781</v>
      </c>
      <c r="C3530" s="2">
        <f>VLOOKUP(A3530,'BTC-USD'!$A$1:$G$3203,6,0)</f>
        <v>8209.4003909999992</v>
      </c>
      <c r="D3530" s="2">
        <f>D3529*(1-D$1+IF(AND(WEEKDAY($A3530)&lt;&gt;1,WEEKDAY($A3530)&lt;&gt;7),-VLOOKUP($A3530,ETF_OP_Fee!$U$5:$V$14,2,1),0))^($A3530-$A3529)*(1+2*(B3530/B3529-1))</f>
        <v>31.250443263990764</v>
      </c>
      <c r="E3530" s="2"/>
      <c r="G3530" s="1"/>
    </row>
    <row r="3531" spans="1:7">
      <c r="A3531" s="1">
        <v>43186</v>
      </c>
      <c r="B3531">
        <f>IF(A3531&gt;=$B$3,VLOOKUP(A3531,SPBTFDUE!$B$4:$F$5000,5,0),B3532*(C3531/C3532+$B$1))</f>
        <v>53.949327667819702</v>
      </c>
      <c r="C3531" s="2">
        <f>VLOOKUP(A3531,'BTC-USD'!$A$1:$G$3203,6,0)</f>
        <v>7833.0400390000004</v>
      </c>
      <c r="D3531" s="2">
        <f>D3530*(1-D$1+IF(AND(WEEKDAY($A3531)&lt;&gt;1,WEEKDAY($A3531)&lt;&gt;7),-VLOOKUP($A3531,ETF_OP_Fee!$U$5:$V$14,2,1),0))^($A3531-$A3530)*(1+2*(B3531/B3530-1))</f>
        <v>28.375469873712486</v>
      </c>
      <c r="E3531" s="2"/>
      <c r="G3531" s="1"/>
    </row>
    <row r="3532" spans="1:7">
      <c r="A3532" s="1">
        <v>43187</v>
      </c>
      <c r="B3532">
        <f>IF(A3532&gt;=$B$3,VLOOKUP(A3532,SPBTFDUE!$B$4:$F$5000,5,0),B3533*(C3532/C3533+$B$1))</f>
        <v>54.779637537418203</v>
      </c>
      <c r="C3532" s="2">
        <f>VLOOKUP(A3532,'BTC-USD'!$A$1:$G$3203,6,0)</f>
        <v>7954.4799800000001</v>
      </c>
      <c r="D3532" s="2">
        <f>D3531*(1-D$1+IF(AND(WEEKDAY($A3532)&lt;&gt;1,WEEKDAY($A3532)&lt;&gt;7),-VLOOKUP($A3532,ETF_OP_Fee!$U$5:$V$14,2,1),0))^($A3532-$A3531)*(1+2*(B3532/B3531-1))</f>
        <v>29.245412268840642</v>
      </c>
      <c r="E3532" s="2"/>
      <c r="G3532" s="1"/>
    </row>
    <row r="3533" spans="1:7">
      <c r="A3533" s="1">
        <v>43188</v>
      </c>
      <c r="B3533">
        <f>IF(A3533&gt;=$B$3,VLOOKUP(A3533,SPBTFDUE!$B$4:$F$5000,5,0),B3534*(C3533/C3534+$B$1))</f>
        <v>49.342724151313099</v>
      </c>
      <c r="C3533" s="2">
        <f>VLOOKUP(A3533,'BTC-USD'!$A$1:$G$3203,6,0)</f>
        <v>7165.7001950000003</v>
      </c>
      <c r="D3533" s="2">
        <f>D3532*(1-D$1+IF(AND(WEEKDAY($A3533)&lt;&gt;1,WEEKDAY($A3533)&lt;&gt;7),-VLOOKUP($A3533,ETF_OP_Fee!$U$5:$V$14,2,1),0))^($A3533-$A3532)*(1+2*(B3533/B3532-1))</f>
        <v>23.437367691654689</v>
      </c>
      <c r="E3533" s="2"/>
      <c r="G3533" s="1"/>
    </row>
    <row r="3534" spans="1:7">
      <c r="A3534" s="1">
        <v>43192</v>
      </c>
      <c r="B3534">
        <f>IF(A3534&gt;=$B$3,VLOOKUP(A3534,SPBTFDUE!$B$4:$F$5000,5,0),B3535*(C3534/C3535+$B$1))</f>
        <v>48.773477403028565</v>
      </c>
      <c r="C3534" s="2">
        <f>VLOOKUP(A3534,'BTC-USD'!$A$1:$G$3203,6,0)</f>
        <v>7083.7998049999997</v>
      </c>
      <c r="D3534" s="2">
        <f>D3533*(1-D$1+IF(AND(WEEKDAY($A3534)&lt;&gt;1,WEEKDAY($A3534)&lt;&gt;7),-VLOOKUP($A3534,ETF_OP_Fee!$U$5:$V$14,2,1),0))^($A3534-$A3533)*(1+2*(B3534/B3533-1))</f>
        <v>22.885679979302619</v>
      </c>
      <c r="E3534" s="2"/>
      <c r="G3534" s="1"/>
    </row>
    <row r="3535" spans="1:7">
      <c r="A3535" s="1">
        <v>43193</v>
      </c>
      <c r="B3535">
        <f>IF(A3535&gt;=$B$3,VLOOKUP(A3535,SPBTFDUE!$B$4:$F$5000,5,0),B3536*(C3535/C3536+$B$1))</f>
        <v>51.330990847763317</v>
      </c>
      <c r="C3535" s="2">
        <f>VLOOKUP(A3535,'BTC-USD'!$A$1:$G$3203,6,0)</f>
        <v>7456.1098629999997</v>
      </c>
      <c r="D3535" s="2">
        <f>D3534*(1-D$1+IF(AND(WEEKDAY($A3535)&lt;&gt;1,WEEKDAY($A3535)&lt;&gt;7),-VLOOKUP($A3535,ETF_OP_Fee!$U$5:$V$14,2,1),0))^($A3535-$A3534)*(1+2*(B3535/B3534-1))</f>
        <v>25.282759198299381</v>
      </c>
      <c r="E3535" s="2"/>
      <c r="G3535" s="1"/>
    </row>
    <row r="3536" spans="1:7">
      <c r="A3536" s="1">
        <v>43194</v>
      </c>
      <c r="B3536">
        <f>IF(A3536&gt;=$B$3,VLOOKUP(A3536,SPBTFDUE!$B$4:$F$5000,5,0),B3537*(C3536/C3537+$B$1))</f>
        <v>47.179958400648523</v>
      </c>
      <c r="C3536" s="2">
        <f>VLOOKUP(A3536,'BTC-USD'!$A$1:$G$3203,6,0)</f>
        <v>6853.8398440000001</v>
      </c>
      <c r="D3536" s="2">
        <f>D3535*(1-D$1+IF(AND(WEEKDAY($A3536)&lt;&gt;1,WEEKDAY($A3536)&lt;&gt;7),-VLOOKUP($A3536,ETF_OP_Fee!$U$5:$V$14,2,1),0))^($A3536-$A3535)*(1+2*(B3536/B3535-1))</f>
        <v>21.1911031296871</v>
      </c>
      <c r="E3536" s="2"/>
      <c r="G3536" s="1"/>
    </row>
    <row r="3537" spans="1:7">
      <c r="A3537" s="1">
        <v>43195</v>
      </c>
      <c r="B3537">
        <f>IF(A3537&gt;=$B$3,VLOOKUP(A3537,SPBTFDUE!$B$4:$F$5000,5,0),B3538*(C3537/C3538+$B$1))</f>
        <v>46.88319134397895</v>
      </c>
      <c r="C3537" s="2">
        <f>VLOOKUP(A3537,'BTC-USD'!$A$1:$G$3203,6,0)</f>
        <v>6811.4702150000003</v>
      </c>
      <c r="D3537" s="2">
        <f>D3536*(1-D$1+IF(AND(WEEKDAY($A3537)&lt;&gt;1,WEEKDAY($A3537)&lt;&gt;7),-VLOOKUP($A3537,ETF_OP_Fee!$U$5:$V$14,2,1),0))^($A3537-$A3536)*(1+2*(B3537/B3536-1))</f>
        <v>20.922020710967995</v>
      </c>
      <c r="E3537" s="2"/>
      <c r="G3537" s="1"/>
    </row>
    <row r="3538" spans="1:7">
      <c r="A3538" s="1">
        <v>43196</v>
      </c>
      <c r="B3538">
        <f>IF(A3538&gt;=$B$3,VLOOKUP(A3538,SPBTFDUE!$B$4:$F$5000,5,0),B3539*(C3538/C3539+$B$1))</f>
        <v>45.672758740223429</v>
      </c>
      <c r="C3538" s="2">
        <f>VLOOKUP(A3538,'BTC-USD'!$A$1:$G$3203,6,0)</f>
        <v>6636.3198240000002</v>
      </c>
      <c r="D3538" s="2">
        <f>D3537*(1-D$1+IF(AND(WEEKDAY($A3538)&lt;&gt;1,WEEKDAY($A3538)&lt;&gt;7),-VLOOKUP($A3538,ETF_OP_Fee!$U$5:$V$14,2,1),0))^($A3538-$A3537)*(1+2*(B3538/B3537-1))</f>
        <v>19.83932444013713</v>
      </c>
      <c r="E3538" s="2"/>
      <c r="G3538" s="1"/>
    </row>
    <row r="3539" spans="1:7">
      <c r="A3539" s="1">
        <v>43199</v>
      </c>
      <c r="B3539">
        <f>IF(A3539&gt;=$B$3,VLOOKUP(A3539,SPBTFDUE!$B$4:$F$5000,5,0),B3540*(C3539/C3540+$B$1))</f>
        <v>46.592592501660661</v>
      </c>
      <c r="C3539" s="2">
        <f>VLOOKUP(A3539,'BTC-USD'!$A$1:$G$3203,6,0)</f>
        <v>6770.7299800000001</v>
      </c>
      <c r="D3539" s="2">
        <f>D3538*(1-D$1+IF(AND(WEEKDAY($A3539)&lt;&gt;1,WEEKDAY($A3539)&lt;&gt;7),-VLOOKUP($A3539,ETF_OP_Fee!$U$5:$V$14,2,1),0))^($A3539-$A3538)*(1+2*(B3539/B3538-1))</f>
        <v>20.631060806970993</v>
      </c>
      <c r="E3539" s="2"/>
      <c r="G3539" s="1"/>
    </row>
    <row r="3540" spans="1:7">
      <c r="A3540" s="1">
        <v>43200</v>
      </c>
      <c r="B3540">
        <f>IF(A3540&gt;=$B$3,VLOOKUP(A3540,SPBTFDUE!$B$4:$F$5000,5,0),B3541*(C3540/C3541+$B$1))</f>
        <v>47.02800922368553</v>
      </c>
      <c r="C3540" s="2">
        <f>VLOOKUP(A3540,'BTC-USD'!$A$1:$G$3203,6,0)</f>
        <v>6834.7597660000001</v>
      </c>
      <c r="D3540" s="2">
        <f>D3539*(1-D$1+IF(AND(WEEKDAY($A3540)&lt;&gt;1,WEEKDAY($A3540)&lt;&gt;7),-VLOOKUP($A3540,ETF_OP_Fee!$U$5:$V$14,2,1),0))^($A3540-$A3539)*(1+2*(B3540/B3539-1))</f>
        <v>21.014158529556795</v>
      </c>
      <c r="E3540" s="2"/>
      <c r="G3540" s="1"/>
    </row>
    <row r="3541" spans="1:7">
      <c r="A3541" s="1">
        <v>43201</v>
      </c>
      <c r="B3541">
        <f>IF(A3541&gt;=$B$3,VLOOKUP(A3541,SPBTFDUE!$B$4:$F$5000,5,0),B3542*(C3541/C3542+$B$1))</f>
        <v>47.941640887116314</v>
      </c>
      <c r="C3541" s="2">
        <f>VLOOKUP(A3541,'BTC-USD'!$A$1:$G$3203,6,0)</f>
        <v>6968.3198240000002</v>
      </c>
      <c r="D3541" s="2">
        <f>D3540*(1-D$1+IF(AND(WEEKDAY($A3541)&lt;&gt;1,WEEKDAY($A3541)&lt;&gt;7),-VLOOKUP($A3541,ETF_OP_Fee!$U$5:$V$14,2,1),0))^($A3541-$A3540)*(1+2*(B3541/B3540-1))</f>
        <v>21.828057467415221</v>
      </c>
      <c r="E3541" s="2"/>
      <c r="G3541" s="1"/>
    </row>
    <row r="3542" spans="1:7">
      <c r="A3542" s="1">
        <v>43202</v>
      </c>
      <c r="B3542">
        <f>IF(A3542&gt;=$B$3,VLOOKUP(A3542,SPBTFDUE!$B$4:$F$5000,5,0),B3543*(C3542/C3543+$B$1))</f>
        <v>54.270854191254763</v>
      </c>
      <c r="C3542" s="2">
        <f>VLOOKUP(A3542,'BTC-USD'!$A$1:$G$3203,6,0)</f>
        <v>7889.25</v>
      </c>
      <c r="D3542" s="2">
        <f>D3541*(1-D$1+IF(AND(WEEKDAY($A3542)&lt;&gt;1,WEEKDAY($A3542)&lt;&gt;7),-VLOOKUP($A3542,ETF_OP_Fee!$U$5:$V$14,2,1),0))^($A3542-$A3541)*(1+2*(B3542/B3541-1))</f>
        <v>27.588211098992758</v>
      </c>
      <c r="E3542" s="2"/>
      <c r="G3542" s="1"/>
    </row>
    <row r="3543" spans="1:7">
      <c r="A3543" s="1">
        <v>43203</v>
      </c>
      <c r="B3543">
        <f>IF(A3543&gt;=$B$3,VLOOKUP(A3543,SPBTFDUE!$B$4:$F$5000,5,0),B3544*(C3543/C3544+$B$1))</f>
        <v>54.31105565255033</v>
      </c>
      <c r="C3543" s="2">
        <f>VLOOKUP(A3543,'BTC-USD'!$A$1:$G$3203,6,0)</f>
        <v>7895.9599609999996</v>
      </c>
      <c r="D3543" s="2">
        <f>D3542*(1-D$1+IF(AND(WEEKDAY($A3543)&lt;&gt;1,WEEKDAY($A3543)&lt;&gt;7),-VLOOKUP($A3543,ETF_OP_Fee!$U$5:$V$14,2,1),0))^($A3543-$A3542)*(1+2*(B3543/B3542-1))</f>
        <v>27.625790584061683</v>
      </c>
      <c r="E3543" s="2"/>
      <c r="G3543" s="1"/>
    </row>
    <row r="3544" spans="1:7">
      <c r="A3544" s="1">
        <v>43206</v>
      </c>
      <c r="B3544">
        <f>IF(A3544&gt;=$B$3,VLOOKUP(A3544,SPBTFDUE!$B$4:$F$5000,5,0),B3545*(C3544/C3545+$B$1))</f>
        <v>55.424030199869676</v>
      </c>
      <c r="C3544" s="2">
        <f>VLOOKUP(A3544,'BTC-USD'!$A$1:$G$3203,6,0)</f>
        <v>8058.669922</v>
      </c>
      <c r="D3544" s="2">
        <f>D3543*(1-D$1+IF(AND(WEEKDAY($A3544)&lt;&gt;1,WEEKDAY($A3544)&lt;&gt;7),-VLOOKUP($A3544,ETF_OP_Fee!$U$5:$V$14,2,1),0))^($A3544-$A3543)*(1+2*(B3544/B3543-1))</f>
        <v>28.747758182793504</v>
      </c>
      <c r="E3544" s="2"/>
      <c r="G3544" s="1"/>
    </row>
    <row r="3545" spans="1:7">
      <c r="A3545" s="1">
        <v>43207</v>
      </c>
      <c r="B3545">
        <f>IF(A3545&gt;=$B$3,VLOOKUP(A3545,SPBTFDUE!$B$4:$F$5000,5,0),B3546*(C3545/C3546+$B$1))</f>
        <v>54.341300956819822</v>
      </c>
      <c r="C3545" s="2">
        <f>VLOOKUP(A3545,'BTC-USD'!$A$1:$G$3203,6,0)</f>
        <v>7902.0898440000001</v>
      </c>
      <c r="D3545" s="2">
        <f>D3544*(1-D$1+IF(AND(WEEKDAY($A3545)&lt;&gt;1,WEEKDAY($A3545)&lt;&gt;7),-VLOOKUP($A3545,ETF_OP_Fee!$U$5:$V$14,2,1),0))^($A3545-$A3544)*(1+2*(B3545/B3544-1))</f>
        <v>27.621269437319661</v>
      </c>
      <c r="E3545" s="2"/>
      <c r="G3545" s="1"/>
    </row>
    <row r="3546" spans="1:7">
      <c r="A3546" s="1">
        <v>43208</v>
      </c>
      <c r="B3546">
        <f>IF(A3546&gt;=$B$3,VLOOKUP(A3546,SPBTFDUE!$B$4:$F$5000,5,0),B3547*(C3546/C3547+$B$1))</f>
        <v>56.13206767173105</v>
      </c>
      <c r="C3546" s="2">
        <f>VLOOKUP(A3546,'BTC-USD'!$A$1:$G$3203,6,0)</f>
        <v>8163.419922</v>
      </c>
      <c r="D3546" s="2">
        <f>D3545*(1-D$1+IF(AND(WEEKDAY($A3546)&lt;&gt;1,WEEKDAY($A3546)&lt;&gt;7),-VLOOKUP($A3546,ETF_OP_Fee!$U$5:$V$14,2,1),0))^($A3546-$A3545)*(1+2*(B3546/B3545-1))</f>
        <v>29.438226794756737</v>
      </c>
      <c r="E3546" s="2"/>
      <c r="G3546" s="1"/>
    </row>
    <row r="3547" spans="1:7">
      <c r="A3547" s="1">
        <v>43209</v>
      </c>
      <c r="B3547">
        <f>IF(A3547&gt;=$B$3,VLOOKUP(A3547,SPBTFDUE!$B$4:$F$5000,5,0),B3548*(C3547/C3548+$B$1))</f>
        <v>57.025721586278443</v>
      </c>
      <c r="C3547" s="2">
        <f>VLOOKUP(A3547,'BTC-USD'!$A$1:$G$3203,6,0)</f>
        <v>8294.3095699999994</v>
      </c>
      <c r="D3547" s="2">
        <f>D3546*(1-D$1+IF(AND(WEEKDAY($A3547)&lt;&gt;1,WEEKDAY($A3547)&lt;&gt;7),-VLOOKUP($A3547,ETF_OP_Fee!$U$5:$V$14,2,1),0))^($A3547-$A3546)*(1+2*(B3547/B3546-1))</f>
        <v>30.371952765654935</v>
      </c>
      <c r="E3547" s="2"/>
      <c r="G3547" s="1"/>
    </row>
    <row r="3548" spans="1:7">
      <c r="A3548" s="1">
        <v>43210</v>
      </c>
      <c r="B3548">
        <f>IF(A3548&gt;=$B$3,VLOOKUP(A3548,SPBTFDUE!$B$4:$F$5000,5,0),B3549*(C3548/C3549+$B$1))</f>
        <v>60.810473606110328</v>
      </c>
      <c r="C3548" s="2">
        <f>VLOOKUP(A3548,'BTC-USD'!$A$1:$G$3203,6,0)</f>
        <v>8845.8300780000009</v>
      </c>
      <c r="D3548" s="2">
        <f>D3547*(1-D$1+IF(AND(WEEKDAY($A3548)&lt;&gt;1,WEEKDAY($A3548)&lt;&gt;7),-VLOOKUP($A3548,ETF_OP_Fee!$U$5:$V$14,2,1),0))^($A3548-$A3547)*(1+2*(B3548/B3547-1))</f>
        <v>34.399377571394957</v>
      </c>
      <c r="E3548" s="2"/>
      <c r="G3548" s="1"/>
    </row>
    <row r="3549" spans="1:7">
      <c r="A3549" s="1">
        <v>43213</v>
      </c>
      <c r="B3549">
        <f>IF(A3549&gt;=$B$3,VLOOKUP(A3549,SPBTFDUE!$B$4:$F$5000,5,0),B3550*(C3549/C3550+$B$1))</f>
        <v>61.388354535753891</v>
      </c>
      <c r="C3549" s="2">
        <f>VLOOKUP(A3549,'BTC-USD'!$A$1:$G$3203,6,0)</f>
        <v>8930.8798829999996</v>
      </c>
      <c r="D3549" s="2">
        <f>D3548*(1-D$1+IF(AND(WEEKDAY($A3549)&lt;&gt;1,WEEKDAY($A3549)&lt;&gt;7),-VLOOKUP($A3549,ETF_OP_Fee!$U$5:$V$14,2,1),0))^($A3549-$A3548)*(1+2*(B3549/B3548-1))</f>
        <v>35.04063979346013</v>
      </c>
      <c r="E3549" s="2"/>
      <c r="G3549" s="1"/>
    </row>
    <row r="3550" spans="1:7">
      <c r="A3550" s="1">
        <v>43214</v>
      </c>
      <c r="B3550">
        <f>IF(A3550&gt;=$B$3,VLOOKUP(A3550,SPBTFDUE!$B$4:$F$5000,5,0),B3551*(C3550/C3551+$B$1))</f>
        <v>66.649954355481938</v>
      </c>
      <c r="C3550" s="2">
        <f>VLOOKUP(A3550,'BTC-USD'!$A$1:$G$3203,6,0)</f>
        <v>9697.5</v>
      </c>
      <c r="D3550" s="2">
        <f>D3549*(1-D$1+IF(AND(WEEKDAY($A3550)&lt;&gt;1,WEEKDAY($A3550)&lt;&gt;7),-VLOOKUP($A3550,ETF_OP_Fee!$U$5:$V$14,2,1),0))^($A3550-$A3549)*(1+2*(B3550/B3549-1))</f>
        <v>41.04241883923693</v>
      </c>
      <c r="E3550" s="2"/>
      <c r="G3550" s="1"/>
    </row>
    <row r="3551" spans="1:7">
      <c r="A3551" s="1">
        <v>43215</v>
      </c>
      <c r="B3551">
        <f>IF(A3551&gt;=$B$3,VLOOKUP(A3551,SPBTFDUE!$B$4:$F$5000,5,0),B3552*(C3551/C3552+$B$1))</f>
        <v>60.789817315725898</v>
      </c>
      <c r="C3551" s="2">
        <f>VLOOKUP(A3551,'BTC-USD'!$A$1:$G$3203,6,0)</f>
        <v>8845.7402340000008</v>
      </c>
      <c r="D3551" s="2">
        <f>D3550*(1-D$1+IF(AND(WEEKDAY($A3551)&lt;&gt;1,WEEKDAY($A3551)&lt;&gt;7),-VLOOKUP($A3551,ETF_OP_Fee!$U$5:$V$14,2,1),0))^($A3551-$A3550)*(1+2*(B3551/B3550-1))</f>
        <v>33.821152403280855</v>
      </c>
      <c r="E3551" s="2"/>
      <c r="G3551" s="1"/>
    </row>
    <row r="3552" spans="1:7">
      <c r="A3552" s="1">
        <v>43216</v>
      </c>
      <c r="B3552">
        <f>IF(A3552&gt;=$B$3,VLOOKUP(A3552,SPBTFDUE!$B$4:$F$5000,5,0),B3553*(C3552/C3553+$B$1))</f>
        <v>63.777185073229241</v>
      </c>
      <c r="C3552" s="2">
        <f>VLOOKUP(A3552,'BTC-USD'!$A$1:$G$3203,6,0)</f>
        <v>9281.5097659999992</v>
      </c>
      <c r="D3552" s="2">
        <f>D3551*(1-D$1+IF(AND(WEEKDAY($A3552)&lt;&gt;1,WEEKDAY($A3552)&lt;&gt;7),-VLOOKUP($A3552,ETF_OP_Fee!$U$5:$V$14,2,1),0))^($A3552-$A3551)*(1+2*(B3552/B3551-1))</f>
        <v>37.140842094321435</v>
      </c>
      <c r="E3552" s="2"/>
      <c r="G3552" s="1"/>
    </row>
    <row r="3553" spans="1:7">
      <c r="A3553" s="1">
        <v>43217</v>
      </c>
      <c r="B3553">
        <f>IF(A3553&gt;=$B$3,VLOOKUP(A3553,SPBTFDUE!$B$4:$F$5000,5,0),B3554*(C3553/C3554+$B$1))</f>
        <v>61.747273809501841</v>
      </c>
      <c r="C3553" s="2">
        <f>VLOOKUP(A3553,'BTC-USD'!$A$1:$G$3203,6,0)</f>
        <v>8987.0498050000006</v>
      </c>
      <c r="D3553" s="2">
        <f>D3552*(1-D$1+IF(AND(WEEKDAY($A3553)&lt;&gt;1,WEEKDAY($A3553)&lt;&gt;7),-VLOOKUP($A3553,ETF_OP_Fee!$U$5:$V$14,2,1),0))^($A3553-$A3552)*(1+2*(B3553/B3552-1))</f>
        <v>34.772447210626481</v>
      </c>
      <c r="E3553" s="2"/>
      <c r="G3553" s="1"/>
    </row>
    <row r="3554" spans="1:7">
      <c r="A3554" s="1">
        <v>43220</v>
      </c>
      <c r="B3554">
        <f>IF(A3554&gt;=$B$3,VLOOKUP(A3554,SPBTFDUE!$B$4:$F$5000,5,0),B3555*(C3554/C3555+$B$1))</f>
        <v>63.481841719678712</v>
      </c>
      <c r="C3554" s="2">
        <f>VLOOKUP(A3554,'BTC-USD'!$A$1:$G$3203,6,0)</f>
        <v>9240.5498050000006</v>
      </c>
      <c r="D3554" s="2">
        <f>D3553*(1-D$1+IF(AND(WEEKDAY($A3554)&lt;&gt;1,WEEKDAY($A3554)&lt;&gt;7),-VLOOKUP($A3554,ETF_OP_Fee!$U$5:$V$14,2,1),0))^($A3554-$A3553)*(1+2*(B3554/B3553-1))</f>
        <v>36.712932009186893</v>
      </c>
      <c r="E3554" s="2"/>
      <c r="G3554" s="1"/>
    </row>
    <row r="3555" spans="1:7">
      <c r="A3555" s="1">
        <v>43221</v>
      </c>
      <c r="B3555">
        <f>IF(A3555&gt;=$B$3,VLOOKUP(A3555,SPBTFDUE!$B$4:$F$5000,5,0),B3556*(C3555/C3556+$B$1))</f>
        <v>62.64009694707098</v>
      </c>
      <c r="C3555" s="2">
        <f>VLOOKUP(A3555,'BTC-USD'!$A$1:$G$3203,6,0)</f>
        <v>9119.0097659999992</v>
      </c>
      <c r="D3555" s="2">
        <f>D3554*(1-D$1+IF(AND(WEEKDAY($A3555)&lt;&gt;1,WEEKDAY($A3555)&lt;&gt;7),-VLOOKUP($A3555,ETF_OP_Fee!$U$5:$V$14,2,1),0))^($A3555-$A3554)*(1+2*(B3555/B3554-1))</f>
        <v>35.735073985408533</v>
      </c>
      <c r="E3555" s="2"/>
      <c r="G3555" s="1"/>
    </row>
    <row r="3556" spans="1:7">
      <c r="A3556" s="1">
        <v>43222</v>
      </c>
      <c r="B3556">
        <f>IF(A3556&gt;=$B$3,VLOOKUP(A3556,SPBTFDUE!$B$4:$F$5000,5,0),B3557*(C3556/C3557+$B$1))</f>
        <v>63.436132531517629</v>
      </c>
      <c r="C3556" s="2">
        <f>VLOOKUP(A3556,'BTC-USD'!$A$1:$G$3203,6,0)</f>
        <v>9235.9199219999991</v>
      </c>
      <c r="D3556" s="2">
        <f>D3555*(1-D$1+IF(AND(WEEKDAY($A3556)&lt;&gt;1,WEEKDAY($A3556)&lt;&gt;7),-VLOOKUP($A3556,ETF_OP_Fee!$U$5:$V$14,2,1),0))^($A3556-$A3555)*(1+2*(B3556/B3555-1))</f>
        <v>36.638955514943348</v>
      </c>
      <c r="E3556" s="2"/>
      <c r="G3556" s="1"/>
    </row>
    <row r="3557" spans="1:7">
      <c r="A3557" s="1">
        <v>43223</v>
      </c>
      <c r="B3557">
        <f>IF(A3557&gt;=$B$3,VLOOKUP(A3557,SPBTFDUE!$B$4:$F$5000,5,0),B3558*(C3557/C3558+$B$1))</f>
        <v>66.917141594400661</v>
      </c>
      <c r="C3557" s="2">
        <f>VLOOKUP(A3557,'BTC-USD'!$A$1:$G$3203,6,0)</f>
        <v>9743.8603519999997</v>
      </c>
      <c r="D3557" s="2">
        <f>D3556*(1-D$1+IF(AND(WEEKDAY($A3557)&lt;&gt;1,WEEKDAY($A3557)&lt;&gt;7),-VLOOKUP($A3557,ETF_OP_Fee!$U$5:$V$14,2,1),0))^($A3557-$A3556)*(1+2*(B3557/B3556-1))</f>
        <v>40.65517883210493</v>
      </c>
      <c r="E3557" s="2"/>
      <c r="G3557" s="1"/>
    </row>
    <row r="3558" spans="1:7">
      <c r="A3558" s="1">
        <v>43224</v>
      </c>
      <c r="B3558">
        <f>IF(A3558&gt;=$B$3,VLOOKUP(A3558,SPBTFDUE!$B$4:$F$5000,5,0),B3559*(C3558/C3559+$B$1))</f>
        <v>66.613875238180725</v>
      </c>
      <c r="C3558" s="2">
        <f>VLOOKUP(A3558,'BTC-USD'!$A$1:$G$3203,6,0)</f>
        <v>9700.7597659999992</v>
      </c>
      <c r="D3558" s="2">
        <f>D3557*(1-D$1+IF(AND(WEEKDAY($A3558)&lt;&gt;1,WEEKDAY($A3558)&lt;&gt;7),-VLOOKUP($A3558,ETF_OP_Fee!$U$5:$V$14,2,1),0))^($A3558-$A3557)*(1+2*(B3558/B3557-1))</f>
        <v>40.281881589084641</v>
      </c>
      <c r="E3558" s="2"/>
      <c r="G3558" s="1"/>
    </row>
    <row r="3559" spans="1:7">
      <c r="A3559" s="1">
        <v>43227</v>
      </c>
      <c r="B3559">
        <f>IF(A3559&gt;=$B$3,VLOOKUP(A3559,SPBTFDUE!$B$4:$F$5000,5,0),B3560*(C3559/C3560+$B$1))</f>
        <v>64.356443476688113</v>
      </c>
      <c r="C3559" s="2">
        <f>VLOOKUP(A3559,'BTC-USD'!$A$1:$G$3203,6,0)</f>
        <v>9373.0097659999992</v>
      </c>
      <c r="D3559" s="2">
        <f>D3558*(1-D$1+IF(AND(WEEKDAY($A3559)&lt;&gt;1,WEEKDAY($A3559)&lt;&gt;7),-VLOOKUP($A3559,ETF_OP_Fee!$U$5:$V$14,2,1),0))^($A3559-$A3558)*(1+2*(B3559/B3558-1))</f>
        <v>37.538287255265651</v>
      </c>
      <c r="E3559" s="2"/>
      <c r="G3559" s="1"/>
    </row>
    <row r="3560" spans="1:7">
      <c r="A3560" s="1">
        <v>43228</v>
      </c>
      <c r="B3560">
        <f>IF(A3560&gt;=$B$3,VLOOKUP(A3560,SPBTFDUE!$B$4:$F$5000,5,0),B3561*(C3560/C3561+$B$1))</f>
        <v>63.400769072356738</v>
      </c>
      <c r="C3560" s="2">
        <f>VLOOKUP(A3560,'BTC-USD'!$A$1:$G$3203,6,0)</f>
        <v>9234.8203130000002</v>
      </c>
      <c r="D3560" s="2">
        <f>D3559*(1-D$1+IF(AND(WEEKDAY($A3560)&lt;&gt;1,WEEKDAY($A3560)&lt;&gt;7),-VLOOKUP($A3560,ETF_OP_Fee!$U$5:$V$14,2,1),0))^($A3560-$A3559)*(1+2*(B3560/B3559-1))</f>
        <v>36.419081159978802</v>
      </c>
      <c r="E3560" s="2"/>
      <c r="G3560" s="1"/>
    </row>
    <row r="3561" spans="1:7">
      <c r="A3561" s="1">
        <v>43229</v>
      </c>
      <c r="B3561">
        <f>IF(A3561&gt;=$B$3,VLOOKUP(A3561,SPBTFDUE!$B$4:$F$5000,5,0),B3562*(C3561/C3562+$B$1))</f>
        <v>64.014038776496974</v>
      </c>
      <c r="C3561" s="2">
        <f>VLOOKUP(A3561,'BTC-USD'!$A$1:$G$3203,6,0)</f>
        <v>9325.1796880000002</v>
      </c>
      <c r="D3561" s="2">
        <f>D3560*(1-D$1+IF(AND(WEEKDAY($A3561)&lt;&gt;1,WEEKDAY($A3561)&lt;&gt;7),-VLOOKUP($A3561,ETF_OP_Fee!$U$5:$V$14,2,1),0))^($A3561-$A3560)*(1+2*(B3561/B3560-1))</f>
        <v>37.119213561579102</v>
      </c>
      <c r="E3561" s="2"/>
      <c r="G3561" s="1"/>
    </row>
    <row r="3562" spans="1:7">
      <c r="A3562" s="1">
        <v>43230</v>
      </c>
      <c r="B3562">
        <f>IF(A3562&gt;=$B$3,VLOOKUP(A3562,SPBTFDUE!$B$4:$F$5000,5,0),B3563*(C3562/C3563+$B$1))</f>
        <v>62.076833622101063</v>
      </c>
      <c r="C3562" s="2">
        <f>VLOOKUP(A3562,'BTC-USD'!$A$1:$G$3203,6,0)</f>
        <v>9043.9404300000006</v>
      </c>
      <c r="D3562" s="2">
        <f>D3561*(1-D$1+IF(AND(WEEKDAY($A3562)&lt;&gt;1,WEEKDAY($A3562)&lt;&gt;7),-VLOOKUP($A3562,ETF_OP_Fee!$U$5:$V$14,2,1),0))^($A3562-$A3561)*(1+2*(B3562/B3561-1))</f>
        <v>34.868439951288416</v>
      </c>
      <c r="E3562" s="2"/>
      <c r="G3562" s="1"/>
    </row>
    <row r="3563" spans="1:7">
      <c r="A3563" s="1">
        <v>43231</v>
      </c>
      <c r="B3563">
        <f>IF(A3563&gt;=$B$3,VLOOKUP(A3563,SPBTFDUE!$B$4:$F$5000,5,0),B3564*(C3563/C3564+$B$1))</f>
        <v>57.935740817885502</v>
      </c>
      <c r="C3563" s="2">
        <f>VLOOKUP(A3563,'BTC-USD'!$A$1:$G$3203,6,0)</f>
        <v>8441.4902340000008</v>
      </c>
      <c r="D3563" s="2">
        <f>D3562*(1-D$1+IF(AND(WEEKDAY($A3563)&lt;&gt;1,WEEKDAY($A3563)&lt;&gt;7),-VLOOKUP($A3563,ETF_OP_Fee!$U$5:$V$14,2,1),0))^($A3563-$A3562)*(1+2*(B3563/B3562-1))</f>
        <v>30.212750844036449</v>
      </c>
      <c r="E3563" s="2"/>
      <c r="G3563" s="1"/>
    </row>
    <row r="3564" spans="1:7">
      <c r="A3564" s="1">
        <v>43234</v>
      </c>
      <c r="B3564">
        <f>IF(A3564&gt;=$B$3,VLOOKUP(A3564,SPBTFDUE!$B$4:$F$5000,5,0),B3565*(C3564/C3565+$B$1))</f>
        <v>59.818412632154804</v>
      </c>
      <c r="C3564" s="2">
        <f>VLOOKUP(A3564,'BTC-USD'!$A$1:$G$3203,6,0)</f>
        <v>8716.7900389999995</v>
      </c>
      <c r="D3564" s="2">
        <f>D3563*(1-D$1+IF(AND(WEEKDAY($A3564)&lt;&gt;1,WEEKDAY($A3564)&lt;&gt;7),-VLOOKUP($A3564,ETF_OP_Fee!$U$5:$V$14,2,1),0))^($A3564-$A3563)*(1+2*(B3564/B3563-1))</f>
        <v>32.164826814147524</v>
      </c>
      <c r="E3564" s="2"/>
      <c r="G3564" s="1"/>
    </row>
    <row r="3565" spans="1:7">
      <c r="A3565" s="1">
        <v>43235</v>
      </c>
      <c r="B3565">
        <f>IF(A3565&gt;=$B$3,VLOOKUP(A3565,SPBTFDUE!$B$4:$F$5000,5,0),B3566*(C3565/C3566+$B$1))</f>
        <v>58.395688184571469</v>
      </c>
      <c r="C3565" s="2">
        <f>VLOOKUP(A3565,'BTC-USD'!$A$1:$G$3203,6,0)</f>
        <v>8510.3798829999996</v>
      </c>
      <c r="D3565" s="2">
        <f>D3564*(1-D$1+IF(AND(WEEKDAY($A3565)&lt;&gt;1,WEEKDAY($A3565)&lt;&gt;7),-VLOOKUP($A3565,ETF_OP_Fee!$U$5:$V$14,2,1),0))^($A3565-$A3564)*(1+2*(B3565/B3564-1))</f>
        <v>30.631155762698075</v>
      </c>
      <c r="E3565" s="2"/>
      <c r="G3565" s="1"/>
    </row>
    <row r="3566" spans="1:7">
      <c r="A3566" s="1">
        <v>43236</v>
      </c>
      <c r="B3566">
        <f>IF(A3566&gt;=$B$3,VLOOKUP(A3566,SPBTFDUE!$B$4:$F$5000,5,0),B3567*(C3566/C3567+$B$1))</f>
        <v>57.418227896364165</v>
      </c>
      <c r="C3566" s="2">
        <f>VLOOKUP(A3566,'BTC-USD'!$A$1:$G$3203,6,0)</f>
        <v>8368.8300780000009</v>
      </c>
      <c r="D3566" s="2">
        <f>D3565*(1-D$1+IF(AND(WEEKDAY($A3566)&lt;&gt;1,WEEKDAY($A3566)&lt;&gt;7),-VLOOKUP($A3566,ETF_OP_Fee!$U$5:$V$14,2,1),0))^($A3566-$A3565)*(1+2*(B3566/B3565-1))</f>
        <v>29.602183948307463</v>
      </c>
      <c r="E3566" s="2"/>
      <c r="G3566" s="1"/>
    </row>
    <row r="3567" spans="1:7">
      <c r="A3567" s="1">
        <v>43237</v>
      </c>
      <c r="B3567">
        <f>IF(A3567&gt;=$B$3,VLOOKUP(A3567,SPBTFDUE!$B$4:$F$5000,5,0),B3568*(C3567/C3568+$B$1))</f>
        <v>55.528937631023567</v>
      </c>
      <c r="C3567" s="2">
        <f>VLOOKUP(A3567,'BTC-USD'!$A$1:$G$3203,6,0)</f>
        <v>8094.3198240000002</v>
      </c>
      <c r="D3567" s="2">
        <f>D3566*(1-D$1+IF(AND(WEEKDAY($A3567)&lt;&gt;1,WEEKDAY($A3567)&lt;&gt;7),-VLOOKUP($A3567,ETF_OP_Fee!$U$5:$V$14,2,1),0))^($A3567-$A3566)*(1+2*(B3567/B3566-1))</f>
        <v>27.650826739283808</v>
      </c>
      <c r="E3567" s="2"/>
      <c r="G3567" s="1"/>
    </row>
    <row r="3568" spans="1:7">
      <c r="A3568" s="1">
        <v>43238</v>
      </c>
      <c r="B3568">
        <f>IF(A3568&gt;=$B$3,VLOOKUP(A3568,SPBTFDUE!$B$4:$F$5000,5,0),B3569*(C3568/C3569+$B$1))</f>
        <v>56.597270330018219</v>
      </c>
      <c r="C3568" s="2">
        <f>VLOOKUP(A3568,'BTC-USD'!$A$1:$G$3203,6,0)</f>
        <v>8250.9697269999997</v>
      </c>
      <c r="D3568" s="2">
        <f>D3567*(1-D$1+IF(AND(WEEKDAY($A3568)&lt;&gt;1,WEEKDAY($A3568)&lt;&gt;7),-VLOOKUP($A3568,ETF_OP_Fee!$U$5:$V$14,2,1),0))^($A3568-$A3567)*(1+2*(B3568/B3567-1))</f>
        <v>28.711364498324269</v>
      </c>
      <c r="E3568" s="2"/>
      <c r="G3568" s="1"/>
    </row>
    <row r="3569" spans="1:7">
      <c r="A3569" s="1">
        <v>43241</v>
      </c>
      <c r="B3569">
        <f>IF(A3569&gt;=$B$3,VLOOKUP(A3569,SPBTFDUE!$B$4:$F$5000,5,0),B3570*(C3569/C3570+$B$1))</f>
        <v>57.743344873999426</v>
      </c>
      <c r="C3569" s="2">
        <f>VLOOKUP(A3569,'BTC-USD'!$A$1:$G$3203,6,0)</f>
        <v>8418.9902340000008</v>
      </c>
      <c r="D3569" s="2">
        <f>D3568*(1-D$1+IF(AND(WEEKDAY($A3569)&lt;&gt;1,WEEKDAY($A3569)&lt;&gt;7),-VLOOKUP($A3569,ETF_OP_Fee!$U$5:$V$14,2,1),0))^($A3569-$A3568)*(1+2*(B3569/B3568-1))</f>
        <v>29.863474525630732</v>
      </c>
      <c r="E3569" s="2"/>
      <c r="G3569" s="1"/>
    </row>
    <row r="3570" spans="1:7">
      <c r="A3570" s="1">
        <v>43242</v>
      </c>
      <c r="B3570">
        <f>IF(A3570&gt;=$B$3,VLOOKUP(A3570,SPBTFDUE!$B$4:$F$5000,5,0),B3571*(C3570/C3571+$B$1))</f>
        <v>55.15039774072774</v>
      </c>
      <c r="C3570" s="2">
        <f>VLOOKUP(A3570,'BTC-USD'!$A$1:$G$3203,6,0)</f>
        <v>8041.7797849999997</v>
      </c>
      <c r="D3570" s="2">
        <f>D3569*(1-D$1+IF(AND(WEEKDAY($A3570)&lt;&gt;1,WEEKDAY($A3570)&lt;&gt;7),-VLOOKUP($A3570,ETF_OP_Fee!$U$5:$V$14,2,1),0))^($A3570-$A3569)*(1+2*(B3570/B3569-1))</f>
        <v>27.178214823567501</v>
      </c>
      <c r="E3570" s="2"/>
      <c r="G3570" s="1"/>
    </row>
    <row r="3571" spans="1:7">
      <c r="A3571" s="1">
        <v>43243</v>
      </c>
      <c r="B3571">
        <f>IF(A3571&gt;=$B$3,VLOOKUP(A3571,SPBTFDUE!$B$4:$F$5000,5,0),B3572*(C3571/C3572+$B$1))</f>
        <v>51.826070263944331</v>
      </c>
      <c r="C3571" s="2">
        <f>VLOOKUP(A3571,'BTC-USD'!$A$1:$G$3203,6,0)</f>
        <v>7557.8198240000002</v>
      </c>
      <c r="D3571" s="2">
        <f>D3570*(1-D$1+IF(AND(WEEKDAY($A3571)&lt;&gt;1,WEEKDAY($A3571)&lt;&gt;7),-VLOOKUP($A3571,ETF_OP_Fee!$U$5:$V$14,2,1),0))^($A3571-$A3570)*(1+2*(B3571/B3570-1))</f>
        <v>23.898897185356713</v>
      </c>
      <c r="E3571" s="2"/>
      <c r="G3571" s="1"/>
    </row>
    <row r="3572" spans="1:7">
      <c r="A3572" s="1">
        <v>43244</v>
      </c>
      <c r="B3572">
        <f>IF(A3572&gt;=$B$3,VLOOKUP(A3572,SPBTFDUE!$B$4:$F$5000,5,0),B3573*(C3572/C3573+$B$1))</f>
        <v>52.022773848526519</v>
      </c>
      <c r="C3572" s="2">
        <f>VLOOKUP(A3572,'BTC-USD'!$A$1:$G$3203,6,0)</f>
        <v>7587.3398440000001</v>
      </c>
      <c r="D3572" s="2">
        <f>D3571*(1-D$1+IF(AND(WEEKDAY($A3572)&lt;&gt;1,WEEKDAY($A3572)&lt;&gt;7),-VLOOKUP($A3572,ETF_OP_Fee!$U$5:$V$14,2,1),0))^($A3572-$A3571)*(1+2*(B3572/B3571-1))</f>
        <v>24.077441779487501</v>
      </c>
      <c r="E3572" s="2"/>
      <c r="G3572" s="1"/>
    </row>
    <row r="3573" spans="1:7">
      <c r="A3573" s="1">
        <v>43245</v>
      </c>
      <c r="B3573">
        <f>IF(A3573&gt;=$B$3,VLOOKUP(A3573,SPBTFDUE!$B$4:$F$5000,5,0),B3574*(C3573/C3574+$B$1))</f>
        <v>51.282215973940914</v>
      </c>
      <c r="C3573" s="2">
        <f>VLOOKUP(A3573,'BTC-USD'!$A$1:$G$3203,6,0)</f>
        <v>7480.1401370000003</v>
      </c>
      <c r="D3573" s="2">
        <f>D3572*(1-D$1+IF(AND(WEEKDAY($A3573)&lt;&gt;1,WEEKDAY($A3573)&lt;&gt;7),-VLOOKUP($A3573,ETF_OP_Fee!$U$5:$V$14,2,1),0))^($A3573-$A3572)*(1+2*(B3573/B3572-1))</f>
        <v>23.389156533873731</v>
      </c>
      <c r="E3573" s="2"/>
      <c r="G3573" s="1"/>
    </row>
    <row r="3574" spans="1:7">
      <c r="A3574" s="1">
        <v>43249</v>
      </c>
      <c r="B3574">
        <f>IF(A3574&gt;=$B$3,VLOOKUP(A3574,SPBTFDUE!$B$4:$F$5000,5,0),B3575*(C3574/C3575+$B$1))</f>
        <v>51.224844789885573</v>
      </c>
      <c r="C3574" s="2">
        <f>VLOOKUP(A3574,'BTC-USD'!$A$1:$G$3203,6,0)</f>
        <v>7472.5898440000001</v>
      </c>
      <c r="D3574" s="2">
        <f>D3573*(1-D$1+IF(AND(WEEKDAY($A3574)&lt;&gt;1,WEEKDAY($A3574)&lt;&gt;7),-VLOOKUP($A3574,ETF_OP_Fee!$U$5:$V$14,2,1),0))^($A3574-$A3573)*(1+2*(B3574/B3573-1))</f>
        <v>23.325701058259764</v>
      </c>
      <c r="E3574" s="2"/>
      <c r="G3574" s="1"/>
    </row>
    <row r="3575" spans="1:7">
      <c r="A3575" s="1">
        <v>43250</v>
      </c>
      <c r="B3575">
        <f>IF(A3575&gt;=$B$3,VLOOKUP(A3575,SPBTFDUE!$B$4:$F$5000,5,0),B3576*(C3575/C3576+$B$1))</f>
        <v>50.766419758523803</v>
      </c>
      <c r="C3575" s="2">
        <f>VLOOKUP(A3575,'BTC-USD'!$A$1:$G$3203,6,0)</f>
        <v>7406.5200199999999</v>
      </c>
      <c r="D3575" s="2">
        <f>D3574*(1-D$1+IF(AND(WEEKDAY($A3575)&lt;&gt;1,WEEKDAY($A3575)&lt;&gt;7),-VLOOKUP($A3575,ETF_OP_Fee!$U$5:$V$14,2,1),0))^($A3575-$A3574)*(1+2*(B3575/B3574-1))</f>
        <v>22.905474850042587</v>
      </c>
      <c r="E3575" s="2"/>
      <c r="G3575" s="1"/>
    </row>
    <row r="3576" spans="1:7">
      <c r="A3576" s="1">
        <v>43251</v>
      </c>
      <c r="B3576">
        <f>IF(A3576&gt;=$B$3,VLOOKUP(A3576,SPBTFDUE!$B$4:$F$5000,5,0),B3577*(C3576/C3577+$B$1))</f>
        <v>51.36150214364784</v>
      </c>
      <c r="C3576" s="2">
        <f>VLOOKUP(A3576,'BTC-USD'!$A$1:$G$3203,6,0)</f>
        <v>7494.169922</v>
      </c>
      <c r="D3576" s="2">
        <f>D3575*(1-D$1+IF(AND(WEEKDAY($A3576)&lt;&gt;1,WEEKDAY($A3576)&lt;&gt;7),-VLOOKUP($A3576,ETF_OP_Fee!$U$5:$V$14,2,1),0))^($A3576-$A3575)*(1+2*(B3576/B3575-1))</f>
        <v>23.439675541540165</v>
      </c>
      <c r="E3576" s="2"/>
      <c r="G3576" s="1"/>
    </row>
    <row r="3577" spans="1:7">
      <c r="A3577" s="1">
        <v>43252</v>
      </c>
      <c r="B3577">
        <f>IF(A3577&gt;=$B$3,VLOOKUP(A3577,SPBTFDUE!$B$4:$F$5000,5,0),B3578*(C3577/C3578+$B$1))</f>
        <v>51.679839535570665</v>
      </c>
      <c r="C3577" s="2">
        <f>VLOOKUP(A3577,'BTC-USD'!$A$1:$G$3203,6,0)</f>
        <v>7541.4501950000003</v>
      </c>
      <c r="D3577" s="2">
        <f>D3576*(1-D$1+IF(AND(WEEKDAY($A3577)&lt;&gt;1,WEEKDAY($A3577)&lt;&gt;7),-VLOOKUP($A3577,ETF_OP_Fee!$U$5:$V$14,2,1),0))^($A3577-$A3576)*(1+2*(B3577/B3576-1))</f>
        <v>23.727404542147799</v>
      </c>
      <c r="E3577" s="2"/>
      <c r="G3577" s="1"/>
    </row>
    <row r="3578" spans="1:7">
      <c r="A3578" s="1">
        <v>43255</v>
      </c>
      <c r="B3578">
        <f>IF(A3578&gt;=$B$3,VLOOKUP(A3578,SPBTFDUE!$B$4:$F$5000,5,0),B3579*(C3578/C3579+$B$1))</f>
        <v>51.489329401937781</v>
      </c>
      <c r="C3578" s="2">
        <f>VLOOKUP(A3578,'BTC-USD'!$A$1:$G$3203,6,0)</f>
        <v>7514.4702150000003</v>
      </c>
      <c r="D3578" s="2">
        <f>D3577*(1-D$1+IF(AND(WEEKDAY($A3578)&lt;&gt;1,WEEKDAY($A3578)&lt;&gt;7),-VLOOKUP($A3578,ETF_OP_Fee!$U$5:$V$14,2,1),0))^($A3578-$A3577)*(1+2*(B3578/B3577-1))</f>
        <v>23.54404955151568</v>
      </c>
      <c r="E3578" s="2"/>
      <c r="G3578" s="1"/>
    </row>
    <row r="3579" spans="1:7">
      <c r="A3579" s="1">
        <v>43256</v>
      </c>
      <c r="B3579">
        <f>IF(A3579&gt;=$B$3,VLOOKUP(A3579,SPBTFDUE!$B$4:$F$5000,5,0),B3580*(C3579/C3580+$B$1))</f>
        <v>52.30088166406675</v>
      </c>
      <c r="C3579" s="2">
        <f>VLOOKUP(A3579,'BTC-USD'!$A$1:$G$3203,6,0)</f>
        <v>7633.7597660000001</v>
      </c>
      <c r="D3579" s="2">
        <f>D3578*(1-D$1+IF(AND(WEEKDAY($A3579)&lt;&gt;1,WEEKDAY($A3579)&lt;&gt;7),-VLOOKUP($A3579,ETF_OP_Fee!$U$5:$V$14,2,1),0))^($A3579-$A3578)*(1+2*(B3579/B3578-1))</f>
        <v>24.283337162534501</v>
      </c>
      <c r="E3579" s="2"/>
      <c r="G3579" s="1"/>
    </row>
    <row r="3580" spans="1:7">
      <c r="A3580" s="1">
        <v>43257</v>
      </c>
      <c r="B3580">
        <f>IF(A3580&gt;=$B$3,VLOOKUP(A3580,SPBTFDUE!$B$4:$F$5000,5,0),B3581*(C3580/C3581+$B$1))</f>
        <v>52.433654256322775</v>
      </c>
      <c r="C3580" s="2">
        <f>VLOOKUP(A3580,'BTC-USD'!$A$1:$G$3203,6,0)</f>
        <v>7653.9799800000001</v>
      </c>
      <c r="D3580" s="2">
        <f>D3579*(1-D$1+IF(AND(WEEKDAY($A3580)&lt;&gt;1,WEEKDAY($A3580)&lt;&gt;7),-VLOOKUP($A3580,ETF_OP_Fee!$U$5:$V$14,2,1),0))^($A3580-$A3579)*(1+2*(B3580/B3579-1))</f>
        <v>24.403721248299664</v>
      </c>
      <c r="E3580" s="2"/>
      <c r="G3580" s="1"/>
    </row>
    <row r="3581" spans="1:7">
      <c r="A3581" s="1">
        <v>43258</v>
      </c>
      <c r="B3581">
        <f>IF(A3581&gt;=$B$3,VLOOKUP(A3581,SPBTFDUE!$B$4:$F$5000,5,0),B3582*(C3581/C3582+$B$1))</f>
        <v>52.594067328199124</v>
      </c>
      <c r="C3581" s="2">
        <f>VLOOKUP(A3581,'BTC-USD'!$A$1:$G$3203,6,0)</f>
        <v>7678.2402339999999</v>
      </c>
      <c r="D3581" s="2">
        <f>D3580*(1-D$1+IF(AND(WEEKDAY($A3581)&lt;&gt;1,WEEKDAY($A3581)&lt;&gt;7),-VLOOKUP($A3581,ETF_OP_Fee!$U$5:$V$14,2,1),0))^($A3581-$A3580)*(1+2*(B3581/B3580-1))</f>
        <v>24.550114273078886</v>
      </c>
      <c r="E3581" s="2"/>
      <c r="G3581" s="1"/>
    </row>
    <row r="3582" spans="1:7">
      <c r="A3582" s="1">
        <v>43259</v>
      </c>
      <c r="B3582">
        <f>IF(A3582&gt;=$B$3,VLOOKUP(A3582,SPBTFDUE!$B$4:$F$5000,5,0),B3583*(C3582/C3583+$B$1))</f>
        <v>52.223152892179819</v>
      </c>
      <c r="C3582" s="2">
        <f>VLOOKUP(A3582,'BTC-USD'!$A$1:$G$3203,6,0)</f>
        <v>7624.919922</v>
      </c>
      <c r="D3582" s="2">
        <f>D3581*(1-D$1+IF(AND(WEEKDAY($A3582)&lt;&gt;1,WEEKDAY($A3582)&lt;&gt;7),-VLOOKUP($A3582,ETF_OP_Fee!$U$5:$V$14,2,1),0))^($A3582-$A3581)*(1+2*(B3582/B3581-1))</f>
        <v>24.200955220842946</v>
      </c>
      <c r="E3582" s="2"/>
      <c r="G3582" s="1"/>
    </row>
    <row r="3583" spans="1:7">
      <c r="A3583" s="1">
        <v>43262</v>
      </c>
      <c r="B3583">
        <f>IF(A3583&gt;=$B$3,VLOOKUP(A3583,SPBTFDUE!$B$4:$F$5000,5,0),B3584*(C3583/C3584+$B$1))</f>
        <v>47.300868164885401</v>
      </c>
      <c r="C3583" s="2">
        <f>VLOOKUP(A3583,'BTC-USD'!$A$1:$G$3203,6,0)</f>
        <v>6906.919922</v>
      </c>
      <c r="D3583" s="2">
        <f>D3582*(1-D$1+IF(AND(WEEKDAY($A3583)&lt;&gt;1,WEEKDAY($A3583)&lt;&gt;7),-VLOOKUP($A3583,ETF_OP_Fee!$U$5:$V$14,2,1),0))^($A3583-$A3582)*(1+2*(B3583/B3582-1))</f>
        <v>19.631820353744835</v>
      </c>
      <c r="E3583" s="2"/>
      <c r="G3583" s="1"/>
    </row>
    <row r="3584" spans="1:7">
      <c r="A3584" s="1">
        <v>43263</v>
      </c>
      <c r="B3584">
        <f>IF(A3584&gt;=$B$3,VLOOKUP(A3584,SPBTFDUE!$B$4:$F$5000,5,0),B3585*(C3584/C3585+$B$1))</f>
        <v>45.073466271703076</v>
      </c>
      <c r="C3584" s="2">
        <f>VLOOKUP(A3584,'BTC-USD'!$A$1:$G$3203,6,0)</f>
        <v>6582.3598629999997</v>
      </c>
      <c r="D3584" s="2">
        <f>D3583*(1-D$1+IF(AND(WEEKDAY($A3584)&lt;&gt;1,WEEKDAY($A3584)&lt;&gt;7),-VLOOKUP($A3584,ETF_OP_Fee!$U$5:$V$14,2,1),0))^($A3584-$A3583)*(1+2*(B3584/B3583-1))</f>
        <v>17.780772852133264</v>
      </c>
      <c r="E3584" s="2"/>
      <c r="G3584" s="1"/>
    </row>
    <row r="3585" spans="1:7">
      <c r="A3585" s="1">
        <v>43264</v>
      </c>
      <c r="B3585">
        <f>IF(A3585&gt;=$B$3,VLOOKUP(A3585,SPBTFDUE!$B$4:$F$5000,5,0),B3586*(C3585/C3586+$B$1))</f>
        <v>43.477073605235262</v>
      </c>
      <c r="C3585" s="2">
        <f>VLOOKUP(A3585,'BTC-USD'!$A$1:$G$3203,6,0)</f>
        <v>6349.8999020000001</v>
      </c>
      <c r="D3585" s="2">
        <f>D3584*(1-D$1+IF(AND(WEEKDAY($A3585)&lt;&gt;1,WEEKDAY($A3585)&lt;&gt;7),-VLOOKUP($A3585,ETF_OP_Fee!$U$5:$V$14,2,1),0))^($A3585-$A3584)*(1+2*(B3585/B3584-1))</f>
        <v>16.519300329152408</v>
      </c>
      <c r="E3585" s="2"/>
      <c r="G3585" s="1"/>
    </row>
    <row r="3586" spans="1:7">
      <c r="A3586" s="1">
        <v>43265</v>
      </c>
      <c r="B3586">
        <f>IF(A3586&gt;=$B$3,VLOOKUP(A3586,SPBTFDUE!$B$4:$F$5000,5,0),B3587*(C3586/C3587+$B$1))</f>
        <v>45.700130760804825</v>
      </c>
      <c r="C3586" s="2">
        <f>VLOOKUP(A3586,'BTC-USD'!$A$1:$G$3203,6,0)</f>
        <v>6675.3500979999999</v>
      </c>
      <c r="D3586" s="2">
        <f>D3585*(1-D$1+IF(AND(WEEKDAY($A3586)&lt;&gt;1,WEEKDAY($A3586)&lt;&gt;7),-VLOOKUP($A3586,ETF_OP_Fee!$U$5:$V$14,2,1),0))^($A3586-$A3585)*(1+2*(B3586/B3585-1))</f>
        <v>18.206450435961159</v>
      </c>
      <c r="E3586" s="2"/>
      <c r="G3586" s="1"/>
    </row>
    <row r="3587" spans="1:7">
      <c r="A3587" s="1">
        <v>43266</v>
      </c>
      <c r="B3587">
        <f>IF(A3587&gt;=$B$3,VLOOKUP(A3587,SPBTFDUE!$B$4:$F$5000,5,0),B3588*(C3587/C3588+$B$1))</f>
        <v>44.197723939383174</v>
      </c>
      <c r="C3587" s="2">
        <f>VLOOKUP(A3587,'BTC-USD'!$A$1:$G$3203,6,0)</f>
        <v>6456.580078</v>
      </c>
      <c r="D3587" s="2">
        <f>D3586*(1-D$1+IF(AND(WEEKDAY($A3587)&lt;&gt;1,WEEKDAY($A3587)&lt;&gt;7),-VLOOKUP($A3587,ETF_OP_Fee!$U$5:$V$14,2,1),0))^($A3587-$A3586)*(1+2*(B3587/B3586-1))</f>
        <v>17.007337206635192</v>
      </c>
      <c r="E3587" s="2"/>
      <c r="G3587" s="1"/>
    </row>
    <row r="3588" spans="1:7">
      <c r="A3588" s="1">
        <v>43269</v>
      </c>
      <c r="B3588">
        <f>IF(A3588&gt;=$B$3,VLOOKUP(A3588,SPBTFDUE!$B$4:$F$5000,5,0),B3589*(C3588/C3589+$B$1))</f>
        <v>46.097110423934666</v>
      </c>
      <c r="C3588" s="2">
        <f>VLOOKUP(A3588,'BTC-USD'!$A$1:$G$3203,6,0)</f>
        <v>6734.8198240000002</v>
      </c>
      <c r="D3588" s="2">
        <f>D3587*(1-D$1+IF(AND(WEEKDAY($A3588)&lt;&gt;1,WEEKDAY($A3588)&lt;&gt;7),-VLOOKUP($A3588,ETF_OP_Fee!$U$5:$V$14,2,1),0))^($A3588-$A3587)*(1+2*(B3588/B3587-1))</f>
        <v>18.462507051213052</v>
      </c>
      <c r="E3588" s="2"/>
      <c r="G3588" s="1"/>
    </row>
    <row r="3589" spans="1:7">
      <c r="A3589" s="1">
        <v>43270</v>
      </c>
      <c r="B3589">
        <f>IF(A3589&gt;=$B$3,VLOOKUP(A3589,SPBTFDUE!$B$4:$F$5000,5,0),B3590*(C3589/C3590+$B$1))</f>
        <v>46.332389382099926</v>
      </c>
      <c r="C3589" s="2">
        <f>VLOOKUP(A3589,'BTC-USD'!$A$1:$G$3203,6,0)</f>
        <v>6769.9399409999996</v>
      </c>
      <c r="D3589" s="2">
        <f>D3588*(1-D$1+IF(AND(WEEKDAY($A3589)&lt;&gt;1,WEEKDAY($A3589)&lt;&gt;7),-VLOOKUP($A3589,ETF_OP_Fee!$U$5:$V$14,2,1),0))^($A3589-$A3588)*(1+2*(B3589/B3588-1))</f>
        <v>18.648748980682821</v>
      </c>
      <c r="E3589" s="2"/>
      <c r="G3589" s="1"/>
    </row>
    <row r="3590" spans="1:7">
      <c r="A3590" s="1">
        <v>43271</v>
      </c>
      <c r="B3590">
        <f>IF(A3590&gt;=$B$3,VLOOKUP(A3590,SPBTFDUE!$B$4:$F$5000,5,0),B3591*(C3590/C3591+$B$1))</f>
        <v>46.372539353388007</v>
      </c>
      <c r="C3590" s="2">
        <f>VLOOKUP(A3590,'BTC-USD'!$A$1:$G$3203,6,0)</f>
        <v>6776.5498049999997</v>
      </c>
      <c r="D3590" s="2">
        <f>D3589*(1-D$1+IF(AND(WEEKDAY($A3590)&lt;&gt;1,WEEKDAY($A3590)&lt;&gt;7),-VLOOKUP($A3590,ETF_OP_Fee!$U$5:$V$14,2,1),0))^($A3590-$A3589)*(1+2*(B3590/B3589-1))</f>
        <v>18.678843268098525</v>
      </c>
      <c r="E3590" s="2"/>
      <c r="G3590" s="1"/>
    </row>
    <row r="3591" spans="1:7">
      <c r="A3591" s="1">
        <v>43272</v>
      </c>
      <c r="B3591">
        <f>IF(A3591&gt;=$B$3,VLOOKUP(A3591,SPBTFDUE!$B$4:$F$5000,5,0),B3592*(C3591/C3592+$B$1))</f>
        <v>46.04720584043968</v>
      </c>
      <c r="C3591" s="2">
        <f>VLOOKUP(A3591,'BTC-USD'!$A$1:$G$3203,6,0)</f>
        <v>6729.7402339999999</v>
      </c>
      <c r="D3591" s="2">
        <f>D3590*(1-D$1+IF(AND(WEEKDAY($A3591)&lt;&gt;1,WEEKDAY($A3591)&lt;&gt;7),-VLOOKUP($A3591,ETF_OP_Fee!$U$5:$V$14,2,1),0))^($A3591-$A3590)*(1+2*(B3591/B3590-1))</f>
        <v>18.414559935205066</v>
      </c>
      <c r="E3591" s="2"/>
      <c r="G3591" s="1"/>
    </row>
    <row r="3592" spans="1:7">
      <c r="A3592" s="1">
        <v>43273</v>
      </c>
      <c r="B3592">
        <f>IF(A3592&gt;=$B$3,VLOOKUP(A3592,SPBTFDUE!$B$4:$F$5000,5,0),B3593*(C3592/C3593+$B$1))</f>
        <v>41.622583224242838</v>
      </c>
      <c r="C3592" s="2">
        <f>VLOOKUP(A3592,'BTC-USD'!$A$1:$G$3203,6,0)</f>
        <v>6083.6899409999996</v>
      </c>
      <c r="D3592" s="2">
        <f>D3591*(1-D$1+IF(AND(WEEKDAY($A3592)&lt;&gt;1,WEEKDAY($A3592)&lt;&gt;7),-VLOOKUP($A3592,ETF_OP_Fee!$U$5:$V$14,2,1),0))^($A3592-$A3591)*(1+2*(B3592/B3591-1))</f>
        <v>14.873919654737509</v>
      </c>
      <c r="E3592" s="2"/>
      <c r="G3592" s="1"/>
    </row>
    <row r="3593" spans="1:7">
      <c r="A3593" s="1">
        <v>43276</v>
      </c>
      <c r="B3593">
        <f>IF(A3593&gt;=$B$3,VLOOKUP(A3593,SPBTFDUE!$B$4:$F$5000,5,0),B3594*(C3593/C3594+$B$1))</f>
        <v>42.75</v>
      </c>
      <c r="C3593" s="2">
        <f>VLOOKUP(A3593,'BTC-USD'!$A$1:$G$3203,6,0)</f>
        <v>6249.1801759999998</v>
      </c>
      <c r="D3593" s="2">
        <f>D3592*(1-D$1+IF(AND(WEEKDAY($A3593)&lt;&gt;1,WEEKDAY($A3593)&lt;&gt;7),-VLOOKUP($A3593,ETF_OP_Fee!$U$5:$V$14,2,1),0))^($A3593-$A3592)*(1+2*(B3593/B3592-1))</f>
        <v>15.674083917223539</v>
      </c>
      <c r="E3593" s="2"/>
      <c r="G3593" s="1"/>
    </row>
    <row r="3594" spans="1:7">
      <c r="A3594" s="1">
        <v>43277</v>
      </c>
      <c r="B3594">
        <f>IF(A3594&gt;=$B$3,VLOOKUP(A3594,SPBTFDUE!$B$4:$F$5000,5,0),B3595*(C3594/C3595+$B$1))</f>
        <v>42.14</v>
      </c>
      <c r="C3594" s="2">
        <f>VLOOKUP(A3594,'BTC-USD'!$A$1:$G$3203,6,0)</f>
        <v>6093.669922</v>
      </c>
      <c r="D3594" s="2">
        <f>D3593*(1-D$1+IF(AND(WEEKDAY($A3594)&lt;&gt;1,WEEKDAY($A3594)&lt;&gt;7),-VLOOKUP($A3594,ETF_OP_Fee!$U$5:$V$14,2,1),0))^($A3594-$A3593)*(1+2*(B3594/B3593-1))</f>
        <v>15.224962029022901</v>
      </c>
      <c r="E3594" s="2"/>
      <c r="G3594" s="1"/>
    </row>
    <row r="3595" spans="1:7">
      <c r="A3595" s="1">
        <v>43278</v>
      </c>
      <c r="B3595">
        <f>IF(A3595&gt;=$B$3,VLOOKUP(A3595,SPBTFDUE!$B$4:$F$5000,5,0),B3596*(C3595/C3596+$B$1))</f>
        <v>41.94</v>
      </c>
      <c r="C3595" s="2">
        <f>VLOOKUP(A3595,'BTC-USD'!$A$1:$G$3203,6,0)</f>
        <v>6157.1298829999996</v>
      </c>
      <c r="D3595" s="2">
        <f>D3594*(1-D$1+IF(AND(WEEKDAY($A3595)&lt;&gt;1,WEEKDAY($A3595)&lt;&gt;7),-VLOOKUP($A3595,ETF_OP_Fee!$U$5:$V$14,2,1),0))^($A3595-$A3594)*(1+2*(B3595/B3594-1))</f>
        <v>15.078646858616116</v>
      </c>
      <c r="E3595" s="2"/>
      <c r="G3595" s="1"/>
    </row>
    <row r="3596" spans="1:7">
      <c r="A3596" s="1">
        <v>43279</v>
      </c>
      <c r="B3596">
        <f>IF(A3596&gt;=$B$3,VLOOKUP(A3596,SPBTFDUE!$B$4:$F$5000,5,0),B3597*(C3596/C3597+$B$1))</f>
        <v>41.46</v>
      </c>
      <c r="C3596" s="2">
        <f>VLOOKUP(A3596,'BTC-USD'!$A$1:$G$3203,6,0)</f>
        <v>5903.4399409999996</v>
      </c>
      <c r="D3596" s="2">
        <f>D3595*(1-D$1+IF(AND(WEEKDAY($A3596)&lt;&gt;1,WEEKDAY($A3596)&lt;&gt;7),-VLOOKUP($A3596,ETF_OP_Fee!$U$5:$V$14,2,1),0))^($A3596-$A3595)*(1+2*(B3596/B3595-1))</f>
        <v>14.731743094758508</v>
      </c>
      <c r="E3596" s="2"/>
      <c r="G3596" s="1"/>
    </row>
    <row r="3597" spans="1:7">
      <c r="A3597" s="1">
        <v>43280</v>
      </c>
      <c r="B3597">
        <f>IF(A3597&gt;=$B$3,VLOOKUP(A3597,SPBTFDUE!$B$4:$F$5000,5,0),B3598*(C3597/C3598+$B$1))</f>
        <v>40.1</v>
      </c>
      <c r="C3597" s="2">
        <f>VLOOKUP(A3597,'BTC-USD'!$A$1:$G$3203,6,0)</f>
        <v>6218.2998049999997</v>
      </c>
      <c r="D3597" s="2">
        <f>D3596*(1-D$1+IF(AND(WEEKDAY($A3597)&lt;&gt;1,WEEKDAY($A3597)&lt;&gt;7),-VLOOKUP($A3597,ETF_OP_Fee!$U$5:$V$14,2,1),0))^($A3597-$A3596)*(1+2*(B3597/B3596-1))</f>
        <v>13.763620637686692</v>
      </c>
      <c r="E3597" s="2"/>
      <c r="G3597" s="1"/>
    </row>
    <row r="3598" spans="1:7">
      <c r="A3598" s="1">
        <v>43283</v>
      </c>
      <c r="B3598">
        <f>IF(A3598&gt;=$B$3,VLOOKUP(A3598,SPBTFDUE!$B$4:$F$5000,5,0),B3599*(C3598/C3599+$B$1))</f>
        <v>45.28</v>
      </c>
      <c r="C3598" s="2">
        <f>VLOOKUP(A3598,'BTC-USD'!$A$1:$G$3203,6,0)</f>
        <v>6614.1801759999998</v>
      </c>
      <c r="D3598" s="2">
        <f>D3597*(1-D$1+IF(AND(WEEKDAY($A3598)&lt;&gt;1,WEEKDAY($A3598)&lt;&gt;7),-VLOOKUP($A3598,ETF_OP_Fee!$U$5:$V$14,2,1),0))^($A3598-$A3597)*(1+2*(B3598/B3597-1))</f>
        <v>17.3133170832632</v>
      </c>
      <c r="E3598" s="2"/>
      <c r="G3598" s="1"/>
    </row>
    <row r="3599" spans="1:7">
      <c r="A3599" s="1">
        <v>43284</v>
      </c>
      <c r="B3599">
        <f>IF(A3599&gt;=$B$3,VLOOKUP(A3599,SPBTFDUE!$B$4:$F$5000,5,0),B3600*(C3599/C3600+$B$1))</f>
        <v>44.98</v>
      </c>
      <c r="C3599" s="2">
        <f>VLOOKUP(A3599,'BTC-USD'!$A$1:$G$3203,6,0)</f>
        <v>6529.5898440000001</v>
      </c>
      <c r="D3599" s="2">
        <f>D3598*(1-D$1+IF(AND(WEEKDAY($A3599)&lt;&gt;1,WEEKDAY($A3599)&lt;&gt;7),-VLOOKUP($A3599,ETF_OP_Fee!$U$5:$V$14,2,1),0))^($A3599-$A3598)*(1+2*(B3599/B3598-1))</f>
        <v>17.081864310981668</v>
      </c>
      <c r="E3599" s="2"/>
      <c r="G3599" s="1"/>
    </row>
    <row r="3600" spans="1:7">
      <c r="A3600" s="1">
        <v>43286</v>
      </c>
      <c r="B3600">
        <f>IF(A3600&gt;=$B$3,VLOOKUP(A3600,SPBTFDUE!$B$4:$F$5000,5,0),B3601*(C3600/C3601+$B$1))</f>
        <v>44.47</v>
      </c>
      <c r="C3600" s="2">
        <f>VLOOKUP(A3600,'BTC-USD'!$A$1:$G$3203,6,0)</f>
        <v>6639.1401370000003</v>
      </c>
      <c r="D3600" s="2">
        <f>D3599*(1-D$1+IF(AND(WEEKDAY($A3600)&lt;&gt;1,WEEKDAY($A3600)&lt;&gt;7),-VLOOKUP($A3600,ETF_OP_Fee!$U$5:$V$14,2,1),0))^($A3600-$A3599)*(1+2*(B3600/B3599-1))</f>
        <v>16.690524225480953</v>
      </c>
      <c r="E3600" s="2"/>
      <c r="G3600" s="1"/>
    </row>
    <row r="3601" spans="1:7">
      <c r="A3601" s="1">
        <v>43287</v>
      </c>
      <c r="B3601">
        <f>IF(A3601&gt;=$B$3,VLOOKUP(A3601,SPBTFDUE!$B$4:$F$5000,5,0),B3602*(C3601/C3602+$B$1))</f>
        <v>44.87</v>
      </c>
      <c r="C3601" s="2">
        <f>VLOOKUP(A3601,'BTC-USD'!$A$1:$G$3203,6,0)</f>
        <v>6673.5</v>
      </c>
      <c r="D3601" s="2">
        <f>D3600*(1-D$1+IF(AND(WEEKDAY($A3601)&lt;&gt;1,WEEKDAY($A3601)&lt;&gt;7),-VLOOKUP($A3601,ETF_OP_Fee!$U$5:$V$14,2,1),0))^($A3601-$A3600)*(1+2*(B3601/B3600-1))</f>
        <v>16.988756085190101</v>
      </c>
      <c r="E3601" s="2"/>
      <c r="G3601" s="1"/>
    </row>
    <row r="3602" spans="1:7">
      <c r="A3602" s="1">
        <v>43290</v>
      </c>
      <c r="B3602">
        <f>IF(A3602&gt;=$B$3,VLOOKUP(A3602,SPBTFDUE!$B$4:$F$5000,5,0),B3603*(C3602/C3603+$B$1))</f>
        <v>45.76</v>
      </c>
      <c r="C3602" s="2">
        <f>VLOOKUP(A3602,'BTC-USD'!$A$1:$G$3203,6,0)</f>
        <v>6741.75</v>
      </c>
      <c r="D3602" s="2">
        <f>D3601*(1-D$1+IF(AND(WEEKDAY($A3602)&lt;&gt;1,WEEKDAY($A3602)&lt;&gt;7),-VLOOKUP($A3602,ETF_OP_Fee!$U$5:$V$14,2,1),0))^($A3602-$A3601)*(1+2*(B3602/B3601-1))</f>
        <v>17.65638845877384</v>
      </c>
      <c r="E3602" s="2"/>
      <c r="G3602" s="1"/>
    </row>
    <row r="3603" spans="1:7">
      <c r="A3603" s="1">
        <v>43291</v>
      </c>
      <c r="B3603">
        <f>IF(A3603&gt;=$B$3,VLOOKUP(A3603,SPBTFDUE!$B$4:$F$5000,5,0),B3604*(C3603/C3604+$B$1))</f>
        <v>43.45</v>
      </c>
      <c r="C3603" s="2">
        <f>VLOOKUP(A3603,'BTC-USD'!$A$1:$G$3203,6,0)</f>
        <v>6329.9501950000003</v>
      </c>
      <c r="D3603" s="2">
        <f>D3602*(1-D$1+IF(AND(WEEKDAY($A3603)&lt;&gt;1,WEEKDAY($A3603)&lt;&gt;7),-VLOOKUP($A3603,ETF_OP_Fee!$U$5:$V$14,2,1),0))^($A3603-$A3602)*(1+2*(B3603/B3602-1))</f>
        <v>15.871880510559677</v>
      </c>
      <c r="E3603" s="2"/>
      <c r="G3603" s="1"/>
    </row>
    <row r="3604" spans="1:7">
      <c r="A3604" s="1">
        <v>43292</v>
      </c>
      <c r="B3604">
        <f>IF(A3604&gt;=$B$3,VLOOKUP(A3604,SPBTFDUE!$B$4:$F$5000,5,0),B3605*(C3604/C3605+$B$1))</f>
        <v>43.26</v>
      </c>
      <c r="C3604" s="2">
        <f>VLOOKUP(A3604,'BTC-USD'!$A$1:$G$3203,6,0)</f>
        <v>6394.7099609999996</v>
      </c>
      <c r="D3604" s="2">
        <f>D3603*(1-D$1+IF(AND(WEEKDAY($A3604)&lt;&gt;1,WEEKDAY($A3604)&lt;&gt;7),-VLOOKUP($A3604,ETF_OP_Fee!$U$5:$V$14,2,1),0))^($A3604-$A3603)*(1+2*(B3604/B3603-1))</f>
        <v>15.731195010981461</v>
      </c>
      <c r="E3604" s="2"/>
      <c r="G3604" s="1"/>
    </row>
    <row r="3605" spans="1:7">
      <c r="A3605" s="1">
        <v>43293</v>
      </c>
      <c r="B3605">
        <f>IF(A3605&gt;=$B$3,VLOOKUP(A3605,SPBTFDUE!$B$4:$F$5000,5,0),B3606*(C3605/C3606+$B$1))</f>
        <v>42.1</v>
      </c>
      <c r="C3605" s="2">
        <f>VLOOKUP(A3605,'BTC-USD'!$A$1:$G$3203,6,0)</f>
        <v>6228.8100590000004</v>
      </c>
      <c r="D3605" s="2">
        <f>D3604*(1-D$1+IF(AND(WEEKDAY($A3605)&lt;&gt;1,WEEKDAY($A3605)&lt;&gt;7),-VLOOKUP($A3605,ETF_OP_Fee!$U$5:$V$14,2,1),0))^($A3605-$A3604)*(1+2*(B3605/B3604-1))</f>
        <v>14.885769044814342</v>
      </c>
      <c r="E3605" s="2"/>
      <c r="G3605" s="1"/>
    </row>
    <row r="3606" spans="1:7">
      <c r="A3606" s="1">
        <v>43294</v>
      </c>
      <c r="B3606">
        <f>IF(A3606&gt;=$B$3,VLOOKUP(A3606,SPBTFDUE!$B$4:$F$5000,5,0),B3607*(C3606/C3607+$B$1))</f>
        <v>42.12</v>
      </c>
      <c r="C3606" s="2">
        <f>VLOOKUP(A3606,'BTC-USD'!$A$1:$G$3203,6,0)</f>
        <v>6238.0498049999997</v>
      </c>
      <c r="D3606" s="2">
        <f>D3605*(1-D$1+IF(AND(WEEKDAY($A3606)&lt;&gt;1,WEEKDAY($A3606)&lt;&gt;7),-VLOOKUP($A3606,ETF_OP_Fee!$U$5:$V$14,2,1),0))^($A3606-$A3605)*(1+2*(B3606/B3605-1))</f>
        <v>14.898136550341036</v>
      </c>
      <c r="E3606" s="2"/>
      <c r="G3606" s="1"/>
    </row>
    <row r="3607" spans="1:7">
      <c r="A3607" s="1">
        <v>43297</v>
      </c>
      <c r="B3607">
        <f>IF(A3607&gt;=$B$3,VLOOKUP(A3607,SPBTFDUE!$B$4:$F$5000,5,0),B3608*(C3607/C3608+$B$1))</f>
        <v>45.6</v>
      </c>
      <c r="C3607" s="2">
        <f>VLOOKUP(A3607,'BTC-USD'!$A$1:$G$3203,6,0)</f>
        <v>6741.75</v>
      </c>
      <c r="D3607" s="2">
        <f>D3606*(1-D$1+IF(AND(WEEKDAY($A3607)&lt;&gt;1,WEEKDAY($A3607)&lt;&gt;7),-VLOOKUP($A3607,ETF_OP_Fee!$U$5:$V$14,2,1),0))^($A3607-$A3606)*(1+2*(B3607/B3606-1))</f>
        <v>17.353730859717352</v>
      </c>
      <c r="E3607" s="2"/>
      <c r="G3607" s="1"/>
    </row>
    <row r="3608" spans="1:7">
      <c r="A3608" s="1">
        <v>43298</v>
      </c>
      <c r="B3608">
        <f>IF(A3608&gt;=$B$3,VLOOKUP(A3608,SPBTFDUE!$B$4:$F$5000,5,0),B3609*(C3608/C3609+$B$1))</f>
        <v>49.95</v>
      </c>
      <c r="C3608" s="2">
        <f>VLOOKUP(A3608,'BTC-USD'!$A$1:$G$3203,6,0)</f>
        <v>7321.0400390000004</v>
      </c>
      <c r="D3608" s="2">
        <f>D3607*(1-D$1+IF(AND(WEEKDAY($A3608)&lt;&gt;1,WEEKDAY($A3608)&lt;&gt;7),-VLOOKUP($A3608,ETF_OP_Fee!$U$5:$V$14,2,1),0))^($A3608-$A3607)*(1+2*(B3608/B3607-1))</f>
        <v>20.662177264731486</v>
      </c>
      <c r="E3608" s="2"/>
      <c r="G3608" s="1"/>
    </row>
    <row r="3609" spans="1:7">
      <c r="A3609" s="1">
        <v>43299</v>
      </c>
      <c r="B3609">
        <f>IF(A3609&gt;=$B$3,VLOOKUP(A3609,SPBTFDUE!$B$4:$F$5000,5,0),B3610*(C3609/C3610+$B$1))</f>
        <v>50.56</v>
      </c>
      <c r="C3609" s="2">
        <f>VLOOKUP(A3609,'BTC-USD'!$A$1:$G$3203,6,0)</f>
        <v>7370.7797849999997</v>
      </c>
      <c r="D3609" s="2">
        <f>D3608*(1-D$1+IF(AND(WEEKDAY($A3609)&lt;&gt;1,WEEKDAY($A3609)&lt;&gt;7),-VLOOKUP($A3609,ETF_OP_Fee!$U$5:$V$14,2,1),0))^($A3609-$A3608)*(1+2*(B3609/B3608-1))</f>
        <v>21.164316428493727</v>
      </c>
      <c r="E3609" s="2"/>
      <c r="G3609" s="1"/>
    </row>
    <row r="3610" spans="1:7">
      <c r="A3610" s="1">
        <v>43300</v>
      </c>
      <c r="B3610">
        <f>IF(A3610&gt;=$B$3,VLOOKUP(A3610,SPBTFDUE!$B$4:$F$5000,5,0),B3611*(C3610/C3611+$B$1))</f>
        <v>50.96</v>
      </c>
      <c r="C3610" s="2">
        <f>VLOOKUP(A3610,'BTC-USD'!$A$1:$G$3203,6,0)</f>
        <v>7466.8598629999997</v>
      </c>
      <c r="D3610" s="2">
        <f>D3609*(1-D$1+IF(AND(WEEKDAY($A3610)&lt;&gt;1,WEEKDAY($A3610)&lt;&gt;7),-VLOOKUP($A3610,ETF_OP_Fee!$U$5:$V$14,2,1),0))^($A3610-$A3609)*(1+2*(B3610/B3609-1))</f>
        <v>21.496632620183966</v>
      </c>
      <c r="E3610" s="2"/>
      <c r="G3610" s="1"/>
    </row>
    <row r="3611" spans="1:7">
      <c r="A3611" s="1">
        <v>43301</v>
      </c>
      <c r="B3611">
        <f>IF(A3611&gt;=$B$3,VLOOKUP(A3611,SPBTFDUE!$B$4:$F$5000,5,0),B3612*(C3611/C3612+$B$1))</f>
        <v>50.19</v>
      </c>
      <c r="C3611" s="2">
        <f>VLOOKUP(A3611,'BTC-USD'!$A$1:$G$3203,6,0)</f>
        <v>7354.1298829999996</v>
      </c>
      <c r="D3611" s="2">
        <f>D3610*(1-D$1+IF(AND(WEEKDAY($A3611)&lt;&gt;1,WEEKDAY($A3611)&lt;&gt;7),-VLOOKUP($A3611,ETF_OP_Fee!$U$5:$V$14,2,1),0))^($A3611-$A3610)*(1+2*(B3611/B3610-1))</f>
        <v>20.844524600371848</v>
      </c>
      <c r="E3611" s="2"/>
      <c r="G3611" s="1"/>
    </row>
    <row r="3612" spans="1:7">
      <c r="A3612" s="1">
        <v>43304</v>
      </c>
      <c r="B3612">
        <f>IF(A3612&gt;=$B$3,VLOOKUP(A3612,SPBTFDUE!$B$4:$F$5000,5,0),B3613*(C3612/C3613+$B$1))</f>
        <v>52.94</v>
      </c>
      <c r="C3612" s="2">
        <f>VLOOKUP(A3612,'BTC-USD'!$A$1:$G$3203,6,0)</f>
        <v>7711.1098629999997</v>
      </c>
      <c r="D3612" s="2">
        <f>D3611*(1-D$1+IF(AND(WEEKDAY($A3612)&lt;&gt;1,WEEKDAY($A3612)&lt;&gt;7),-VLOOKUP($A3612,ETF_OP_Fee!$U$5:$V$14,2,1),0))^($A3612-$A3611)*(1+2*(B3612/B3611-1))</f>
        <v>23.12047394727028</v>
      </c>
      <c r="E3612" s="2"/>
      <c r="G3612" s="1"/>
    </row>
    <row r="3613" spans="1:7">
      <c r="A3613" s="1">
        <v>43305</v>
      </c>
      <c r="B3613">
        <f>IF(A3613&gt;=$B$3,VLOOKUP(A3613,SPBTFDUE!$B$4:$F$5000,5,0),B3614*(C3613/C3614+$B$1))</f>
        <v>56.44</v>
      </c>
      <c r="C3613" s="2">
        <f>VLOOKUP(A3613,'BTC-USD'!$A$1:$G$3203,6,0)</f>
        <v>8424.2695309999999</v>
      </c>
      <c r="D3613" s="2">
        <f>D3612*(1-D$1+IF(AND(WEEKDAY($A3613)&lt;&gt;1,WEEKDAY($A3613)&lt;&gt;7),-VLOOKUP($A3613,ETF_OP_Fee!$U$5:$V$14,2,1),0))^($A3613-$A3612)*(1+2*(B3613/B3612-1))</f>
        <v>26.174462533092957</v>
      </c>
      <c r="E3613" s="2"/>
      <c r="G3613" s="1"/>
    </row>
    <row r="3614" spans="1:7">
      <c r="A3614" s="1">
        <v>43306</v>
      </c>
      <c r="B3614">
        <f>IF(A3614&gt;=$B$3,VLOOKUP(A3614,SPBTFDUE!$B$4:$F$5000,5,0),B3615*(C3614/C3615+$B$1))</f>
        <v>55.55</v>
      </c>
      <c r="C3614" s="2">
        <f>VLOOKUP(A3614,'BTC-USD'!$A$1:$G$3203,6,0)</f>
        <v>8181.3901370000003</v>
      </c>
      <c r="D3614" s="2">
        <f>D3613*(1-D$1+IF(AND(WEEKDAY($A3614)&lt;&gt;1,WEEKDAY($A3614)&lt;&gt;7),-VLOOKUP($A3614,ETF_OP_Fee!$U$5:$V$14,2,1),0))^($A3614-$A3613)*(1+2*(B3614/B3613-1))</f>
        <v>25.345953480489634</v>
      </c>
      <c r="E3614" s="2"/>
      <c r="G3614" s="1"/>
    </row>
    <row r="3615" spans="1:7">
      <c r="A3615" s="1">
        <v>43307</v>
      </c>
      <c r="B3615">
        <f>IF(A3615&gt;=$B$3,VLOOKUP(A3615,SPBTFDUE!$B$4:$F$5000,5,0),B3616*(C3615/C3616+$B$1))</f>
        <v>56.37</v>
      </c>
      <c r="C3615" s="2">
        <f>VLOOKUP(A3615,'BTC-USD'!$A$1:$G$3203,6,0)</f>
        <v>7951.580078</v>
      </c>
      <c r="D3615" s="2">
        <f>D3614*(1-D$1+IF(AND(WEEKDAY($A3615)&lt;&gt;1,WEEKDAY($A3615)&lt;&gt;7),-VLOOKUP($A3615,ETF_OP_Fee!$U$5:$V$14,2,1),0))^($A3615-$A3614)*(1+2*(B3615/B3614-1))</f>
        <v>26.091130994389768</v>
      </c>
      <c r="E3615" s="2"/>
      <c r="G3615" s="1"/>
    </row>
    <row r="3616" spans="1:7">
      <c r="A3616" s="1">
        <v>43308</v>
      </c>
      <c r="B3616">
        <f>IF(A3616&gt;=$B$3,VLOOKUP(A3616,SPBTFDUE!$B$4:$F$5000,5,0),B3617*(C3616/C3617+$B$1))</f>
        <v>55.99</v>
      </c>
      <c r="C3616" s="2">
        <f>VLOOKUP(A3616,'BTC-USD'!$A$1:$G$3203,6,0)</f>
        <v>8165.0097660000001</v>
      </c>
      <c r="D3616" s="2">
        <f>D3615*(1-D$1+IF(AND(WEEKDAY($A3616)&lt;&gt;1,WEEKDAY($A3616)&lt;&gt;7),-VLOOKUP($A3616,ETF_OP_Fee!$U$5:$V$14,2,1),0))^($A3616-$A3615)*(1+2*(B3616/B3615-1))</f>
        <v>25.736293698883383</v>
      </c>
      <c r="E3616" s="2"/>
      <c r="G3616" s="1"/>
    </row>
    <row r="3617" spans="1:7">
      <c r="A3617" s="1">
        <v>43311</v>
      </c>
      <c r="B3617">
        <f>IF(A3617&gt;=$B$3,VLOOKUP(A3617,SPBTFDUE!$B$4:$F$5000,5,0),B3618*(C3617/C3618+$B$1))</f>
        <v>55.3</v>
      </c>
      <c r="C3617" s="2">
        <f>VLOOKUP(A3617,'BTC-USD'!$A$1:$G$3203,6,0)</f>
        <v>8180.4799800000001</v>
      </c>
      <c r="D3617" s="2">
        <f>D3616*(1-D$1+IF(AND(WEEKDAY($A3617)&lt;&gt;1,WEEKDAY($A3617)&lt;&gt;7),-VLOOKUP($A3617,ETF_OP_Fee!$U$5:$V$14,2,1),0))^($A3617-$A3616)*(1+2*(B3617/B3616-1))</f>
        <v>25.092990874376365</v>
      </c>
      <c r="E3617" s="2"/>
      <c r="G3617" s="1"/>
    </row>
    <row r="3618" spans="1:7">
      <c r="A3618" s="1">
        <v>43312</v>
      </c>
      <c r="B3618">
        <f>IF(A3618&gt;=$B$3,VLOOKUP(A3618,SPBTFDUE!$B$4:$F$5000,5,0),B3619*(C3618/C3619+$B$1))</f>
        <v>52.77</v>
      </c>
      <c r="C3618" s="2">
        <f>VLOOKUP(A3618,'BTC-USD'!$A$1:$G$3203,6,0)</f>
        <v>7780.4399409999996</v>
      </c>
      <c r="D3618" s="2">
        <f>D3617*(1-D$1+IF(AND(WEEKDAY($A3618)&lt;&gt;1,WEEKDAY($A3618)&lt;&gt;7),-VLOOKUP($A3618,ETF_OP_Fee!$U$5:$V$14,2,1),0))^($A3618-$A3617)*(1+2*(B3618/B3617-1))</f>
        <v>22.794242623398535</v>
      </c>
      <c r="E3618" s="2"/>
      <c r="G3618" s="1"/>
    </row>
    <row r="3619" spans="1:7">
      <c r="A3619" s="1">
        <v>43313</v>
      </c>
      <c r="B3619">
        <f>IF(A3619&gt;=$B$3,VLOOKUP(A3619,SPBTFDUE!$B$4:$F$5000,5,0),B3620*(C3619/C3620+$B$1))</f>
        <v>51.51</v>
      </c>
      <c r="C3619" s="2">
        <f>VLOOKUP(A3619,'BTC-USD'!$A$1:$G$3203,6,0)</f>
        <v>7624.9101559999999</v>
      </c>
      <c r="D3619" s="2">
        <f>D3618*(1-D$1+IF(AND(WEEKDAY($A3619)&lt;&gt;1,WEEKDAY($A3619)&lt;&gt;7),-VLOOKUP($A3619,ETF_OP_Fee!$U$5:$V$14,2,1),0))^($A3619-$A3618)*(1+2*(B3619/B3618-1))</f>
        <v>21.703130262956272</v>
      </c>
      <c r="E3619" s="2"/>
      <c r="G3619" s="1"/>
    </row>
    <row r="3620" spans="1:7">
      <c r="A3620" s="1">
        <v>43314</v>
      </c>
      <c r="B3620">
        <f>IF(A3620&gt;=$B$3,VLOOKUP(A3620,SPBTFDUE!$B$4:$F$5000,5,0),B3621*(C3620/C3621+$B$1))</f>
        <v>51.38</v>
      </c>
      <c r="C3620" s="2">
        <f>VLOOKUP(A3620,'BTC-USD'!$A$1:$G$3203,6,0)</f>
        <v>7567.1499020000001</v>
      </c>
      <c r="D3620" s="2">
        <f>D3619*(1-D$1+IF(AND(WEEKDAY($A3620)&lt;&gt;1,WEEKDAY($A3620)&lt;&gt;7),-VLOOKUP($A3620,ETF_OP_Fee!$U$5:$V$14,2,1),0))^($A3620-$A3619)*(1+2*(B3620/B3619-1))</f>
        <v>21.591008851341318</v>
      </c>
      <c r="E3620" s="2"/>
      <c r="G3620" s="1"/>
    </row>
    <row r="3621" spans="1:7">
      <c r="A3621" s="1">
        <v>43315</v>
      </c>
      <c r="B3621">
        <f>IF(A3621&gt;=$B$3,VLOOKUP(A3621,SPBTFDUE!$B$4:$F$5000,5,0),B3622*(C3621/C3622+$B$1))</f>
        <v>50.31</v>
      </c>
      <c r="C3621" s="2">
        <f>VLOOKUP(A3621,'BTC-USD'!$A$1:$G$3203,6,0)</f>
        <v>7434.3901370000003</v>
      </c>
      <c r="D3621" s="2">
        <f>D3620*(1-D$1+IF(AND(WEEKDAY($A3621)&lt;&gt;1,WEEKDAY($A3621)&lt;&gt;7),-VLOOKUP($A3621,ETF_OP_Fee!$U$5:$V$14,2,1),0))^($A3621-$A3620)*(1+2*(B3621/B3620-1))</f>
        <v>20.689267666440109</v>
      </c>
      <c r="E3621" s="2"/>
      <c r="G3621" s="1"/>
    </row>
    <row r="3622" spans="1:7">
      <c r="A3622" s="1">
        <v>43318</v>
      </c>
      <c r="B3622">
        <f>IF(A3622&gt;=$B$3,VLOOKUP(A3622,SPBTFDUE!$B$4:$F$5000,5,0),B3623*(C3622/C3623+$B$1))</f>
        <v>47.26</v>
      </c>
      <c r="C3622" s="2">
        <f>VLOOKUP(A3622,'BTC-USD'!$A$1:$G$3203,6,0)</f>
        <v>6951.7998049999997</v>
      </c>
      <c r="D3622" s="2">
        <f>D3621*(1-D$1+IF(AND(WEEKDAY($A3622)&lt;&gt;1,WEEKDAY($A3622)&lt;&gt;7),-VLOOKUP($A3622,ETF_OP_Fee!$U$5:$V$14,2,1),0))^($A3622-$A3621)*(1+2*(B3622/B3621-1))</f>
        <v>18.174230486078816</v>
      </c>
      <c r="E3622" s="2"/>
      <c r="G3622" s="1"/>
    </row>
    <row r="3623" spans="1:7">
      <c r="A3623" s="1">
        <v>43319</v>
      </c>
      <c r="B3623">
        <f>IF(A3623&gt;=$B$3,VLOOKUP(A3623,SPBTFDUE!$B$4:$F$5000,5,0),B3624*(C3623/C3624+$B$1))</f>
        <v>47.69</v>
      </c>
      <c r="C3623" s="2">
        <f>VLOOKUP(A3623,'BTC-USD'!$A$1:$G$3203,6,0)</f>
        <v>6753.1201170000004</v>
      </c>
      <c r="D3623" s="2">
        <f>D3622*(1-D$1+IF(AND(WEEKDAY($A3623)&lt;&gt;1,WEEKDAY($A3623)&lt;&gt;7),-VLOOKUP($A3623,ETF_OP_Fee!$U$5:$V$14,2,1),0))^($A3623-$A3622)*(1+2*(B3623/B3622-1))</f>
        <v>18.502745334677478</v>
      </c>
      <c r="E3623" s="2"/>
      <c r="G3623" s="1"/>
    </row>
    <row r="3624" spans="1:7">
      <c r="A3624" s="1">
        <v>43320</v>
      </c>
      <c r="B3624">
        <f>IF(A3624&gt;=$B$3,VLOOKUP(A3624,SPBTFDUE!$B$4:$F$5000,5,0),B3625*(C3624/C3625+$B$1))</f>
        <v>43.22</v>
      </c>
      <c r="C3624" s="2">
        <f>VLOOKUP(A3624,'BTC-USD'!$A$1:$G$3203,6,0)</f>
        <v>6305.7998049999997</v>
      </c>
      <c r="D3624" s="2">
        <f>D3623*(1-D$1+IF(AND(WEEKDAY($A3624)&lt;&gt;1,WEEKDAY($A3624)&lt;&gt;7),-VLOOKUP($A3624,ETF_OP_Fee!$U$5:$V$14,2,1),0))^($A3624-$A3623)*(1+2*(B3624/B3623-1))</f>
        <v>15.032416298022895</v>
      </c>
      <c r="E3624" s="2"/>
      <c r="G3624" s="1"/>
    </row>
    <row r="3625" spans="1:7">
      <c r="A3625" s="1">
        <v>43321</v>
      </c>
      <c r="B3625">
        <f>IF(A3625&gt;=$B$3,VLOOKUP(A3625,SPBTFDUE!$B$4:$F$5000,5,0),B3626*(C3625/C3626+$B$1))</f>
        <v>44.12</v>
      </c>
      <c r="C3625" s="2">
        <f>VLOOKUP(A3625,'BTC-USD'!$A$1:$G$3203,6,0)</f>
        <v>6568.2299800000001</v>
      </c>
      <c r="D3625" s="2">
        <f>D3624*(1-D$1+IF(AND(WEEKDAY($A3625)&lt;&gt;1,WEEKDAY($A3625)&lt;&gt;7),-VLOOKUP($A3625,ETF_OP_Fee!$U$5:$V$14,2,1),0))^($A3625-$A3624)*(1+2*(B3625/B3624-1))</f>
        <v>15.656610986852613</v>
      </c>
      <c r="E3625" s="2"/>
      <c r="G3625" s="1"/>
    </row>
    <row r="3626" spans="1:7">
      <c r="A3626" s="1">
        <v>43322</v>
      </c>
      <c r="B3626">
        <f>IF(A3626&gt;=$B$3,VLOOKUP(A3626,SPBTFDUE!$B$4:$F$5000,5,0),B3627*(C3626/C3627+$B$1))</f>
        <v>43.65</v>
      </c>
      <c r="C3626" s="2">
        <f>VLOOKUP(A3626,'BTC-USD'!$A$1:$G$3203,6,0)</f>
        <v>6184.7099609999996</v>
      </c>
      <c r="D3626" s="2">
        <f>D3625*(1-D$1+IF(AND(WEEKDAY($A3626)&lt;&gt;1,WEEKDAY($A3626)&lt;&gt;7),-VLOOKUP($A3626,ETF_OP_Fee!$U$5:$V$14,2,1),0))^($A3626-$A3625)*(1+2*(B3626/B3625-1))</f>
        <v>15.321212415602096</v>
      </c>
      <c r="E3626" s="2"/>
      <c r="G3626" s="1"/>
    </row>
    <row r="3627" spans="1:7">
      <c r="A3627" s="1">
        <v>43325</v>
      </c>
      <c r="B3627">
        <f>IF(A3627&gt;=$B$3,VLOOKUP(A3627,SPBTFDUE!$B$4:$F$5000,5,0),B3628*(C3627/C3628+$B$1))</f>
        <v>42.54</v>
      </c>
      <c r="C3627" s="2">
        <f>VLOOKUP(A3627,'BTC-USD'!$A$1:$G$3203,6,0)</f>
        <v>6297.5698240000002</v>
      </c>
      <c r="D3627" s="2">
        <f>D3626*(1-D$1+IF(AND(WEEKDAY($A3627)&lt;&gt;1,WEEKDAY($A3627)&lt;&gt;7),-VLOOKUP($A3627,ETF_OP_Fee!$U$5:$V$14,2,1),0))^($A3627-$A3626)*(1+2*(B3627/B3626-1))</f>
        <v>14.5367906016464</v>
      </c>
      <c r="E3627" s="2"/>
      <c r="G3627" s="1"/>
    </row>
    <row r="3628" spans="1:7">
      <c r="A3628" s="1">
        <v>43326</v>
      </c>
      <c r="B3628">
        <f>IF(A3628&gt;=$B$3,VLOOKUP(A3628,SPBTFDUE!$B$4:$F$5000,5,0),B3629*(C3628/C3629+$B$1))</f>
        <v>41.48</v>
      </c>
      <c r="C3628" s="2">
        <f>VLOOKUP(A3628,'BTC-USD'!$A$1:$G$3203,6,0)</f>
        <v>6199.7099609999996</v>
      </c>
      <c r="D3628" s="2">
        <f>D3627*(1-D$1+IF(AND(WEEKDAY($A3628)&lt;&gt;1,WEEKDAY($A3628)&lt;&gt;7),-VLOOKUP($A3628,ETF_OP_Fee!$U$5:$V$14,2,1),0))^($A3628-$A3627)*(1+2*(B3628/B3627-1))</f>
        <v>13.810696986588523</v>
      </c>
      <c r="E3628" s="2"/>
      <c r="G3628" s="1"/>
    </row>
    <row r="3629" spans="1:7">
      <c r="A3629" s="1">
        <v>43327</v>
      </c>
      <c r="B3629">
        <f>IF(A3629&gt;=$B$3,VLOOKUP(A3629,SPBTFDUE!$B$4:$F$5000,5,0),B3630*(C3629/C3630+$B$1))</f>
        <v>43.51</v>
      </c>
      <c r="C3629" s="2">
        <f>VLOOKUP(A3629,'BTC-USD'!$A$1:$G$3203,6,0)</f>
        <v>6308.5200199999999</v>
      </c>
      <c r="D3629" s="2">
        <f>D3628*(1-D$1+IF(AND(WEEKDAY($A3629)&lt;&gt;1,WEEKDAY($A3629)&lt;&gt;7),-VLOOKUP($A3629,ETF_OP_Fee!$U$5:$V$14,2,1),0))^($A3629-$A3628)*(1+2*(B3629/B3628-1))</f>
        <v>15.160660197893664</v>
      </c>
      <c r="E3629" s="2"/>
      <c r="G3629" s="1"/>
    </row>
    <row r="3630" spans="1:7">
      <c r="A3630" s="1">
        <v>43328</v>
      </c>
      <c r="B3630">
        <f>IF(A3630&gt;=$B$3,VLOOKUP(A3630,SPBTFDUE!$B$4:$F$5000,5,0),B3631*(C3630/C3631+$B$1))</f>
        <v>43.75</v>
      </c>
      <c r="C3630" s="2">
        <f>VLOOKUP(A3630,'BTC-USD'!$A$1:$G$3203,6,0)</f>
        <v>6334.7299800000001</v>
      </c>
      <c r="D3630" s="2">
        <f>D3629*(1-D$1+IF(AND(WEEKDAY($A3630)&lt;&gt;1,WEEKDAY($A3630)&lt;&gt;7),-VLOOKUP($A3630,ETF_OP_Fee!$U$5:$V$14,2,1),0))^($A3630-$A3629)*(1+2*(B3630/B3629-1))</f>
        <v>15.326085041682651</v>
      </c>
      <c r="E3630" s="2"/>
      <c r="G3630" s="1"/>
    </row>
    <row r="3631" spans="1:7">
      <c r="A3631" s="1">
        <v>43329</v>
      </c>
      <c r="B3631">
        <f>IF(A3631&gt;=$B$3,VLOOKUP(A3631,SPBTFDUE!$B$4:$F$5000,5,0),B3632*(C3631/C3632+$B$1))</f>
        <v>44.24</v>
      </c>
      <c r="C3631" s="2">
        <f>VLOOKUP(A3631,'BTC-USD'!$A$1:$G$3203,6,0)</f>
        <v>6580.6298829999996</v>
      </c>
      <c r="D3631" s="2">
        <f>D3630*(1-D$1+IF(AND(WEEKDAY($A3631)&lt;&gt;1,WEEKDAY($A3631)&lt;&gt;7),-VLOOKUP($A3631,ETF_OP_Fee!$U$5:$V$14,2,1),0))^($A3631-$A3630)*(1+2*(B3631/B3630-1))</f>
        <v>15.6675218988449</v>
      </c>
      <c r="E3631" s="2"/>
      <c r="G3631" s="1"/>
    </row>
    <row r="3632" spans="1:7">
      <c r="A3632" s="1">
        <v>43332</v>
      </c>
      <c r="B3632">
        <f>IF(A3632&gt;=$B$3,VLOOKUP(A3632,SPBTFDUE!$B$4:$F$5000,5,0),B3633*(C3632/C3633+$B$1))</f>
        <v>43.9</v>
      </c>
      <c r="C3632" s="2">
        <f>VLOOKUP(A3632,'BTC-USD'!$A$1:$G$3203,6,0)</f>
        <v>6308.5297849999997</v>
      </c>
      <c r="D3632" s="2">
        <f>D3631*(1-D$1+IF(AND(WEEKDAY($A3632)&lt;&gt;1,WEEKDAY($A3632)&lt;&gt;7),-VLOOKUP($A3632,ETF_OP_Fee!$U$5:$V$14,2,1),0))^($A3632-$A3631)*(1+2*(B3632/B3631-1))</f>
        <v>15.421186121208615</v>
      </c>
      <c r="E3632" s="2"/>
      <c r="G3632" s="1"/>
    </row>
    <row r="3633" spans="1:7">
      <c r="A3633" s="1">
        <v>43333</v>
      </c>
      <c r="B3633">
        <f>IF(A3633&gt;=$B$3,VLOOKUP(A3633,SPBTFDUE!$B$4:$F$5000,5,0),B3634*(C3633/C3634+$B$1))</f>
        <v>43.84</v>
      </c>
      <c r="C3633" s="2">
        <f>VLOOKUP(A3633,'BTC-USD'!$A$1:$G$3203,6,0)</f>
        <v>6488.7597660000001</v>
      </c>
      <c r="D3633" s="2">
        <f>D3632*(1-D$1+IF(AND(WEEKDAY($A3633)&lt;&gt;1,WEEKDAY($A3633)&lt;&gt;7),-VLOOKUP($A3633,ETF_OP_Fee!$U$5:$V$14,2,1),0))^($A3633-$A3632)*(1+2*(B3633/B3632-1))</f>
        <v>15.377199693674452</v>
      </c>
      <c r="E3633" s="2"/>
      <c r="G3633" s="1"/>
    </row>
    <row r="3634" spans="1:7">
      <c r="A3634" s="1">
        <v>43334</v>
      </c>
      <c r="B3634">
        <f>IF(A3634&gt;=$B$3,VLOOKUP(A3634,SPBTFDUE!$B$4:$F$5000,5,0),B3635*(C3634/C3635+$B$1))</f>
        <v>43.73</v>
      </c>
      <c r="C3634" s="2">
        <f>VLOOKUP(A3634,'BTC-USD'!$A$1:$G$3203,6,0)</f>
        <v>6376.7099609999996</v>
      </c>
      <c r="D3634" s="2">
        <f>D3633*(1-D$1+IF(AND(WEEKDAY($A3634)&lt;&gt;1,WEEKDAY($A3634)&lt;&gt;7),-VLOOKUP($A3634,ETF_OP_Fee!$U$5:$V$14,2,1),0))^($A3634-$A3633)*(1+2*(B3634/B3633-1))</f>
        <v>15.298209660771187</v>
      </c>
      <c r="E3634" s="2"/>
      <c r="G3634" s="1"/>
    </row>
    <row r="3635" spans="1:7">
      <c r="A3635" s="1">
        <v>43335</v>
      </c>
      <c r="B3635">
        <f>IF(A3635&gt;=$B$3,VLOOKUP(A3635,SPBTFDUE!$B$4:$F$5000,5,0),B3636*(C3635/C3636+$B$1))</f>
        <v>43.68</v>
      </c>
      <c r="C3635" s="2">
        <f>VLOOKUP(A3635,'BTC-USD'!$A$1:$G$3203,6,0)</f>
        <v>6534.8798829999996</v>
      </c>
      <c r="D3635" s="2">
        <f>D3634*(1-D$1+IF(AND(WEEKDAY($A3635)&lt;&gt;1,WEEKDAY($A3635)&lt;&gt;7),-VLOOKUP($A3635,ETF_OP_Fee!$U$5:$V$14,2,1),0))^($A3635-$A3634)*(1+2*(B3635/B3634-1))</f>
        <v>15.261407289982547</v>
      </c>
      <c r="E3635" s="2"/>
      <c r="G3635" s="1"/>
    </row>
    <row r="3636" spans="1:7">
      <c r="A3636" s="1">
        <v>43336</v>
      </c>
      <c r="B3636">
        <f>IF(A3636&gt;=$B$3,VLOOKUP(A3636,SPBTFDUE!$B$4:$F$5000,5,0),B3637*(C3636/C3637+$B$1))</f>
        <v>45.06</v>
      </c>
      <c r="C3636" s="2">
        <f>VLOOKUP(A3636,'BTC-USD'!$A$1:$G$3203,6,0)</f>
        <v>6719.9599609999996</v>
      </c>
      <c r="D3636" s="2">
        <f>D3635*(1-D$1+IF(AND(WEEKDAY($A3636)&lt;&gt;1,WEEKDAY($A3636)&lt;&gt;7),-VLOOKUP($A3636,ETF_OP_Fee!$U$5:$V$14,2,1),0))^($A3636-$A3635)*(1+2*(B3636/B3635-1))</f>
        <v>16.223793230358737</v>
      </c>
      <c r="E3636" s="2"/>
      <c r="G3636" s="1"/>
    </row>
    <row r="3637" spans="1:7">
      <c r="A3637" s="1">
        <v>43339</v>
      </c>
      <c r="B3637">
        <f>IF(A3637&gt;=$B$3,VLOOKUP(A3637,SPBTFDUE!$B$4:$F$5000,5,0),B3638*(C3637/C3638+$B$1))</f>
        <v>45.87</v>
      </c>
      <c r="C3637" s="2">
        <f>VLOOKUP(A3637,'BTC-USD'!$A$1:$G$3203,6,0)</f>
        <v>6884.6401370000003</v>
      </c>
      <c r="D3637" s="2">
        <f>D3636*(1-D$1+IF(AND(WEEKDAY($A3637)&lt;&gt;1,WEEKDAY($A3637)&lt;&gt;7),-VLOOKUP($A3637,ETF_OP_Fee!$U$5:$V$14,2,1),0))^($A3637-$A3636)*(1+2*(B3637/B3636-1))</f>
        <v>16.801063693787992</v>
      </c>
      <c r="E3637" s="2"/>
      <c r="G3637" s="1"/>
    </row>
    <row r="3638" spans="1:7">
      <c r="A3638" s="1">
        <v>43340</v>
      </c>
      <c r="B3638">
        <f>IF(A3638&gt;=$B$3,VLOOKUP(A3638,SPBTFDUE!$B$4:$F$5000,5,0),B3639*(C3638/C3639+$B$1))</f>
        <v>48.36</v>
      </c>
      <c r="C3638" s="2">
        <f>VLOOKUP(A3638,'BTC-USD'!$A$1:$G$3203,6,0)</f>
        <v>7096.2797849999997</v>
      </c>
      <c r="D3638" s="2">
        <f>D3637*(1-D$1+IF(AND(WEEKDAY($A3638)&lt;&gt;1,WEEKDAY($A3638)&lt;&gt;7),-VLOOKUP($A3638,ETF_OP_Fee!$U$5:$V$14,2,1),0))^($A3638-$A3637)*(1+2*(B3638/B3637-1))</f>
        <v>18.62289668478007</v>
      </c>
      <c r="E3638" s="2"/>
      <c r="G3638" s="1"/>
    </row>
    <row r="3639" spans="1:7">
      <c r="A3639" s="1">
        <v>43341</v>
      </c>
      <c r="B3639">
        <f>IF(A3639&gt;=$B$3,VLOOKUP(A3639,SPBTFDUE!$B$4:$F$5000,5,0),B3640*(C3639/C3640+$B$1))</f>
        <v>47.78</v>
      </c>
      <c r="C3639" s="2">
        <f>VLOOKUP(A3639,'BTC-USD'!$A$1:$G$3203,6,0)</f>
        <v>7047.1601559999999</v>
      </c>
      <c r="D3639" s="2">
        <f>D3638*(1-D$1+IF(AND(WEEKDAY($A3639)&lt;&gt;1,WEEKDAY($A3639)&lt;&gt;7),-VLOOKUP($A3639,ETF_OP_Fee!$U$5:$V$14,2,1),0))^($A3639-$A3638)*(1+2*(B3639/B3638-1))</f>
        <v>18.17402741731069</v>
      </c>
      <c r="E3639" s="2"/>
      <c r="G3639" s="1"/>
    </row>
    <row r="3640" spans="1:7">
      <c r="A3640" s="1">
        <v>43342</v>
      </c>
      <c r="B3640">
        <f>IF(A3640&gt;=$B$3,VLOOKUP(A3640,SPBTFDUE!$B$4:$F$5000,5,0),B3641*(C3640/C3641+$B$1))</f>
        <v>46.48</v>
      </c>
      <c r="C3640" s="2">
        <f>VLOOKUP(A3640,'BTC-USD'!$A$1:$G$3203,6,0)</f>
        <v>6978.2299800000001</v>
      </c>
      <c r="D3640" s="2">
        <f>D3639*(1-D$1+IF(AND(WEEKDAY($A3640)&lt;&gt;1,WEEKDAY($A3640)&lt;&gt;7),-VLOOKUP($A3640,ETF_OP_Fee!$U$5:$V$14,2,1),0))^($A3640-$A3639)*(1+2*(B3640/B3639-1))</f>
        <v>17.183020119000972</v>
      </c>
      <c r="E3640" s="2"/>
      <c r="G3640" s="1"/>
    </row>
    <row r="3641" spans="1:7">
      <c r="A3641" s="1">
        <v>43343</v>
      </c>
      <c r="B3641">
        <f>IF(A3641&gt;=$B$3,VLOOKUP(A3641,SPBTFDUE!$B$4:$F$5000,5,0),B3642*(C3641/C3642+$B$1))</f>
        <v>48.12</v>
      </c>
      <c r="C3641" s="2">
        <f>VLOOKUP(A3641,'BTC-USD'!$A$1:$G$3203,6,0)</f>
        <v>7037.580078</v>
      </c>
      <c r="D3641" s="2">
        <f>D3640*(1-D$1+IF(AND(WEEKDAY($A3641)&lt;&gt;1,WEEKDAY($A3641)&lt;&gt;7),-VLOOKUP($A3641,ETF_OP_Fee!$U$5:$V$14,2,1),0))^($A3641-$A3640)*(1+2*(B3641/B3640-1))</f>
        <v>18.393398894873886</v>
      </c>
      <c r="E3641" s="2"/>
      <c r="G3641" s="1"/>
    </row>
    <row r="3642" spans="1:7">
      <c r="A3642" s="1">
        <v>43347</v>
      </c>
      <c r="B3642">
        <f>IF(A3642&gt;=$B$3,VLOOKUP(A3642,SPBTFDUE!$B$4:$F$5000,5,0),B3643*(C3642/C3643+$B$1))</f>
        <v>50.21</v>
      </c>
      <c r="C3642" s="2">
        <f>VLOOKUP(A3642,'BTC-USD'!$A$1:$G$3203,6,0)</f>
        <v>7361.6601559999999</v>
      </c>
      <c r="D3642" s="2">
        <f>D3641*(1-D$1+IF(AND(WEEKDAY($A3642)&lt;&gt;1,WEEKDAY($A3642)&lt;&gt;7),-VLOOKUP($A3642,ETF_OP_Fee!$U$5:$V$14,2,1),0))^($A3642-$A3641)*(1+2*(B3642/B3641-1))</f>
        <v>19.98163464144324</v>
      </c>
      <c r="E3642" s="2"/>
      <c r="G3642" s="1"/>
    </row>
    <row r="3643" spans="1:7">
      <c r="A3643" s="1">
        <v>43348</v>
      </c>
      <c r="B3643">
        <f>IF(A3643&gt;=$B$3,VLOOKUP(A3643,SPBTFDUE!$B$4:$F$5000,5,0),B3644*(C3643/C3644+$B$1))</f>
        <v>47.13</v>
      </c>
      <c r="C3643" s="2">
        <f>VLOOKUP(A3643,'BTC-USD'!$A$1:$G$3203,6,0)</f>
        <v>6792.830078</v>
      </c>
      <c r="D3643" s="2">
        <f>D3642*(1-D$1+IF(AND(WEEKDAY($A3643)&lt;&gt;1,WEEKDAY($A3643)&lt;&gt;7),-VLOOKUP($A3643,ETF_OP_Fee!$U$5:$V$14,2,1),0))^($A3643-$A3642)*(1+2*(B3643/B3642-1))</f>
        <v>17.528104092402362</v>
      </c>
      <c r="E3643" s="2"/>
      <c r="G3643" s="1"/>
    </row>
    <row r="3644" spans="1:7">
      <c r="A3644" s="1">
        <v>43349</v>
      </c>
      <c r="B3644">
        <f>IF(A3644&gt;=$B$3,VLOOKUP(A3644,SPBTFDUE!$B$4:$F$5000,5,0),B3645*(C3644/C3645+$B$1))</f>
        <v>43.92</v>
      </c>
      <c r="C3644" s="2">
        <f>VLOOKUP(A3644,'BTC-USD'!$A$1:$G$3203,6,0)</f>
        <v>6529.169922</v>
      </c>
      <c r="D3644" s="2">
        <f>D3643*(1-D$1+IF(AND(WEEKDAY($A3644)&lt;&gt;1,WEEKDAY($A3644)&lt;&gt;7),-VLOOKUP($A3644,ETF_OP_Fee!$U$5:$V$14,2,1),0))^($A3644-$A3643)*(1+2*(B3644/B3643-1))</f>
        <v>15.13863941868774</v>
      </c>
      <c r="E3644" s="2"/>
      <c r="G3644" s="1"/>
    </row>
    <row r="3645" spans="1:7">
      <c r="A3645" s="1">
        <v>43350</v>
      </c>
      <c r="B3645">
        <f>IF(A3645&gt;=$B$3,VLOOKUP(A3645,SPBTFDUE!$B$4:$F$5000,5,0),B3646*(C3645/C3646+$B$1))</f>
        <v>43.63</v>
      </c>
      <c r="C3645" s="2">
        <f>VLOOKUP(A3645,'BTC-USD'!$A$1:$G$3203,6,0)</f>
        <v>6467.0698240000002</v>
      </c>
      <c r="D3645" s="2">
        <f>D3644*(1-D$1+IF(AND(WEEKDAY($A3645)&lt;&gt;1,WEEKDAY($A3645)&lt;&gt;7),-VLOOKUP($A3645,ETF_OP_Fee!$U$5:$V$14,2,1),0))^($A3645-$A3644)*(1+2*(B3645/B3644-1))</f>
        <v>14.936940770432765</v>
      </c>
      <c r="E3645" s="2"/>
      <c r="G3645" s="1"/>
    </row>
    <row r="3646" spans="1:7">
      <c r="A3646" s="1">
        <v>43353</v>
      </c>
      <c r="B3646">
        <f>IF(A3646&gt;=$B$3,VLOOKUP(A3646,SPBTFDUE!$B$4:$F$5000,5,0),B3647*(C3646/C3647+$B$1))</f>
        <v>42.78</v>
      </c>
      <c r="C3646" s="2">
        <f>VLOOKUP(A3646,'BTC-USD'!$A$1:$G$3203,6,0)</f>
        <v>6329.7001950000003</v>
      </c>
      <c r="D3646" s="2">
        <f>D3645*(1-D$1+IF(AND(WEEKDAY($A3646)&lt;&gt;1,WEEKDAY($A3646)&lt;&gt;7),-VLOOKUP($A3646,ETF_OP_Fee!$U$5:$V$14,2,1),0))^($A3646-$A3645)*(1+2*(B3646/B3645-1))</f>
        <v>14.349805807304072</v>
      </c>
      <c r="E3646" s="2"/>
      <c r="G3646" s="1"/>
    </row>
    <row r="3647" spans="1:7">
      <c r="A3647" s="1">
        <v>43354</v>
      </c>
      <c r="B3647">
        <f>IF(A3647&gt;=$B$3,VLOOKUP(A3647,SPBTFDUE!$B$4:$F$5000,5,0),B3648*(C3647/C3648+$B$1))</f>
        <v>42.55</v>
      </c>
      <c r="C3647" s="2">
        <f>VLOOKUP(A3647,'BTC-USD'!$A$1:$G$3203,6,0)</f>
        <v>6321.2001950000003</v>
      </c>
      <c r="D3647" s="2">
        <f>D3646*(1-D$1+IF(AND(WEEKDAY($A3647)&lt;&gt;1,WEEKDAY($A3647)&lt;&gt;7),-VLOOKUP($A3647,ETF_OP_Fee!$U$5:$V$14,2,1),0))^($A3647-$A3646)*(1+2*(B3647/B3646-1))</f>
        <v>14.193815026850194</v>
      </c>
      <c r="E3647" s="2"/>
      <c r="G3647" s="1"/>
    </row>
    <row r="3648" spans="1:7">
      <c r="A3648" s="1">
        <v>43355</v>
      </c>
      <c r="B3648">
        <f>IF(A3648&gt;=$B$3,VLOOKUP(A3648,SPBTFDUE!$B$4:$F$5000,5,0),B3649*(C3648/C3649+$B$1))</f>
        <v>42.95</v>
      </c>
      <c r="C3648" s="2">
        <f>VLOOKUP(A3648,'BTC-USD'!$A$1:$G$3203,6,0)</f>
        <v>6351.7998049999997</v>
      </c>
      <c r="D3648" s="2">
        <f>D3647*(1-D$1+IF(AND(WEEKDAY($A3648)&lt;&gt;1,WEEKDAY($A3648)&lt;&gt;7),-VLOOKUP($A3648,ETF_OP_Fee!$U$5:$V$14,2,1),0))^($A3648-$A3647)*(1+2*(B3648/B3647-1))</f>
        <v>14.458955368172976</v>
      </c>
      <c r="E3648" s="2"/>
      <c r="G3648" s="1"/>
    </row>
    <row r="3649" spans="1:7">
      <c r="A3649" s="1">
        <v>43356</v>
      </c>
      <c r="B3649">
        <f>IF(A3649&gt;=$B$3,VLOOKUP(A3649,SPBTFDUE!$B$4:$F$5000,5,0),B3650*(C3649/C3650+$B$1))</f>
        <v>43.94</v>
      </c>
      <c r="C3649" s="2">
        <f>VLOOKUP(A3649,'BTC-USD'!$A$1:$G$3203,6,0)</f>
        <v>6517.3100590000004</v>
      </c>
      <c r="D3649" s="2">
        <f>D3648*(1-D$1+IF(AND(WEEKDAY($A3649)&lt;&gt;1,WEEKDAY($A3649)&lt;&gt;7),-VLOOKUP($A3649,ETF_OP_Fee!$U$5:$V$14,2,1),0))^($A3649-$A3648)*(1+2*(B3649/B3648-1))</f>
        <v>15.123712264019655</v>
      </c>
      <c r="E3649" s="2"/>
      <c r="G3649" s="1"/>
    </row>
    <row r="3650" spans="1:7">
      <c r="A3650" s="1">
        <v>43357</v>
      </c>
      <c r="B3650">
        <f>IF(A3650&gt;=$B$3,VLOOKUP(A3650,SPBTFDUE!$B$4:$F$5000,5,0),B3651*(C3650/C3651+$B$1))</f>
        <v>44.57</v>
      </c>
      <c r="C3650" s="2">
        <f>VLOOKUP(A3650,'BTC-USD'!$A$1:$G$3203,6,0)</f>
        <v>6512.7099609999996</v>
      </c>
      <c r="D3650" s="2">
        <f>D3649*(1-D$1+IF(AND(WEEKDAY($A3650)&lt;&gt;1,WEEKDAY($A3650)&lt;&gt;7),-VLOOKUP($A3650,ETF_OP_Fee!$U$5:$V$14,2,1),0))^($A3650-$A3649)*(1+2*(B3650/B3649-1))</f>
        <v>15.555537668972187</v>
      </c>
      <c r="E3650" s="2"/>
      <c r="G3650" s="1"/>
    </row>
    <row r="3651" spans="1:7">
      <c r="A3651" s="1">
        <v>43360</v>
      </c>
      <c r="B3651">
        <f>IF(A3651&gt;=$B$3,VLOOKUP(A3651,SPBTFDUE!$B$4:$F$5000,5,0),B3652*(C3651/C3652+$B$1))</f>
        <v>42.56</v>
      </c>
      <c r="C3651" s="2">
        <f>VLOOKUP(A3651,'BTC-USD'!$A$1:$G$3203,6,0)</f>
        <v>6281.2001950000003</v>
      </c>
      <c r="D3651" s="2">
        <f>D3650*(1-D$1+IF(AND(WEEKDAY($A3651)&lt;&gt;1,WEEKDAY($A3651)&lt;&gt;7),-VLOOKUP($A3651,ETF_OP_Fee!$U$5:$V$14,2,1),0))^($A3651-$A3650)*(1+2*(B3651/B3650-1))</f>
        <v>14.147443458718991</v>
      </c>
      <c r="E3651" s="2"/>
      <c r="G3651" s="1"/>
    </row>
    <row r="3652" spans="1:7">
      <c r="A3652" s="1">
        <v>43361</v>
      </c>
      <c r="B3652">
        <f>IF(A3652&gt;=$B$3,VLOOKUP(A3652,SPBTFDUE!$B$4:$F$5000,5,0),B3653*(C3652/C3653+$B$1))</f>
        <v>42.86</v>
      </c>
      <c r="C3652" s="2">
        <f>VLOOKUP(A3652,'BTC-USD'!$A$1:$G$3203,6,0)</f>
        <v>6371.2998049999997</v>
      </c>
      <c r="D3652" s="2">
        <f>D3651*(1-D$1+IF(AND(WEEKDAY($A3652)&lt;&gt;1,WEEKDAY($A3652)&lt;&gt;7),-VLOOKUP($A3652,ETF_OP_Fee!$U$5:$V$14,2,1),0))^($A3652-$A3651)*(1+2*(B3652/B3651-1))</f>
        <v>14.345180665065129</v>
      </c>
      <c r="E3652" s="2"/>
      <c r="G3652" s="1"/>
    </row>
    <row r="3653" spans="1:7">
      <c r="A3653" s="1">
        <v>43362</v>
      </c>
      <c r="B3653">
        <f>IF(A3653&gt;=$B$3,VLOOKUP(A3653,SPBTFDUE!$B$4:$F$5000,5,0),B3654*(C3653/C3654+$B$1))</f>
        <v>43.55</v>
      </c>
      <c r="C3653" s="2">
        <f>VLOOKUP(A3653,'BTC-USD'!$A$1:$G$3203,6,0)</f>
        <v>6398.5400390000004</v>
      </c>
      <c r="D3653" s="2">
        <f>D3652*(1-D$1+IF(AND(WEEKDAY($A3653)&lt;&gt;1,WEEKDAY($A3653)&lt;&gt;7),-VLOOKUP($A3653,ETF_OP_Fee!$U$5:$V$14,2,1),0))^($A3653-$A3652)*(1+2*(B3653/B3652-1))</f>
        <v>14.805300012639215</v>
      </c>
      <c r="E3653" s="2"/>
      <c r="G3653" s="1"/>
    </row>
    <row r="3654" spans="1:7">
      <c r="A3654" s="1">
        <v>43363</v>
      </c>
      <c r="B3654">
        <f>IF(A3654&gt;=$B$3,VLOOKUP(A3654,SPBTFDUE!$B$4:$F$5000,5,0),B3655*(C3654/C3655+$B$1))</f>
        <v>43.69</v>
      </c>
      <c r="C3654" s="2">
        <f>VLOOKUP(A3654,'BTC-USD'!$A$1:$G$3203,6,0)</f>
        <v>6519.669922</v>
      </c>
      <c r="D3654" s="2">
        <f>D3653*(1-D$1+IF(AND(WEEKDAY($A3654)&lt;&gt;1,WEEKDAY($A3654)&lt;&gt;7),-VLOOKUP($A3654,ETF_OP_Fee!$U$5:$V$14,2,1),0))^($A3654-$A3653)*(1+2*(B3654/B3653-1))</f>
        <v>14.898713271042318</v>
      </c>
      <c r="E3654" s="2"/>
      <c r="G3654" s="1"/>
    </row>
    <row r="3655" spans="1:7">
      <c r="A3655" s="1">
        <v>43364</v>
      </c>
      <c r="B3655">
        <f>IF(A3655&gt;=$B$3,VLOOKUP(A3655,SPBTFDUE!$B$4:$F$5000,5,0),B3656*(C3655/C3656+$B$1))</f>
        <v>46.02</v>
      </c>
      <c r="C3655" s="2">
        <f>VLOOKUP(A3655,'BTC-USD'!$A$1:$G$3203,6,0)</f>
        <v>6734.9501950000003</v>
      </c>
      <c r="D3655" s="2">
        <f>D3654*(1-D$1+IF(AND(WEEKDAY($A3655)&lt;&gt;1,WEEKDAY($A3655)&lt;&gt;7),-VLOOKUP($A3655,ETF_OP_Fee!$U$5:$V$14,2,1),0))^($A3655-$A3654)*(1+2*(B3655/B3654-1))</f>
        <v>16.485853430791511</v>
      </c>
      <c r="E3655" s="2"/>
      <c r="G3655" s="1"/>
    </row>
    <row r="3656" spans="1:7">
      <c r="A3656" s="1">
        <v>43367</v>
      </c>
      <c r="B3656">
        <f>IF(A3656&gt;=$B$3,VLOOKUP(A3656,SPBTFDUE!$B$4:$F$5000,5,0),B3657*(C3656/C3657+$B$1))</f>
        <v>45.16</v>
      </c>
      <c r="C3656" s="2">
        <f>VLOOKUP(A3656,'BTC-USD'!$A$1:$G$3203,6,0)</f>
        <v>6595.4101559999999</v>
      </c>
      <c r="D3656" s="2">
        <f>D3655*(1-D$1+IF(AND(WEEKDAY($A3656)&lt;&gt;1,WEEKDAY($A3656)&lt;&gt;7),-VLOOKUP($A3656,ETF_OP_Fee!$U$5:$V$14,2,1),0))^($A3656-$A3655)*(1+2*(B3656/B3655-1))</f>
        <v>15.864020480416434</v>
      </c>
      <c r="E3656" s="2"/>
      <c r="G3656" s="1"/>
    </row>
    <row r="3657" spans="1:7">
      <c r="A3657" s="1">
        <v>43368</v>
      </c>
      <c r="B3657">
        <f>IF(A3657&gt;=$B$3,VLOOKUP(A3657,SPBTFDUE!$B$4:$F$5000,5,0),B3658*(C3657/C3658+$B$1))</f>
        <v>43.38</v>
      </c>
      <c r="C3657" s="2">
        <f>VLOOKUP(A3657,'BTC-USD'!$A$1:$G$3203,6,0)</f>
        <v>6446.4702150000003</v>
      </c>
      <c r="D3657" s="2">
        <f>D3656*(1-D$1+IF(AND(WEEKDAY($A3657)&lt;&gt;1,WEEKDAY($A3657)&lt;&gt;7),-VLOOKUP($A3657,ETF_OP_Fee!$U$5:$V$14,2,1),0))^($A3657-$A3656)*(1+2*(B3657/B3656-1))</f>
        <v>14.611705075602234</v>
      </c>
      <c r="E3657" s="2"/>
      <c r="G3657" s="1"/>
    </row>
    <row r="3658" spans="1:7">
      <c r="A3658" s="1">
        <v>43369</v>
      </c>
      <c r="B3658">
        <f>IF(A3658&gt;=$B$3,VLOOKUP(A3658,SPBTFDUE!$B$4:$F$5000,5,0),B3659*(C3658/C3659+$B$1))</f>
        <v>44.24</v>
      </c>
      <c r="C3658" s="2">
        <f>VLOOKUP(A3658,'BTC-USD'!$A$1:$G$3203,6,0)</f>
        <v>6495</v>
      </c>
      <c r="D3658" s="2">
        <f>D3657*(1-D$1+IF(AND(WEEKDAY($A3658)&lt;&gt;1,WEEKDAY($A3658)&lt;&gt;7),-VLOOKUP($A3658,ETF_OP_Fee!$U$5:$V$14,2,1),0))^($A3658-$A3657)*(1+2*(B3658/B3657-1))</f>
        <v>15.189243015114823</v>
      </c>
      <c r="E3658" s="2"/>
      <c r="G3658" s="1"/>
    </row>
    <row r="3659" spans="1:7">
      <c r="A3659" s="1">
        <v>43370</v>
      </c>
      <c r="B3659">
        <f>IF(A3659&gt;=$B$3,VLOOKUP(A3659,SPBTFDUE!$B$4:$F$5000,5,0),B3660*(C3659/C3660+$B$1))</f>
        <v>45.4</v>
      </c>
      <c r="C3659" s="2">
        <f>VLOOKUP(A3659,'BTC-USD'!$A$1:$G$3203,6,0)</f>
        <v>6676.75</v>
      </c>
      <c r="D3659" s="2">
        <f>D3658*(1-D$1+IF(AND(WEEKDAY($A3659)&lt;&gt;1,WEEKDAY($A3659)&lt;&gt;7),-VLOOKUP($A3659,ETF_OP_Fee!$U$5:$V$14,2,1),0))^($A3659-$A3658)*(1+2*(B3659/B3658-1))</f>
        <v>15.983880441107916</v>
      </c>
      <c r="E3659" s="2"/>
      <c r="G3659" s="1"/>
    </row>
    <row r="3660" spans="1:7">
      <c r="A3660" s="1">
        <v>43371</v>
      </c>
      <c r="B3660">
        <f>IF(A3660&gt;=$B$3,VLOOKUP(A3660,SPBTFDUE!$B$4:$F$5000,5,0),B3661*(C3660/C3661+$B$1))</f>
        <v>45.57</v>
      </c>
      <c r="C3660" s="2">
        <f>VLOOKUP(A3660,'BTC-USD'!$A$1:$G$3203,6,0)</f>
        <v>6644.1298829999996</v>
      </c>
      <c r="D3660" s="2">
        <f>D3659*(1-D$1+IF(AND(WEEKDAY($A3660)&lt;&gt;1,WEEKDAY($A3660)&lt;&gt;7),-VLOOKUP($A3660,ETF_OP_Fee!$U$5:$V$14,2,1),0))^($A3660-$A3659)*(1+2*(B3660/B3659-1))</f>
        <v>16.101664316291469</v>
      </c>
      <c r="E3660" s="2"/>
      <c r="G3660" s="1"/>
    </row>
    <row r="3661" spans="1:7">
      <c r="A3661" s="1">
        <v>43374</v>
      </c>
      <c r="B3661">
        <f>IF(A3661&gt;=$B$3,VLOOKUP(A3661,SPBTFDUE!$B$4:$F$5000,5,0),B3662*(C3661/C3662+$B$1))</f>
        <v>44.68</v>
      </c>
      <c r="C3661" s="2">
        <f>VLOOKUP(A3661,'BTC-USD'!$A$1:$G$3203,6,0)</f>
        <v>6589.6201170000004</v>
      </c>
      <c r="D3661" s="2">
        <f>D3660*(1-D$1+IF(AND(WEEKDAY($A3661)&lt;&gt;1,WEEKDAY($A3661)&lt;&gt;7),-VLOOKUP($A3661,ETF_OP_Fee!$U$5:$V$14,2,1),0))^($A3661-$A3660)*(1+2*(B3661/B3660-1))</f>
        <v>15.467189290303256</v>
      </c>
      <c r="E3661" s="2"/>
      <c r="G3661" s="1"/>
    </row>
    <row r="3662" spans="1:7">
      <c r="A3662" s="1">
        <v>43375</v>
      </c>
      <c r="B3662">
        <f>IF(A3662&gt;=$B$3,VLOOKUP(A3662,SPBTFDUE!$B$4:$F$5000,5,0),B3663*(C3662/C3663+$B$1))</f>
        <v>44.48</v>
      </c>
      <c r="C3662" s="2">
        <f>VLOOKUP(A3662,'BTC-USD'!$A$1:$G$3203,6,0)</f>
        <v>6556.1000979999999</v>
      </c>
      <c r="D3662" s="2">
        <f>D3661*(1-D$1+IF(AND(WEEKDAY($A3662)&lt;&gt;1,WEEKDAY($A3662)&lt;&gt;7),-VLOOKUP($A3662,ETF_OP_Fee!$U$5:$V$14,2,1),0))^($A3662-$A3661)*(1+2*(B3662/B3661-1))</f>
        <v>15.326891634703529</v>
      </c>
      <c r="E3662" s="2"/>
      <c r="G3662" s="1"/>
    </row>
    <row r="3663" spans="1:7">
      <c r="A3663" s="1">
        <v>43376</v>
      </c>
      <c r="B3663">
        <f>IF(A3663&gt;=$B$3,VLOOKUP(A3663,SPBTFDUE!$B$4:$F$5000,5,0),B3664*(C3663/C3664+$B$1))</f>
        <v>43.9</v>
      </c>
      <c r="C3663" s="2">
        <f>VLOOKUP(A3663,'BTC-USD'!$A$1:$G$3203,6,0)</f>
        <v>6502.5898440000001</v>
      </c>
      <c r="D3663" s="2">
        <f>D3662*(1-D$1+IF(AND(WEEKDAY($A3663)&lt;&gt;1,WEEKDAY($A3663)&lt;&gt;7),-VLOOKUP($A3663,ETF_OP_Fee!$U$5:$V$14,2,1),0))^($A3663-$A3662)*(1+2*(B3663/B3662-1))</f>
        <v>14.925400540090113</v>
      </c>
      <c r="E3663" s="2"/>
      <c r="G3663" s="1"/>
    </row>
    <row r="3664" spans="1:7">
      <c r="A3664" s="1">
        <v>43377</v>
      </c>
      <c r="B3664">
        <f>IF(A3664&gt;=$B$3,VLOOKUP(A3664,SPBTFDUE!$B$4:$F$5000,5,0),B3665*(C3664/C3665+$B$1))</f>
        <v>44.79</v>
      </c>
      <c r="C3664" s="2">
        <f>VLOOKUP(A3664,'BTC-USD'!$A$1:$G$3203,6,0)</f>
        <v>6576.6899409999996</v>
      </c>
      <c r="D3664" s="2">
        <f>D3663*(1-D$1+IF(AND(WEEKDAY($A3664)&lt;&gt;1,WEEKDAY($A3664)&lt;&gt;7),-VLOOKUP($A3664,ETF_OP_Fee!$U$5:$V$14,2,1),0))^($A3664-$A3663)*(1+2*(B3664/B3663-1))</f>
        <v>15.528725329679864</v>
      </c>
      <c r="E3664" s="2"/>
      <c r="G3664" s="1"/>
    </row>
    <row r="3665" spans="1:7">
      <c r="A3665" s="1">
        <v>43378</v>
      </c>
      <c r="B3665">
        <f>IF(A3665&gt;=$B$3,VLOOKUP(A3665,SPBTFDUE!$B$4:$F$5000,5,0),B3666*(C3665/C3666+$B$1))</f>
        <v>44.63</v>
      </c>
      <c r="C3665" s="2">
        <f>VLOOKUP(A3665,'BTC-USD'!$A$1:$G$3203,6,0)</f>
        <v>6622.4799800000001</v>
      </c>
      <c r="D3665" s="2">
        <f>D3664*(1-D$1+IF(AND(WEEKDAY($A3665)&lt;&gt;1,WEEKDAY($A3665)&lt;&gt;7),-VLOOKUP($A3665,ETF_OP_Fee!$U$5:$V$14,2,1),0))^($A3665-$A3664)*(1+2*(B3665/B3664-1))</f>
        <v>15.415943637119026</v>
      </c>
      <c r="E3665" s="2"/>
      <c r="G3665" s="1"/>
    </row>
    <row r="3666" spans="1:7">
      <c r="A3666" s="1">
        <v>43381</v>
      </c>
      <c r="B3666">
        <f>IF(A3666&gt;=$B$3,VLOOKUP(A3666,SPBTFDUE!$B$4:$F$5000,5,0),B3667*(C3666/C3667+$B$1))</f>
        <v>45.29</v>
      </c>
      <c r="C3666" s="2">
        <f>VLOOKUP(A3666,'BTC-USD'!$A$1:$G$3203,6,0)</f>
        <v>6652.2299800000001</v>
      </c>
      <c r="D3666" s="2">
        <f>D3665*(1-D$1+IF(AND(WEEKDAY($A3666)&lt;&gt;1,WEEKDAY($A3666)&lt;&gt;7),-VLOOKUP($A3666,ETF_OP_Fee!$U$5:$V$14,2,1),0))^($A3666-$A3665)*(1+2*(B3666/B3665-1))</f>
        <v>15.866219502931026</v>
      </c>
      <c r="E3666" s="2"/>
      <c r="G3666" s="1"/>
    </row>
    <row r="3667" spans="1:7">
      <c r="A3667" s="1">
        <v>43382</v>
      </c>
      <c r="B3667">
        <f>IF(A3667&gt;=$B$3,VLOOKUP(A3667,SPBTFDUE!$B$4:$F$5000,5,0),B3668*(C3667/C3668+$B$1))</f>
        <v>44.96</v>
      </c>
      <c r="C3667" s="2">
        <f>VLOOKUP(A3667,'BTC-USD'!$A$1:$G$3203,6,0)</f>
        <v>6642.6401370000003</v>
      </c>
      <c r="D3667" s="2">
        <f>D3666*(1-D$1+IF(AND(WEEKDAY($A3667)&lt;&gt;1,WEEKDAY($A3667)&lt;&gt;7),-VLOOKUP($A3667,ETF_OP_Fee!$U$5:$V$14,2,1),0))^($A3667-$A3666)*(1+2*(B3667/B3666-1))</f>
        <v>15.633141649334258</v>
      </c>
      <c r="E3667" s="2"/>
      <c r="G3667" s="1"/>
    </row>
    <row r="3668" spans="1:7">
      <c r="A3668" s="1">
        <v>43383</v>
      </c>
      <c r="B3668">
        <f>IF(A3668&gt;=$B$3,VLOOKUP(A3668,SPBTFDUE!$B$4:$F$5000,5,0),B3669*(C3668/C3669+$B$1))</f>
        <v>44.69</v>
      </c>
      <c r="C3668" s="2">
        <f>VLOOKUP(A3668,'BTC-USD'!$A$1:$G$3203,6,0)</f>
        <v>6585.5297849999997</v>
      </c>
      <c r="D3668" s="2">
        <f>D3667*(1-D$1+IF(AND(WEEKDAY($A3668)&lt;&gt;1,WEEKDAY($A3668)&lt;&gt;7),-VLOOKUP($A3668,ETF_OP_Fee!$U$5:$V$14,2,1),0))^($A3668-$A3667)*(1+2*(B3668/B3667-1))</f>
        <v>15.443536297258833</v>
      </c>
      <c r="E3668" s="2"/>
      <c r="G3668" s="1"/>
    </row>
    <row r="3669" spans="1:7">
      <c r="A3669" s="1">
        <v>43384</v>
      </c>
      <c r="B3669">
        <f>IF(A3669&gt;=$B$3,VLOOKUP(A3669,SPBTFDUE!$B$4:$F$5000,5,0),B3670*(C3669/C3670+$B$1))</f>
        <v>42.21</v>
      </c>
      <c r="C3669" s="2">
        <f>VLOOKUP(A3669,'BTC-USD'!$A$1:$G$3203,6,0)</f>
        <v>6256.2402339999999</v>
      </c>
      <c r="D3669" s="2">
        <f>D3668*(1-D$1+IF(AND(WEEKDAY($A3669)&lt;&gt;1,WEEKDAY($A3669)&lt;&gt;7),-VLOOKUP($A3669,ETF_OP_Fee!$U$5:$V$14,2,1),0))^($A3669-$A3668)*(1+2*(B3669/B3668-1))</f>
        <v>13.727871398342968</v>
      </c>
      <c r="E3669" s="2"/>
      <c r="G3669" s="1"/>
    </row>
    <row r="3670" spans="1:7">
      <c r="A3670" s="1">
        <v>43385</v>
      </c>
      <c r="B3670">
        <f>IF(A3670&gt;=$B$3,VLOOKUP(A3670,SPBTFDUE!$B$4:$F$5000,5,0),B3671*(C3670/C3671+$B$1))</f>
        <v>42.25</v>
      </c>
      <c r="C3670" s="2">
        <f>VLOOKUP(A3670,'BTC-USD'!$A$1:$G$3203,6,0)</f>
        <v>6274.580078</v>
      </c>
      <c r="D3670" s="2">
        <f>D3669*(1-D$1+IF(AND(WEEKDAY($A3670)&lt;&gt;1,WEEKDAY($A3670)&lt;&gt;7),-VLOOKUP($A3670,ETF_OP_Fee!$U$5:$V$14,2,1),0))^($A3670-$A3669)*(1+2*(B3670/B3669-1))</f>
        <v>13.752250471450303</v>
      </c>
      <c r="E3670" s="2"/>
      <c r="G3670" s="1"/>
    </row>
    <row r="3671" spans="1:7">
      <c r="A3671" s="1">
        <v>43388</v>
      </c>
      <c r="B3671">
        <f>IF(A3671&gt;=$B$3,VLOOKUP(A3671,SPBTFDUE!$B$4:$F$5000,5,0),B3672*(C3671/C3672+$B$1))</f>
        <v>43.61</v>
      </c>
      <c r="C3671" s="2">
        <f>VLOOKUP(A3671,'BTC-USD'!$A$1:$G$3203,6,0)</f>
        <v>6596.5400390000004</v>
      </c>
      <c r="D3671" s="2">
        <f>D3670*(1-D$1+IF(AND(WEEKDAY($A3671)&lt;&gt;1,WEEKDAY($A3671)&lt;&gt;7),-VLOOKUP($A3671,ETF_OP_Fee!$U$5:$V$14,2,1),0))^($A3671-$A3670)*(1+2*(B3671/B3670-1))</f>
        <v>14.632369633986219</v>
      </c>
      <c r="E3671" s="2"/>
      <c r="G3671" s="1"/>
    </row>
    <row r="3672" spans="1:7">
      <c r="A3672" s="1">
        <v>43389</v>
      </c>
      <c r="B3672">
        <f>IF(A3672&gt;=$B$3,VLOOKUP(A3672,SPBTFDUE!$B$4:$F$5000,5,0),B3673*(C3672/C3673+$B$1))</f>
        <v>43.88</v>
      </c>
      <c r="C3672" s="2">
        <f>VLOOKUP(A3672,'BTC-USD'!$A$1:$G$3203,6,0)</f>
        <v>6596.1098629999997</v>
      </c>
      <c r="D3672" s="2">
        <f>D3671*(1-D$1+IF(AND(WEEKDAY($A3672)&lt;&gt;1,WEEKDAY($A3672)&lt;&gt;7),-VLOOKUP($A3672,ETF_OP_Fee!$U$5:$V$14,2,1),0))^($A3672-$A3671)*(1+2*(B3672/B3671-1))</f>
        <v>14.811789223132068</v>
      </c>
      <c r="E3672" s="2"/>
      <c r="G3672" s="1"/>
    </row>
    <row r="3673" spans="1:7">
      <c r="A3673" s="1">
        <v>43390</v>
      </c>
      <c r="B3673">
        <f>IF(A3673&gt;=$B$3,VLOOKUP(A3673,SPBTFDUE!$B$4:$F$5000,5,0),B3674*(C3673/C3674+$B$1))</f>
        <v>43.88</v>
      </c>
      <c r="C3673" s="2">
        <f>VLOOKUP(A3673,'BTC-USD'!$A$1:$G$3203,6,0)</f>
        <v>6544.4301759999998</v>
      </c>
      <c r="D3673" s="2">
        <f>D3672*(1-D$1+IF(AND(WEEKDAY($A3673)&lt;&gt;1,WEEKDAY($A3673)&lt;&gt;7),-VLOOKUP($A3673,ETF_OP_Fee!$U$5:$V$14,2,1),0))^($A3673-$A3672)*(1+2*(B3673/B3672-1))</f>
        <v>14.810023982498628</v>
      </c>
      <c r="E3673" s="2"/>
      <c r="G3673" s="1"/>
    </row>
    <row r="3674" spans="1:7">
      <c r="A3674" s="1">
        <v>43391</v>
      </c>
      <c r="B3674">
        <f>IF(A3674&gt;=$B$3,VLOOKUP(A3674,SPBTFDUE!$B$4:$F$5000,5,0),B3675*(C3674/C3675+$B$1))</f>
        <v>43.65</v>
      </c>
      <c r="C3674" s="2">
        <f>VLOOKUP(A3674,'BTC-USD'!$A$1:$G$3203,6,0)</f>
        <v>6476.7099609999996</v>
      </c>
      <c r="D3674" s="2">
        <f>D3673*(1-D$1+IF(AND(WEEKDAY($A3674)&lt;&gt;1,WEEKDAY($A3674)&lt;&gt;7),-VLOOKUP($A3674,ETF_OP_Fee!$U$5:$V$14,2,1),0))^($A3674-$A3673)*(1+2*(B3674/B3673-1))</f>
        <v>14.653021962315378</v>
      </c>
      <c r="E3674" s="2"/>
      <c r="G3674" s="1"/>
    </row>
    <row r="3675" spans="1:7">
      <c r="A3675" s="1">
        <v>43392</v>
      </c>
      <c r="B3675">
        <f>IF(A3675&gt;=$B$3,VLOOKUP(A3675,SPBTFDUE!$B$4:$F$5000,5,0),B3676*(C3675/C3676+$B$1))</f>
        <v>43.61</v>
      </c>
      <c r="C3675" s="2">
        <f>VLOOKUP(A3675,'BTC-USD'!$A$1:$G$3203,6,0)</f>
        <v>6465.4101559999999</v>
      </c>
      <c r="D3675" s="2">
        <f>D3674*(1-D$1+IF(AND(WEEKDAY($A3675)&lt;&gt;1,WEEKDAY($A3675)&lt;&gt;7),-VLOOKUP($A3675,ETF_OP_Fee!$U$5:$V$14,2,1),0))^($A3675-$A3674)*(1+2*(B3675/B3674-1))</f>
        <v>14.624423362584665</v>
      </c>
      <c r="E3675" s="2"/>
      <c r="G3675" s="1"/>
    </row>
    <row r="3676" spans="1:7">
      <c r="A3676" s="1">
        <v>43395</v>
      </c>
      <c r="B3676">
        <f>IF(A3676&gt;=$B$3,VLOOKUP(A3676,SPBTFDUE!$B$4:$F$5000,5,0),B3677*(C3676/C3677+$B$1))</f>
        <v>43.68</v>
      </c>
      <c r="C3676" s="2">
        <f>VLOOKUP(A3676,'BTC-USD'!$A$1:$G$3203,6,0)</f>
        <v>6487.1601559999999</v>
      </c>
      <c r="D3676" s="2">
        <f>D3675*(1-D$1+IF(AND(WEEKDAY($A3676)&lt;&gt;1,WEEKDAY($A3676)&lt;&gt;7),-VLOOKUP($A3676,ETF_OP_Fee!$U$5:$V$14,2,1),0))^($A3676-$A3675)*(1+2*(B3676/B3675-1))</f>
        <v>14.666126859471957</v>
      </c>
      <c r="E3676" s="2"/>
      <c r="G3676" s="1"/>
    </row>
    <row r="3677" spans="1:7">
      <c r="A3677" s="1">
        <v>43396</v>
      </c>
      <c r="B3677">
        <f>IF(A3677&gt;=$B$3,VLOOKUP(A3677,SPBTFDUE!$B$4:$F$5000,5,0),B3678*(C3677/C3678+$B$1))</f>
        <v>43.68</v>
      </c>
      <c r="C3677" s="2">
        <f>VLOOKUP(A3677,'BTC-USD'!$A$1:$G$3203,6,0)</f>
        <v>6475.7402339999999</v>
      </c>
      <c r="D3677" s="2">
        <f>D3676*(1-D$1+IF(AND(WEEKDAY($A3677)&lt;&gt;1,WEEKDAY($A3677)&lt;&gt;7),-VLOOKUP($A3677,ETF_OP_Fee!$U$5:$V$14,2,1),0))^($A3677-$A3676)*(1+2*(B3677/B3676-1))</f>
        <v>14.664378978599665</v>
      </c>
      <c r="E3677" s="2"/>
      <c r="G3677" s="1"/>
    </row>
    <row r="3678" spans="1:7">
      <c r="A3678" s="1">
        <v>43397</v>
      </c>
      <c r="B3678">
        <f>IF(A3678&gt;=$B$3,VLOOKUP(A3678,SPBTFDUE!$B$4:$F$5000,5,0),B3679*(C3678/C3679+$B$1))</f>
        <v>43.85</v>
      </c>
      <c r="C3678" s="2">
        <f>VLOOKUP(A3678,'BTC-USD'!$A$1:$G$3203,6,0)</f>
        <v>6495.8398440000001</v>
      </c>
      <c r="D3678" s="2">
        <f>D3677*(1-D$1+IF(AND(WEEKDAY($A3678)&lt;&gt;1,WEEKDAY($A3678)&lt;&gt;7),-VLOOKUP($A3678,ETF_OP_Fee!$U$5:$V$14,2,1),0))^($A3678-$A3677)*(1+2*(B3678/B3677-1))</f>
        <v>14.776763509425939</v>
      </c>
      <c r="E3678" s="2"/>
      <c r="G3678" s="1"/>
    </row>
    <row r="3679" spans="1:7">
      <c r="A3679" s="1">
        <v>43398</v>
      </c>
      <c r="B3679">
        <f>IF(A3679&gt;=$B$3,VLOOKUP(A3679,SPBTFDUE!$B$4:$F$5000,5,0),B3680*(C3679/C3680+$B$1))</f>
        <v>43.78</v>
      </c>
      <c r="C3679" s="2">
        <f>VLOOKUP(A3679,'BTC-USD'!$A$1:$G$3203,6,0)</f>
        <v>6476.2900390000004</v>
      </c>
      <c r="D3679" s="2">
        <f>D3678*(1-D$1+IF(AND(WEEKDAY($A3679)&lt;&gt;1,WEEKDAY($A3679)&lt;&gt;7),-VLOOKUP($A3679,ETF_OP_Fee!$U$5:$V$14,2,1),0))^($A3679-$A3678)*(1+2*(B3679/B3678-1))</f>
        <v>14.727830257410691</v>
      </c>
      <c r="E3679" s="2"/>
      <c r="G3679" s="1"/>
    </row>
    <row r="3680" spans="1:7">
      <c r="A3680" s="1">
        <v>43399</v>
      </c>
      <c r="B3680">
        <f>IF(A3680&gt;=$B$3,VLOOKUP(A3680,SPBTFDUE!$B$4:$F$5000,5,0),B3681*(C3680/C3681+$B$1))</f>
        <v>43.68</v>
      </c>
      <c r="C3680" s="2">
        <f>VLOOKUP(A3680,'BTC-USD'!$A$1:$G$3203,6,0)</f>
        <v>6474.75</v>
      </c>
      <c r="D3680" s="2">
        <f>D3679*(1-D$1+IF(AND(WEEKDAY($A3680)&lt;&gt;1,WEEKDAY($A3680)&lt;&gt;7),-VLOOKUP($A3680,ETF_OP_Fee!$U$5:$V$14,2,1),0))^($A3680-$A3679)*(1+2*(B3680/B3679-1))</f>
        <v>14.658801952846471</v>
      </c>
      <c r="E3680" s="2"/>
      <c r="G3680" s="1"/>
    </row>
    <row r="3681" spans="1:7">
      <c r="A3681" s="1">
        <v>43402</v>
      </c>
      <c r="B3681">
        <f>IF(A3681&gt;=$B$3,VLOOKUP(A3681,SPBTFDUE!$B$4:$F$5000,5,0),B3682*(C3681/C3682+$B$1))</f>
        <v>42.66</v>
      </c>
      <c r="C3681" s="2">
        <f>VLOOKUP(A3681,'BTC-USD'!$A$1:$G$3203,6,0)</f>
        <v>6332.6298829999996</v>
      </c>
      <c r="D3681" s="2">
        <f>D3680*(1-D$1+IF(AND(WEEKDAY($A3681)&lt;&gt;1,WEEKDAY($A3681)&lt;&gt;7),-VLOOKUP($A3681,ETF_OP_Fee!$U$5:$V$14,2,1),0))^($A3681-$A3680)*(1+2*(B3681/B3680-1))</f>
        <v>13.969191920721267</v>
      </c>
      <c r="E3681" s="2"/>
      <c r="G3681" s="1"/>
    </row>
    <row r="3682" spans="1:7">
      <c r="A3682" s="1">
        <v>43403</v>
      </c>
      <c r="B3682">
        <f>IF(A3682&gt;=$B$3,VLOOKUP(A3682,SPBTFDUE!$B$4:$F$5000,5,0),B3683*(C3682/C3683+$B$1))</f>
        <v>42.69</v>
      </c>
      <c r="C3682" s="2">
        <f>VLOOKUP(A3682,'BTC-USD'!$A$1:$G$3203,6,0)</f>
        <v>6334.2700199999999</v>
      </c>
      <c r="D3682" s="2">
        <f>D3681*(1-D$1+IF(AND(WEEKDAY($A3682)&lt;&gt;1,WEEKDAY($A3682)&lt;&gt;7),-VLOOKUP($A3682,ETF_OP_Fee!$U$5:$V$14,2,1),0))^($A3682-$A3681)*(1+2*(B3682/B3681-1))</f>
        <v>13.987172003717992</v>
      </c>
      <c r="E3682" s="2"/>
      <c r="G3682" s="1"/>
    </row>
    <row r="3683" spans="1:7">
      <c r="A3683" s="1">
        <v>43404</v>
      </c>
      <c r="B3683">
        <f>IF(A3683&gt;=$B$3,VLOOKUP(A3683,SPBTFDUE!$B$4:$F$5000,5,0),B3684*(C3683/C3684+$B$1))</f>
        <v>43.03</v>
      </c>
      <c r="C3683" s="2">
        <f>VLOOKUP(A3683,'BTC-USD'!$A$1:$G$3203,6,0)</f>
        <v>6317.6098629999997</v>
      </c>
      <c r="D3683" s="2">
        <f>D3682*(1-D$1+IF(AND(WEEKDAY($A3683)&lt;&gt;1,WEEKDAY($A3683)&lt;&gt;7),-VLOOKUP($A3683,ETF_OP_Fee!$U$5:$V$14,2,1),0))^($A3683-$A3682)*(1+2*(B3683/B3682-1))</f>
        <v>14.208277197424549</v>
      </c>
      <c r="E3683" s="2"/>
      <c r="G3683" s="1"/>
    </row>
    <row r="3684" spans="1:7">
      <c r="A3684" s="1">
        <v>43405</v>
      </c>
      <c r="B3684">
        <f>IF(A3684&gt;=$B$3,VLOOKUP(A3684,SPBTFDUE!$B$4:$F$5000,5,0),B3685*(C3684/C3685+$B$1))</f>
        <v>43.16</v>
      </c>
      <c r="C3684" s="2">
        <f>VLOOKUP(A3684,'BTC-USD'!$A$1:$G$3203,6,0)</f>
        <v>6377.7797849999997</v>
      </c>
      <c r="D3684" s="2">
        <f>D3683*(1-D$1+IF(AND(WEEKDAY($A3684)&lt;&gt;1,WEEKDAY($A3684)&lt;&gt;7),-VLOOKUP($A3684,ETF_OP_Fee!$U$5:$V$14,2,1),0))^($A3684-$A3683)*(1+2*(B3684/B3683-1))</f>
        <v>14.292424268192056</v>
      </c>
      <c r="E3684" s="2"/>
      <c r="G3684" s="1"/>
    </row>
    <row r="3685" spans="1:7">
      <c r="A3685" s="1">
        <v>43406</v>
      </c>
      <c r="B3685">
        <f>IF(A3685&gt;=$B$3,VLOOKUP(A3685,SPBTFDUE!$B$4:$F$5000,5,0),B3686*(C3685/C3686+$B$1))</f>
        <v>43.38</v>
      </c>
      <c r="C3685" s="2">
        <f>VLOOKUP(A3685,'BTC-USD'!$A$1:$G$3203,6,0)</f>
        <v>6388.4399409999996</v>
      </c>
      <c r="D3685" s="2">
        <f>D3684*(1-D$1+IF(AND(WEEKDAY($A3685)&lt;&gt;1,WEEKDAY($A3685)&lt;&gt;7),-VLOOKUP($A3685,ETF_OP_Fee!$U$5:$V$14,2,1),0))^($A3685-$A3684)*(1+2*(B3685/B3684-1))</f>
        <v>14.436409460315957</v>
      </c>
      <c r="E3685" s="2"/>
      <c r="G3685" s="1"/>
    </row>
    <row r="3686" spans="1:7">
      <c r="A3686" s="1">
        <v>43409</v>
      </c>
      <c r="B3686">
        <f>IF(A3686&gt;=$B$3,VLOOKUP(A3686,SPBTFDUE!$B$4:$F$5000,5,0),B3687*(C3686/C3687+$B$1))</f>
        <v>43.68</v>
      </c>
      <c r="C3686" s="2">
        <f>VLOOKUP(A3686,'BTC-USD'!$A$1:$G$3203,6,0)</f>
        <v>6419.6601559999999</v>
      </c>
      <c r="D3686" s="2">
        <f>D3685*(1-D$1+IF(AND(WEEKDAY($A3686)&lt;&gt;1,WEEKDAY($A3686)&lt;&gt;7),-VLOOKUP($A3686,ETF_OP_Fee!$U$5:$V$14,2,1),0))^($A3686-$A3685)*(1+2*(B3686/B3685-1))</f>
        <v>14.630850896112113</v>
      </c>
      <c r="E3686" s="2"/>
      <c r="G3686" s="1"/>
    </row>
    <row r="3687" spans="1:7">
      <c r="A3687" s="1">
        <v>43410</v>
      </c>
      <c r="B3687">
        <f>IF(A3687&gt;=$B$3,VLOOKUP(A3687,SPBTFDUE!$B$4:$F$5000,5,0),B3688*(C3687/C3688+$B$1))</f>
        <v>43.85</v>
      </c>
      <c r="C3687" s="2">
        <f>VLOOKUP(A3687,'BTC-USD'!$A$1:$G$3203,6,0)</f>
        <v>6461.0097660000001</v>
      </c>
      <c r="D3687" s="2">
        <f>D3686*(1-D$1+IF(AND(WEEKDAY($A3687)&lt;&gt;1,WEEKDAY($A3687)&lt;&gt;7),-VLOOKUP($A3687,ETF_OP_Fee!$U$5:$V$14,2,1),0))^($A3687-$A3686)*(1+2*(B3687/B3686-1))</f>
        <v>14.742978475189844</v>
      </c>
      <c r="E3687" s="2"/>
      <c r="G3687" s="1"/>
    </row>
    <row r="3688" spans="1:7">
      <c r="A3688" s="1">
        <v>43411</v>
      </c>
      <c r="B3688">
        <f>IF(A3688&gt;=$B$3,VLOOKUP(A3688,SPBTFDUE!$B$4:$F$5000,5,0),B3689*(C3688/C3689+$B$1))</f>
        <v>44.49</v>
      </c>
      <c r="C3688" s="2">
        <f>VLOOKUP(A3688,'BTC-USD'!$A$1:$G$3203,6,0)</f>
        <v>6530.1401370000003</v>
      </c>
      <c r="D3688" s="2">
        <f>D3687*(1-D$1+IF(AND(WEEKDAY($A3688)&lt;&gt;1,WEEKDAY($A3688)&lt;&gt;7),-VLOOKUP($A3688,ETF_OP_Fee!$U$5:$V$14,2,1),0))^($A3688-$A3687)*(1+2*(B3688/B3687-1))</f>
        <v>15.171523908200902</v>
      </c>
      <c r="E3688" s="2"/>
      <c r="G3688" s="1"/>
    </row>
    <row r="3689" spans="1:7">
      <c r="A3689" s="1">
        <v>43412</v>
      </c>
      <c r="B3689">
        <f>IF(A3689&gt;=$B$3,VLOOKUP(A3689,SPBTFDUE!$B$4:$F$5000,5,0),B3690*(C3689/C3690+$B$1))</f>
        <v>43.83</v>
      </c>
      <c r="C3689" s="2">
        <f>VLOOKUP(A3689,'BTC-USD'!$A$1:$G$3203,6,0)</f>
        <v>6453.7202150000003</v>
      </c>
      <c r="D3689" s="2">
        <f>D3688*(1-D$1+IF(AND(WEEKDAY($A3689)&lt;&gt;1,WEEKDAY($A3689)&lt;&gt;7),-VLOOKUP($A3689,ETF_OP_Fee!$U$5:$V$14,2,1),0))^($A3689-$A3688)*(1+2*(B3689/B3688-1))</f>
        <v>14.71963656717239</v>
      </c>
      <c r="E3689" s="2"/>
      <c r="G3689" s="1"/>
    </row>
    <row r="3690" spans="1:7">
      <c r="A3690" s="1">
        <v>43413</v>
      </c>
      <c r="B3690">
        <f>IF(A3690&gt;=$B$3,VLOOKUP(A3690,SPBTFDUE!$B$4:$F$5000,5,0),B3691*(C3690/C3691+$B$1))</f>
        <v>43.3</v>
      </c>
      <c r="C3690" s="2">
        <f>VLOOKUP(A3690,'BTC-USD'!$A$1:$G$3203,6,0)</f>
        <v>6385.6201170000004</v>
      </c>
      <c r="D3690" s="2">
        <f>D3689*(1-D$1+IF(AND(WEEKDAY($A3690)&lt;&gt;1,WEEKDAY($A3690)&lt;&gt;7),-VLOOKUP($A3690,ETF_OP_Fee!$U$5:$V$14,2,1),0))^($A3690-$A3689)*(1+2*(B3690/B3689-1))</f>
        <v>14.361939912408872</v>
      </c>
      <c r="E3690" s="2"/>
      <c r="G3690" s="1"/>
    </row>
    <row r="3691" spans="1:7">
      <c r="A3691" s="1">
        <v>43416</v>
      </c>
      <c r="B3691">
        <f>IF(A3691&gt;=$B$3,VLOOKUP(A3691,SPBTFDUE!$B$4:$F$5000,5,0),B3692*(C3691/C3692+$B$1))</f>
        <v>43.23</v>
      </c>
      <c r="C3691" s="2">
        <f>VLOOKUP(A3691,'BTC-USD'!$A$1:$G$3203,6,0)</f>
        <v>6371.2700199999999</v>
      </c>
      <c r="D3691" s="2">
        <f>D3690*(1-D$1+IF(AND(WEEKDAY($A3691)&lt;&gt;1,WEEKDAY($A3691)&lt;&gt;7),-VLOOKUP($A3691,ETF_OP_Fee!$U$5:$V$14,2,1),0))^($A3691-$A3690)*(1+2*(B3691/B3690-1))</f>
        <v>14.310386405971524</v>
      </c>
      <c r="E3691" s="2"/>
      <c r="G3691" s="1"/>
    </row>
    <row r="3692" spans="1:7">
      <c r="A3692" s="1">
        <v>43417</v>
      </c>
      <c r="B3692">
        <f>IF(A3692&gt;=$B$3,VLOOKUP(A3692,SPBTFDUE!$B$4:$F$5000,5,0),B3693*(C3692/C3693+$B$1))</f>
        <v>42.96</v>
      </c>
      <c r="C3692" s="2">
        <f>VLOOKUP(A3692,'BTC-USD'!$A$1:$G$3203,6,0)</f>
        <v>6359.4902339999999</v>
      </c>
      <c r="D3692" s="2">
        <f>D3691*(1-D$1+IF(AND(WEEKDAY($A3692)&lt;&gt;1,WEEKDAY($A3692)&lt;&gt;7),-VLOOKUP($A3692,ETF_OP_Fee!$U$5:$V$14,2,1),0))^($A3692-$A3691)*(1+2*(B3692/B3691-1))</f>
        <v>14.129946531149143</v>
      </c>
      <c r="E3692" s="2"/>
      <c r="G3692" s="1"/>
    </row>
    <row r="3693" spans="1:7">
      <c r="A3693" s="1">
        <v>43418</v>
      </c>
      <c r="B3693">
        <f>IF(A3693&gt;=$B$3,VLOOKUP(A3693,SPBTFDUE!$B$4:$F$5000,5,0),B3694*(C3693/C3694+$B$1))</f>
        <v>36.65</v>
      </c>
      <c r="C3693" s="2">
        <f>VLOOKUP(A3693,'BTC-USD'!$A$1:$G$3203,6,0)</f>
        <v>5738.3500979999999</v>
      </c>
      <c r="D3693" s="2">
        <f>D3692*(1-D$1+IF(AND(WEEKDAY($A3693)&lt;&gt;1,WEEKDAY($A3693)&lt;&gt;7),-VLOOKUP($A3693,ETF_OP_Fee!$U$5:$V$14,2,1),0))^($A3693-$A3692)*(1+2*(B3693/B3692-1))</f>
        <v>9.977920991713626</v>
      </c>
      <c r="E3693" s="2"/>
      <c r="G3693" s="1"/>
    </row>
    <row r="3694" spans="1:7">
      <c r="A3694" s="1">
        <v>43419</v>
      </c>
      <c r="B3694">
        <f>IF(A3694&gt;=$B$3,VLOOKUP(A3694,SPBTFDUE!$B$4:$F$5000,5,0),B3695*(C3694/C3695+$B$1))</f>
        <v>37.020000000000003</v>
      </c>
      <c r="C3694" s="2">
        <f>VLOOKUP(A3694,'BTC-USD'!$A$1:$G$3203,6,0)</f>
        <v>5648.0297849999997</v>
      </c>
      <c r="D3694" s="2">
        <f>D3693*(1-D$1+IF(AND(WEEKDAY($A3694)&lt;&gt;1,WEEKDAY($A3694)&lt;&gt;7),-VLOOKUP($A3694,ETF_OP_Fee!$U$5:$V$14,2,1),0))^($A3694-$A3693)*(1+2*(B3694/B3693-1))</f>
        <v>10.178171994019488</v>
      </c>
      <c r="E3694" s="2"/>
      <c r="G3694" s="1"/>
    </row>
    <row r="3695" spans="1:7">
      <c r="A3695" s="1">
        <v>43420</v>
      </c>
      <c r="B3695">
        <f>IF(A3695&gt;=$B$3,VLOOKUP(A3695,SPBTFDUE!$B$4:$F$5000,5,0),B3696*(C3695/C3696+$B$1))</f>
        <v>37.17</v>
      </c>
      <c r="C3695" s="2">
        <f>VLOOKUP(A3695,'BTC-USD'!$A$1:$G$3203,6,0)</f>
        <v>5575.5498049999997</v>
      </c>
      <c r="D3695" s="2">
        <f>D3694*(1-D$1+IF(AND(WEEKDAY($A3695)&lt;&gt;1,WEEKDAY($A3695)&lt;&gt;7),-VLOOKUP($A3695,ETF_OP_Fee!$U$5:$V$14,2,1),0))^($A3695-$A3694)*(1+2*(B3695/B3694-1))</f>
        <v>10.259430283531014</v>
      </c>
      <c r="E3695" s="2"/>
      <c r="G3695" s="1"/>
    </row>
    <row r="3696" spans="1:7">
      <c r="A3696" s="1">
        <v>43423</v>
      </c>
      <c r="B3696">
        <f>IF(A3696&gt;=$B$3,VLOOKUP(A3696,SPBTFDUE!$B$4:$F$5000,5,0),B3697*(C3696/C3697+$B$1))</f>
        <v>32.979999999999997</v>
      </c>
      <c r="C3696" s="2">
        <f>VLOOKUP(A3696,'BTC-USD'!$A$1:$G$3203,6,0)</f>
        <v>4871.4902339999999</v>
      </c>
      <c r="D3696" s="2">
        <f>D3695*(1-D$1+IF(AND(WEEKDAY($A3696)&lt;&gt;1,WEEKDAY($A3696)&lt;&gt;7),-VLOOKUP($A3696,ETF_OP_Fee!$U$5:$V$14,2,1),0))^($A3696-$A3695)*(1+2*(B3696/B3695-1))</f>
        <v>7.9435944556360178</v>
      </c>
      <c r="E3696" s="2"/>
      <c r="G3696" s="1"/>
    </row>
    <row r="3697" spans="1:7">
      <c r="A3697" s="1">
        <v>43424</v>
      </c>
      <c r="B3697">
        <f>IF(A3697&gt;=$B$3,VLOOKUP(A3697,SPBTFDUE!$B$4:$F$5000,5,0),B3698*(C3697/C3698+$B$1))</f>
        <v>28.94</v>
      </c>
      <c r="C3697" s="2">
        <f>VLOOKUP(A3697,'BTC-USD'!$A$1:$G$3203,6,0)</f>
        <v>4451.8701170000004</v>
      </c>
      <c r="D3697" s="2">
        <f>D3696*(1-D$1+IF(AND(WEEKDAY($A3697)&lt;&gt;1,WEEKDAY($A3697)&lt;&gt;7),-VLOOKUP($A3697,ETF_OP_Fee!$U$5:$V$14,2,1),0))^($A3697-$A3696)*(1+2*(B3697/B3696-1))</f>
        <v>5.9967231369541807</v>
      </c>
      <c r="E3697" s="2"/>
      <c r="G3697" s="1"/>
    </row>
    <row r="3698" spans="1:7">
      <c r="A3698" s="1">
        <v>43425</v>
      </c>
      <c r="B3698">
        <f>IF(A3698&gt;=$B$3,VLOOKUP(A3698,SPBTFDUE!$B$4:$F$5000,5,0),B3699*(C3698/C3699+$B$1))</f>
        <v>29.96</v>
      </c>
      <c r="C3698" s="2">
        <f>VLOOKUP(A3698,'BTC-USD'!$A$1:$G$3203,6,0)</f>
        <v>4602.169922</v>
      </c>
      <c r="D3698" s="2">
        <f>D3697*(1-D$1+IF(AND(WEEKDAY($A3698)&lt;&gt;1,WEEKDAY($A3698)&lt;&gt;7),-VLOOKUP($A3698,ETF_OP_Fee!$U$5:$V$14,2,1),0))^($A3698-$A3697)*(1+2*(B3698/B3697-1))</f>
        <v>6.4186711147045612</v>
      </c>
      <c r="E3698" s="2"/>
      <c r="G3698" s="1"/>
    </row>
    <row r="3699" spans="1:7">
      <c r="A3699" s="1">
        <v>43427</v>
      </c>
      <c r="B3699">
        <f>IF(A3699&gt;=$B$3,VLOOKUP(A3699,SPBTFDUE!$B$4:$F$5000,5,0),B3700*(C3699/C3700+$B$1))</f>
        <v>28.59</v>
      </c>
      <c r="C3699" s="2">
        <f>VLOOKUP(A3699,'BTC-USD'!$A$1:$G$3203,6,0)</f>
        <v>4347.1098629999997</v>
      </c>
      <c r="D3699" s="2">
        <f>D3698*(1-D$1+IF(AND(WEEKDAY($A3699)&lt;&gt;1,WEEKDAY($A3699)&lt;&gt;7),-VLOOKUP($A3699,ETF_OP_Fee!$U$5:$V$14,2,1),0))^($A3699-$A3698)*(1+2*(B3699/B3698-1))</f>
        <v>5.8302598642832137</v>
      </c>
      <c r="E3699" s="2"/>
      <c r="G3699" s="1"/>
    </row>
    <row r="3700" spans="1:7">
      <c r="A3700" s="1">
        <v>43430</v>
      </c>
      <c r="B3700">
        <f>IF(A3700&gt;=$B$3,VLOOKUP(A3700,SPBTFDUE!$B$4:$F$5000,5,0),B3701*(C3700/C3701+$B$1))</f>
        <v>24.68</v>
      </c>
      <c r="C3700" s="2">
        <f>VLOOKUP(A3700,'BTC-USD'!$A$1:$G$3203,6,0)</f>
        <v>3779.1298830000001</v>
      </c>
      <c r="D3700" s="2">
        <f>D3699*(1-D$1+IF(AND(WEEKDAY($A3700)&lt;&gt;1,WEEKDAY($A3700)&lt;&gt;7),-VLOOKUP($A3700,ETF_OP_Fee!$U$5:$V$14,2,1),0))^($A3700-$A3699)*(1+2*(B3700/B3699-1))</f>
        <v>4.2340401228030098</v>
      </c>
      <c r="E3700" s="2"/>
      <c r="G3700" s="1"/>
    </row>
    <row r="3701" spans="1:7">
      <c r="A3701" s="1">
        <v>43431</v>
      </c>
      <c r="B3701">
        <f>IF(A3701&gt;=$B$3,VLOOKUP(A3701,SPBTFDUE!$B$4:$F$5000,5,0),B3702*(C3701/C3702+$B$1))</f>
        <v>25.34</v>
      </c>
      <c r="C3701" s="2">
        <f>VLOOKUP(A3701,'BTC-USD'!$A$1:$G$3203,6,0)</f>
        <v>3820.719971</v>
      </c>
      <c r="D3701" s="2">
        <f>D3700*(1-D$1+IF(AND(WEEKDAY($A3701)&lt;&gt;1,WEEKDAY($A3701)&lt;&gt;7),-VLOOKUP($A3701,ETF_OP_Fee!$U$5:$V$14,2,1),0))^($A3701-$A3700)*(1+2*(B3701/B3700-1))</f>
        <v>4.459964484139082</v>
      </c>
      <c r="E3701" s="2"/>
      <c r="G3701" s="1"/>
    </row>
    <row r="3702" spans="1:7">
      <c r="A3702" s="1">
        <v>43432</v>
      </c>
      <c r="B3702">
        <f>IF(A3702&gt;=$B$3,VLOOKUP(A3702,SPBTFDUE!$B$4:$F$5000,5,0),B3703*(C3702/C3703+$B$1))</f>
        <v>29.35</v>
      </c>
      <c r="C3702" s="2">
        <f>VLOOKUP(A3702,'BTC-USD'!$A$1:$G$3203,6,0)</f>
        <v>4257.419922</v>
      </c>
      <c r="D3702" s="2">
        <f>D3701*(1-D$1+IF(AND(WEEKDAY($A3702)&lt;&gt;1,WEEKDAY($A3702)&lt;&gt;7),-VLOOKUP($A3702,ETF_OP_Fee!$U$5:$V$14,2,1),0))^($A3702-$A3701)*(1+2*(B3702/B3701-1))</f>
        <v>5.8708241258728231</v>
      </c>
      <c r="E3702" s="2"/>
      <c r="G3702" s="1"/>
    </row>
    <row r="3703" spans="1:7">
      <c r="A3703" s="1">
        <v>43433</v>
      </c>
      <c r="B3703">
        <f>IF(A3703&gt;=$B$3,VLOOKUP(A3703,SPBTFDUE!$B$4:$F$5000,5,0),B3704*(C3703/C3704+$B$1))</f>
        <v>28.59</v>
      </c>
      <c r="C3703" s="2">
        <f>VLOOKUP(A3703,'BTC-USD'!$A$1:$G$3203,6,0)</f>
        <v>4278.8466799999997</v>
      </c>
      <c r="D3703" s="2">
        <f>D3702*(1-D$1+IF(AND(WEEKDAY($A3703)&lt;&gt;1,WEEKDAY($A3703)&lt;&gt;7),-VLOOKUP($A3703,ETF_OP_Fee!$U$5:$V$14,2,1),0))^($A3703-$A3702)*(1+2*(B3703/B3702-1))</f>
        <v>5.5661180070821157</v>
      </c>
      <c r="E3703" s="2"/>
      <c r="G3703" s="1"/>
    </row>
    <row r="3704" spans="1:7">
      <c r="A3704" s="1">
        <v>43434</v>
      </c>
      <c r="B3704">
        <f>IF(A3704&gt;=$B$3,VLOOKUP(A3704,SPBTFDUE!$B$4:$F$5000,5,0),B3705*(C3704/C3705+$B$1))</f>
        <v>26.92</v>
      </c>
      <c r="C3704" s="2">
        <f>VLOOKUP(A3704,'BTC-USD'!$A$1:$G$3203,6,0)</f>
        <v>4017.2685550000001</v>
      </c>
      <c r="D3704" s="2">
        <f>D3703*(1-D$1+IF(AND(WEEKDAY($A3704)&lt;&gt;1,WEEKDAY($A3704)&lt;&gt;7),-VLOOKUP($A3704,ETF_OP_Fee!$U$5:$V$14,2,1),0))^($A3704-$A3703)*(1+2*(B3704/B3703-1))</f>
        <v>4.9152756158542381</v>
      </c>
      <c r="E3704" s="2"/>
      <c r="G3704" s="1"/>
    </row>
    <row r="3705" spans="1:7">
      <c r="A3705" s="1">
        <v>43437</v>
      </c>
      <c r="B3705">
        <f>IF(A3705&gt;=$B$3,VLOOKUP(A3705,SPBTFDUE!$B$4:$F$5000,5,0),B3706*(C3705/C3706+$B$1))</f>
        <v>26.03</v>
      </c>
      <c r="C3705" s="2">
        <f>VLOOKUP(A3705,'BTC-USD'!$A$1:$G$3203,6,0)</f>
        <v>3894.1308589999999</v>
      </c>
      <c r="D3705" s="2">
        <f>D3704*(1-D$1+IF(AND(WEEKDAY($A3705)&lt;&gt;1,WEEKDAY($A3705)&lt;&gt;7),-VLOOKUP($A3705,ETF_OP_Fee!$U$5:$V$14,2,1),0))^($A3705-$A3704)*(1+2*(B3705/B3704-1))</f>
        <v>4.5886275531390828</v>
      </c>
      <c r="E3705" s="2"/>
      <c r="G3705" s="1"/>
    </row>
    <row r="3706" spans="1:7">
      <c r="A3706" s="1">
        <v>43438</v>
      </c>
      <c r="B3706">
        <f>IF(A3706&gt;=$B$3,VLOOKUP(A3706,SPBTFDUE!$B$4:$F$5000,5,0),B3707*(C3706/C3707+$B$1))</f>
        <v>26.3</v>
      </c>
      <c r="C3706" s="2">
        <f>VLOOKUP(A3706,'BTC-USD'!$A$1:$G$3203,6,0)</f>
        <v>3956.8937989999999</v>
      </c>
      <c r="D3706" s="2">
        <f>D3705*(1-D$1+IF(AND(WEEKDAY($A3706)&lt;&gt;1,WEEKDAY($A3706)&lt;&gt;7),-VLOOKUP($A3706,ETF_OP_Fee!$U$5:$V$14,2,1),0))^($A3706-$A3705)*(1+2*(B3706/B3705-1))</f>
        <v>4.6832617716057543</v>
      </c>
      <c r="E3706" s="2"/>
      <c r="G3706" s="1"/>
    </row>
    <row r="3707" spans="1:7">
      <c r="A3707" s="1">
        <v>43440</v>
      </c>
      <c r="B3707">
        <f>IF(A3707&gt;=$B$3,VLOOKUP(A3707,SPBTFDUE!$B$4:$F$5000,5,0),B3708*(C3707/C3708+$B$1))</f>
        <v>24.65</v>
      </c>
      <c r="C3707" s="2">
        <f>VLOOKUP(A3707,'BTC-USD'!$A$1:$G$3203,6,0)</f>
        <v>3521.101807</v>
      </c>
      <c r="D3707" s="2">
        <f>D3706*(1-D$1+IF(AND(WEEKDAY($A3707)&lt;&gt;1,WEEKDAY($A3707)&lt;&gt;7),-VLOOKUP($A3707,ETF_OP_Fee!$U$5:$V$14,2,1),0))^($A3707-$A3706)*(1+2*(B3707/B3706-1))</f>
        <v>4.0946520052342876</v>
      </c>
      <c r="E3707" s="2"/>
      <c r="G3707" s="1"/>
    </row>
    <row r="3708" spans="1:7">
      <c r="A3708" s="1">
        <v>43441</v>
      </c>
      <c r="B3708">
        <f>IF(A3708&gt;=$B$3,VLOOKUP(A3708,SPBTFDUE!$B$4:$F$5000,5,0),B3709*(C3708/C3709+$B$1))</f>
        <v>22.57</v>
      </c>
      <c r="C3708" s="2">
        <f>VLOOKUP(A3708,'BTC-USD'!$A$1:$G$3203,6,0)</f>
        <v>3419.9372560000002</v>
      </c>
      <c r="D3708" s="2">
        <f>D3707*(1-D$1+IF(AND(WEEKDAY($A3708)&lt;&gt;1,WEEKDAY($A3708)&lt;&gt;7),-VLOOKUP($A3708,ETF_OP_Fee!$U$5:$V$14,2,1),0))^($A3708-$A3707)*(1+2*(B3708/B3707-1))</f>
        <v>3.4032219316562742</v>
      </c>
      <c r="E3708" s="2"/>
      <c r="G3708" s="1"/>
    </row>
    <row r="3709" spans="1:7">
      <c r="A3709" s="1">
        <v>43444</v>
      </c>
      <c r="B3709">
        <f>IF(A3709&gt;=$B$3,VLOOKUP(A3709,SPBTFDUE!$B$4:$F$5000,5,0),B3710*(C3709/C3710+$B$1))</f>
        <v>23.1</v>
      </c>
      <c r="C3709" s="2">
        <f>VLOOKUP(A3709,'BTC-USD'!$A$1:$G$3203,6,0)</f>
        <v>3502.6560060000002</v>
      </c>
      <c r="D3709" s="2">
        <f>D3708*(1-D$1+IF(AND(WEEKDAY($A3709)&lt;&gt;1,WEEKDAY($A3709)&lt;&gt;7),-VLOOKUP($A3709,ETF_OP_Fee!$U$5:$V$14,2,1),0))^($A3709-$A3708)*(1+2*(B3709/B3708-1))</f>
        <v>3.5617804800398676</v>
      </c>
      <c r="E3709" s="2"/>
      <c r="G3709" s="1"/>
    </row>
    <row r="3710" spans="1:7">
      <c r="A3710" s="1">
        <v>43445</v>
      </c>
      <c r="B3710">
        <f>IF(A3710&gt;=$B$3,VLOOKUP(A3710,SPBTFDUE!$B$4:$F$5000,5,0),B3711*(C3710/C3711+$B$1))</f>
        <v>22.74</v>
      </c>
      <c r="C3710" s="2">
        <f>VLOOKUP(A3710,'BTC-USD'!$A$1:$G$3203,6,0)</f>
        <v>3424.588135</v>
      </c>
      <c r="D3710" s="2">
        <f>D3709*(1-D$1+IF(AND(WEEKDAY($A3710)&lt;&gt;1,WEEKDAY($A3710)&lt;&gt;7),-VLOOKUP($A3710,ETF_OP_Fee!$U$5:$V$14,2,1),0))^($A3710-$A3709)*(1+2*(B3710/B3709-1))</f>
        <v>3.4503526901679331</v>
      </c>
      <c r="E3710" s="2"/>
      <c r="G3710" s="1"/>
    </row>
    <row r="3711" spans="1:7">
      <c r="A3711" s="1">
        <v>43446</v>
      </c>
      <c r="B3711">
        <f>IF(A3711&gt;=$B$3,VLOOKUP(A3711,SPBTFDUE!$B$4:$F$5000,5,0),B3712*(C3711/C3712+$B$1))</f>
        <v>23.42</v>
      </c>
      <c r="C3711" s="2">
        <f>VLOOKUP(A3711,'BTC-USD'!$A$1:$G$3203,6,0)</f>
        <v>3486.9501949999999</v>
      </c>
      <c r="D3711" s="2">
        <f>D3710*(1-D$1+IF(AND(WEEKDAY($A3711)&lt;&gt;1,WEEKDAY($A3711)&lt;&gt;7),-VLOOKUP($A3711,ETF_OP_Fee!$U$5:$V$14,2,1),0))^($A3711-$A3710)*(1+2*(B3711/B3710-1))</f>
        <v>3.6562704379247841</v>
      </c>
      <c r="E3711" s="2"/>
      <c r="G3711" s="1"/>
    </row>
    <row r="3712" spans="1:7">
      <c r="A3712" s="1">
        <v>43447</v>
      </c>
      <c r="B3712">
        <f>IF(A3712&gt;=$B$3,VLOOKUP(A3712,SPBTFDUE!$B$4:$F$5000,5,0),B3713*(C3712/C3713+$B$1))</f>
        <v>22.03</v>
      </c>
      <c r="C3712" s="2">
        <f>VLOOKUP(A3712,'BTC-USD'!$A$1:$G$3203,6,0)</f>
        <v>3313.6772460000002</v>
      </c>
      <c r="D3712" s="2">
        <f>D3711*(1-D$1+IF(AND(WEEKDAY($A3712)&lt;&gt;1,WEEKDAY($A3712)&lt;&gt;7),-VLOOKUP($A3712,ETF_OP_Fee!$U$5:$V$14,2,1),0))^($A3712-$A3711)*(1+2*(B3712/B3711-1))</f>
        <v>3.221879932302349</v>
      </c>
      <c r="E3712" s="2"/>
      <c r="G3712" s="1"/>
    </row>
    <row r="3713" spans="1:7">
      <c r="A3713" s="1">
        <v>43448</v>
      </c>
      <c r="B3713">
        <f>IF(A3713&gt;=$B$3,VLOOKUP(A3713,SPBTFDUE!$B$4:$F$5000,5,0),B3714*(C3713/C3714+$B$1))</f>
        <v>21.53</v>
      </c>
      <c r="C3713" s="2">
        <f>VLOOKUP(A3713,'BTC-USD'!$A$1:$G$3203,6,0)</f>
        <v>3242.4848630000001</v>
      </c>
      <c r="D3713" s="2">
        <f>D3712*(1-D$1+IF(AND(WEEKDAY($A3713)&lt;&gt;1,WEEKDAY($A3713)&lt;&gt;7),-VLOOKUP($A3713,ETF_OP_Fee!$U$5:$V$14,2,1),0))^($A3713-$A3712)*(1+2*(B3713/B3712-1))</f>
        <v>3.0752637281023691</v>
      </c>
      <c r="E3713" s="2"/>
      <c r="G3713" s="1"/>
    </row>
    <row r="3714" spans="1:7">
      <c r="A3714" s="1">
        <v>43451</v>
      </c>
      <c r="B3714">
        <f>IF(A3714&gt;=$B$3,VLOOKUP(A3714,SPBTFDUE!$B$4:$F$5000,5,0),B3715*(C3714/C3715+$B$1))</f>
        <v>24.22</v>
      </c>
      <c r="C3714" s="2">
        <f>VLOOKUP(A3714,'BTC-USD'!$A$1:$G$3203,6,0)</f>
        <v>3545.8647460000002</v>
      </c>
      <c r="D3714" s="2">
        <f>D3713*(1-D$1+IF(AND(WEEKDAY($A3714)&lt;&gt;1,WEEKDAY($A3714)&lt;&gt;7),-VLOOKUP($A3714,ETF_OP_Fee!$U$5:$V$14,2,1),0))^($A3714-$A3713)*(1+2*(B3714/B3713-1))</f>
        <v>3.8423484709107321</v>
      </c>
      <c r="E3714" s="2"/>
      <c r="G3714" s="1"/>
    </row>
    <row r="3715" spans="1:7">
      <c r="A3715" s="1">
        <v>43452</v>
      </c>
      <c r="B3715">
        <f>IF(A3715&gt;=$B$3,VLOOKUP(A3715,SPBTFDUE!$B$4:$F$5000,5,0),B3716*(C3715/C3716+$B$1))</f>
        <v>23.96</v>
      </c>
      <c r="C3715" s="2">
        <f>VLOOKUP(A3715,'BTC-USD'!$A$1:$G$3203,6,0)</f>
        <v>3696.0590820000002</v>
      </c>
      <c r="D3715" s="2">
        <f>D3714*(1-D$1+IF(AND(WEEKDAY($A3715)&lt;&gt;1,WEEKDAY($A3715)&lt;&gt;7),-VLOOKUP($A3715,ETF_OP_Fee!$U$5:$V$14,2,1),0))^($A3715-$A3714)*(1+2*(B3715/B3714-1))</f>
        <v>3.7594056964647362</v>
      </c>
      <c r="E3715" s="2"/>
      <c r="G3715" s="1"/>
    </row>
    <row r="3716" spans="1:7">
      <c r="A3716" s="1">
        <v>43453</v>
      </c>
      <c r="B3716">
        <f>IF(A3716&gt;=$B$3,VLOOKUP(A3716,SPBTFDUE!$B$4:$F$5000,5,0),B3717*(C3716/C3717+$B$1))</f>
        <v>25.3</v>
      </c>
      <c r="C3716" s="2">
        <f>VLOOKUP(A3716,'BTC-USD'!$A$1:$G$3203,6,0)</f>
        <v>3745.9506839999999</v>
      </c>
      <c r="D3716" s="2">
        <f>D3715*(1-D$1+IF(AND(WEEKDAY($A3716)&lt;&gt;1,WEEKDAY($A3716)&lt;&gt;7),-VLOOKUP($A3716,ETF_OP_Fee!$U$5:$V$14,2,1),0))^($A3716-$A3715)*(1+2*(B3716/B3715-1))</f>
        <v>4.1794086811863629</v>
      </c>
      <c r="E3716" s="2"/>
      <c r="G3716" s="1"/>
    </row>
    <row r="3717" spans="1:7">
      <c r="A3717" s="1">
        <v>43454</v>
      </c>
      <c r="B3717">
        <f>IF(A3717&gt;=$B$3,VLOOKUP(A3717,SPBTFDUE!$B$4:$F$5000,5,0),B3718*(C3717/C3718+$B$1))</f>
        <v>26.57</v>
      </c>
      <c r="C3717" s="2">
        <f>VLOOKUP(A3717,'BTC-USD'!$A$1:$G$3203,6,0)</f>
        <v>4134.4414059999999</v>
      </c>
      <c r="D3717" s="2">
        <f>D3716*(1-D$1+IF(AND(WEEKDAY($A3717)&lt;&gt;1,WEEKDAY($A3717)&lt;&gt;7),-VLOOKUP($A3717,ETF_OP_Fee!$U$5:$V$14,2,1),0))^($A3717-$A3716)*(1+2*(B3717/B3716-1))</f>
        <v>4.598453389317676</v>
      </c>
      <c r="E3717" s="2"/>
      <c r="G3717" s="1"/>
    </row>
    <row r="3718" spans="1:7">
      <c r="A3718" s="1">
        <v>43455</v>
      </c>
      <c r="B3718">
        <f>IF(A3718&gt;=$B$3,VLOOKUP(A3718,SPBTFDUE!$B$4:$F$5000,5,0),B3719*(C3718/C3719+$B$1))</f>
        <v>25.85</v>
      </c>
      <c r="C3718" s="2">
        <f>VLOOKUP(A3718,'BTC-USD'!$A$1:$G$3203,6,0)</f>
        <v>3896.5437010000001</v>
      </c>
      <c r="D3718" s="2">
        <f>D3717*(1-D$1+IF(AND(WEEKDAY($A3718)&lt;&gt;1,WEEKDAY($A3718)&lt;&gt;7),-VLOOKUP($A3718,ETF_OP_Fee!$U$5:$V$14,2,1),0))^($A3718-$A3717)*(1+2*(B3718/B3717-1))</f>
        <v>4.3487151508326027</v>
      </c>
      <c r="E3718" s="2"/>
      <c r="G3718" s="1"/>
    </row>
    <row r="3719" spans="1:7">
      <c r="A3719" s="1">
        <v>43458</v>
      </c>
      <c r="B3719">
        <f>IF(A3719&gt;=$B$3,VLOOKUP(A3719,SPBTFDUE!$B$4:$F$5000,5,0),B3720*(C3719/C3720+$B$1))</f>
        <v>27.88</v>
      </c>
      <c r="C3719" s="2">
        <f>VLOOKUP(A3719,'BTC-USD'!$A$1:$G$3203,6,0)</f>
        <v>4078.5991210000002</v>
      </c>
      <c r="D3719" s="2">
        <f>D3718*(1-D$1+IF(AND(WEEKDAY($A3719)&lt;&gt;1,WEEKDAY($A3719)&lt;&gt;7),-VLOOKUP($A3719,ETF_OP_Fee!$U$5:$V$14,2,1),0))^($A3719-$A3718)*(1+2*(B3719/B3718-1))</f>
        <v>5.0299253848728602</v>
      </c>
      <c r="E3719" s="2"/>
      <c r="G3719" s="1"/>
    </row>
    <row r="3720" spans="1:7">
      <c r="A3720" s="1">
        <v>43460</v>
      </c>
      <c r="B3720">
        <f>IF(A3720&gt;=$B$3,VLOOKUP(A3720,SPBTFDUE!$B$4:$F$5000,5,0),B3721*(C3720/C3721+$B$1))</f>
        <v>25.78</v>
      </c>
      <c r="C3720" s="2">
        <f>VLOOKUP(A3720,'BTC-USD'!$A$1:$G$3203,6,0)</f>
        <v>3857.297607</v>
      </c>
      <c r="D3720" s="2">
        <f>D3719*(1-D$1+IF(AND(WEEKDAY($A3720)&lt;&gt;1,WEEKDAY($A3720)&lt;&gt;7),-VLOOKUP($A3720,ETF_OP_Fee!$U$5:$V$14,2,1),0))^($A3720-$A3719)*(1+2*(B3720/B3719-1))</f>
        <v>4.2711708941393391</v>
      </c>
      <c r="E3720" s="2"/>
      <c r="G3720" s="1"/>
    </row>
    <row r="3721" spans="1:7">
      <c r="A3721" s="1">
        <v>43461</v>
      </c>
      <c r="B3721">
        <f>IF(A3721&gt;=$B$3,VLOOKUP(A3721,SPBTFDUE!$B$4:$F$5000,5,0),B3722*(C3721/C3722+$B$1))</f>
        <v>24.34</v>
      </c>
      <c r="C3721" s="2">
        <f>VLOOKUP(A3721,'BTC-USD'!$A$1:$G$3203,6,0)</f>
        <v>3654.8334960000002</v>
      </c>
      <c r="D3721" s="2">
        <f>D3720*(1-D$1+IF(AND(WEEKDAY($A3721)&lt;&gt;1,WEEKDAY($A3721)&lt;&gt;7),-VLOOKUP($A3721,ETF_OP_Fee!$U$5:$V$14,2,1),0))^($A3721-$A3720)*(1+2*(B3721/B3720-1))</f>
        <v>3.7935669778821279</v>
      </c>
      <c r="E3721" s="2"/>
      <c r="G3721" s="1"/>
    </row>
    <row r="3722" spans="1:7">
      <c r="A3722" s="1">
        <v>43462</v>
      </c>
      <c r="B3722">
        <f>IF(A3722&gt;=$B$3,VLOOKUP(A3722,SPBTFDUE!$B$4:$F$5000,5,0),B3723*(C3722/C3723+$B$1))</f>
        <v>26.57</v>
      </c>
      <c r="C3722" s="2">
        <f>VLOOKUP(A3722,'BTC-USD'!$A$1:$G$3203,6,0)</f>
        <v>3923.9187010000001</v>
      </c>
      <c r="D3722" s="2">
        <f>D3721*(1-D$1+IF(AND(WEEKDAY($A3722)&lt;&gt;1,WEEKDAY($A3722)&lt;&gt;7),-VLOOKUP($A3722,ETF_OP_Fee!$U$5:$V$14,2,1),0))^($A3722-$A3721)*(1+2*(B3722/B3721-1))</f>
        <v>4.4881556365627411</v>
      </c>
      <c r="E3722" s="2"/>
      <c r="G3722" s="1"/>
    </row>
    <row r="3723" spans="1:7">
      <c r="A3723" s="1">
        <v>43465</v>
      </c>
      <c r="B3723">
        <f>IF(A3723&gt;=$B$3,VLOOKUP(A3723,SPBTFDUE!$B$4:$F$5000,5,0),B3724*(C3723/C3724+$B$1))</f>
        <v>25.07</v>
      </c>
      <c r="C3723" s="2">
        <f>VLOOKUP(A3723,'BTC-USD'!$A$1:$G$3203,6,0)</f>
        <v>3742.7004390000002</v>
      </c>
      <c r="D3723" s="2">
        <f>D3722*(1-D$1+IF(AND(WEEKDAY($A3723)&lt;&gt;1,WEEKDAY($A3723)&lt;&gt;7),-VLOOKUP($A3723,ETF_OP_Fee!$U$5:$V$14,2,1),0))^($A3723-$A3722)*(1+2*(B3723/B3722-1))</f>
        <v>3.9799778247920994</v>
      </c>
      <c r="E3723" s="2"/>
      <c r="G3723" s="1"/>
    </row>
    <row r="3724" spans="1:7">
      <c r="A3724" s="1">
        <v>43467</v>
      </c>
      <c r="B3724">
        <f>IF(A3724&gt;=$B$3,VLOOKUP(A3724,SPBTFDUE!$B$4:$F$5000,5,0),B3725*(C3724/C3725+$B$1))</f>
        <v>26.3</v>
      </c>
      <c r="C3724" s="2">
        <f>VLOOKUP(A3724,'BTC-USD'!$A$1:$G$3203,6,0)</f>
        <v>3943.4094239999999</v>
      </c>
      <c r="D3724" s="2">
        <f>D3723*(1-D$1+IF(AND(WEEKDAY($A3724)&lt;&gt;1,WEEKDAY($A3724)&lt;&gt;7),-VLOOKUP($A3724,ETF_OP_Fee!$U$5:$V$14,2,1),0))^($A3724-$A3723)*(1+2*(B3724/B3723-1))</f>
        <v>4.3694724641552538</v>
      </c>
      <c r="E3724" s="2"/>
      <c r="G3724" s="1"/>
    </row>
    <row r="3725" spans="1:7">
      <c r="A3725" s="1">
        <v>43468</v>
      </c>
      <c r="B3725">
        <f>IF(A3725&gt;=$B$3,VLOOKUP(A3725,SPBTFDUE!$B$4:$F$5000,5,0),B3726*(C3725/C3726+$B$1))</f>
        <v>25.82</v>
      </c>
      <c r="C3725" s="2">
        <f>VLOOKUP(A3725,'BTC-USD'!$A$1:$G$3203,6,0)</f>
        <v>3836.741211</v>
      </c>
      <c r="D3725" s="2">
        <f>D3724*(1-D$1+IF(AND(WEEKDAY($A3725)&lt;&gt;1,WEEKDAY($A3725)&lt;&gt;7),-VLOOKUP($A3725,ETF_OP_Fee!$U$5:$V$14,2,1),0))^($A3725-$A3724)*(1+2*(B3725/B3724-1))</f>
        <v>4.209476675078478</v>
      </c>
      <c r="E3725" s="2"/>
      <c r="G3725" s="1"/>
    </row>
    <row r="3726" spans="1:7">
      <c r="A3726" s="1">
        <v>43469</v>
      </c>
      <c r="B3726">
        <f>IF(A3726&gt;=$B$3,VLOOKUP(A3726,SPBTFDUE!$B$4:$F$5000,5,0),B3727*(C3726/C3727+$B$1))</f>
        <v>25.72</v>
      </c>
      <c r="C3726" s="2">
        <f>VLOOKUP(A3726,'BTC-USD'!$A$1:$G$3203,6,0)</f>
        <v>3857.717529</v>
      </c>
      <c r="D3726" s="2">
        <f>D3725*(1-D$1+IF(AND(WEEKDAY($A3726)&lt;&gt;1,WEEKDAY($A3726)&lt;&gt;7),-VLOOKUP($A3726,ETF_OP_Fee!$U$5:$V$14,2,1),0))^($A3726-$A3725)*(1+2*(B3726/B3725-1))</f>
        <v>4.1763725577699455</v>
      </c>
      <c r="E3726" s="2"/>
      <c r="G3726" s="1"/>
    </row>
    <row r="3727" spans="1:7">
      <c r="A3727" s="1">
        <v>43472</v>
      </c>
      <c r="B3727">
        <f>IF(A3727&gt;=$B$3,VLOOKUP(A3727,SPBTFDUE!$B$4:$F$5000,5,0),B3728*(C3727/C3728+$B$1))</f>
        <v>27.37</v>
      </c>
      <c r="C3727" s="2">
        <f>VLOOKUP(A3727,'BTC-USD'!$A$1:$G$3203,6,0)</f>
        <v>4025.2482909999999</v>
      </c>
      <c r="D3727" s="2">
        <f>D3726*(1-D$1+IF(AND(WEEKDAY($A3727)&lt;&gt;1,WEEKDAY($A3727)&lt;&gt;7),-VLOOKUP($A3727,ETF_OP_Fee!$U$5:$V$14,2,1),0))^($A3727-$A3726)*(1+2*(B3727/B3726-1))</f>
        <v>4.7105367121456121</v>
      </c>
      <c r="E3727" s="2"/>
      <c r="G3727" s="1"/>
    </row>
    <row r="3728" spans="1:7">
      <c r="A3728" s="1">
        <v>43473</v>
      </c>
      <c r="B3728">
        <f>IF(A3728&gt;=$B$3,VLOOKUP(A3728,SPBTFDUE!$B$4:$F$5000,5,0),B3729*(C3728/C3729+$B$1))</f>
        <v>27.38</v>
      </c>
      <c r="C3728" s="2">
        <f>VLOOKUP(A3728,'BTC-USD'!$A$1:$G$3203,6,0)</f>
        <v>4030.8479000000002</v>
      </c>
      <c r="D3728" s="2">
        <f>D3727*(1-D$1+IF(AND(WEEKDAY($A3728)&lt;&gt;1,WEEKDAY($A3728)&lt;&gt;7),-VLOOKUP($A3728,ETF_OP_Fee!$U$5:$V$14,2,1),0))^($A3728-$A3727)*(1+2*(B3728/B3727-1))</f>
        <v>4.7134170258952839</v>
      </c>
      <c r="E3728" s="2"/>
      <c r="G3728" s="1"/>
    </row>
    <row r="3729" spans="1:7">
      <c r="A3729" s="1">
        <v>43474</v>
      </c>
      <c r="B3729">
        <f>IF(A3729&gt;=$B$3,VLOOKUP(A3729,SPBTFDUE!$B$4:$F$5000,5,0),B3730*(C3729/C3730+$B$1))</f>
        <v>27.42</v>
      </c>
      <c r="C3729" s="2">
        <f>VLOOKUP(A3729,'BTC-USD'!$A$1:$G$3203,6,0)</f>
        <v>4035.2963869999999</v>
      </c>
      <c r="D3729" s="2">
        <f>D3728*(1-D$1+IF(AND(WEEKDAY($A3729)&lt;&gt;1,WEEKDAY($A3729)&lt;&gt;7),-VLOOKUP($A3729,ETF_OP_Fee!$U$5:$V$14,2,1),0))^($A3729-$A3728)*(1+2*(B3729/B3728-1))</f>
        <v>4.7266255025740476</v>
      </c>
      <c r="E3729" s="2"/>
      <c r="G3729" s="1"/>
    </row>
    <row r="3730" spans="1:7">
      <c r="A3730" s="1">
        <v>43475</v>
      </c>
      <c r="B3730">
        <f>IF(A3730&gt;=$B$3,VLOOKUP(A3730,SPBTFDUE!$B$4:$F$5000,5,0),B3731*(C3730/C3731+$B$1))</f>
        <v>24.77</v>
      </c>
      <c r="C3730" s="2">
        <f>VLOOKUP(A3730,'BTC-USD'!$A$1:$G$3203,6,0)</f>
        <v>3678.9245609999998</v>
      </c>
      <c r="D3730" s="2">
        <f>D3729*(1-D$1+IF(AND(WEEKDAY($A3730)&lt;&gt;1,WEEKDAY($A3730)&lt;&gt;7),-VLOOKUP($A3730,ETF_OP_Fee!$U$5:$V$14,2,1),0))^($A3730-$A3729)*(1+2*(B3730/B3729-1))</f>
        <v>3.81256366506712</v>
      </c>
      <c r="E3730" s="2"/>
      <c r="G3730" s="1"/>
    </row>
    <row r="3731" spans="1:7">
      <c r="A3731" s="1">
        <v>43476</v>
      </c>
      <c r="B3731">
        <f>IF(A3731&gt;=$B$3,VLOOKUP(A3731,SPBTFDUE!$B$4:$F$5000,5,0),B3732*(C3731/C3732+$B$1))</f>
        <v>24.96</v>
      </c>
      <c r="C3731" s="2">
        <f>VLOOKUP(A3731,'BTC-USD'!$A$1:$G$3203,6,0)</f>
        <v>3687.3654790000001</v>
      </c>
      <c r="D3731" s="2">
        <f>D3730*(1-D$1+IF(AND(WEEKDAY($A3731)&lt;&gt;1,WEEKDAY($A3731)&lt;&gt;7),-VLOOKUP($A3731,ETF_OP_Fee!$U$5:$V$14,2,1),0))^($A3731-$A3730)*(1+2*(B3731/B3730-1))</f>
        <v>3.8705913875530196</v>
      </c>
      <c r="E3731" s="2"/>
      <c r="G3731" s="1"/>
    </row>
    <row r="3732" spans="1:7">
      <c r="A3732" s="1">
        <v>43479</v>
      </c>
      <c r="B3732">
        <f>IF(A3732&gt;=$B$3,VLOOKUP(A3732,SPBTFDUE!$B$4:$F$5000,5,0),B3733*(C3732/C3733+$B$1))</f>
        <v>25.1</v>
      </c>
      <c r="C3732" s="2">
        <f>VLOOKUP(A3732,'BTC-USD'!$A$1:$G$3203,6,0)</f>
        <v>3706.0522460000002</v>
      </c>
      <c r="D3732" s="2">
        <f>D3731*(1-D$1+IF(AND(WEEKDAY($A3732)&lt;&gt;1,WEEKDAY($A3732)&lt;&gt;7),-VLOOKUP($A3732,ETF_OP_Fee!$U$5:$V$14,2,1),0))^($A3732-$A3731)*(1+2*(B3732/B3731-1))</f>
        <v>3.9126122568703403</v>
      </c>
      <c r="E3732" s="2"/>
      <c r="G3732" s="1"/>
    </row>
    <row r="3733" spans="1:7">
      <c r="A3733" s="1">
        <v>43480</v>
      </c>
      <c r="B3733">
        <f>IF(A3733&gt;=$B$3,VLOOKUP(A3733,SPBTFDUE!$B$4:$F$5000,5,0),B3734*(C3733/C3734+$B$1))</f>
        <v>24.31</v>
      </c>
      <c r="C3733" s="2">
        <f>VLOOKUP(A3733,'BTC-USD'!$A$1:$G$3203,6,0)</f>
        <v>3630.6752929999998</v>
      </c>
      <c r="D3733" s="2">
        <f>D3732*(1-D$1+IF(AND(WEEKDAY($A3733)&lt;&gt;1,WEEKDAY($A3733)&lt;&gt;7),-VLOOKUP($A3733,ETF_OP_Fee!$U$5:$V$14,2,1),0))^($A3733-$A3732)*(1+2*(B3733/B3732-1))</f>
        <v>3.6658833849182164</v>
      </c>
      <c r="E3733" s="2"/>
      <c r="G3733" s="1"/>
    </row>
    <row r="3734" spans="1:7">
      <c r="A3734" s="1">
        <v>43481</v>
      </c>
      <c r="B3734">
        <f>IF(A3734&gt;=$B$3,VLOOKUP(A3734,SPBTFDUE!$B$4:$F$5000,5,0),B3735*(C3734/C3735+$B$1))</f>
        <v>24.43</v>
      </c>
      <c r="C3734" s="2">
        <f>VLOOKUP(A3734,'BTC-USD'!$A$1:$G$3203,6,0)</f>
        <v>3655.006836</v>
      </c>
      <c r="D3734" s="2">
        <f>D3733*(1-D$1+IF(AND(WEEKDAY($A3734)&lt;&gt;1,WEEKDAY($A3734)&lt;&gt;7),-VLOOKUP($A3734,ETF_OP_Fee!$U$5:$V$14,2,1),0))^($A3734-$A3733)*(1+2*(B3734/B3733-1))</f>
        <v>3.7016335408386056</v>
      </c>
      <c r="E3734" s="2"/>
      <c r="G3734" s="1"/>
    </row>
    <row r="3735" spans="1:7">
      <c r="A3735" s="1">
        <v>43482</v>
      </c>
      <c r="B3735">
        <f>IF(A3735&gt;=$B$3,VLOOKUP(A3735,SPBTFDUE!$B$4:$F$5000,5,0),B3736*(C3735/C3736+$B$1))</f>
        <v>24.74</v>
      </c>
      <c r="C3735" s="2">
        <f>VLOOKUP(A3735,'BTC-USD'!$A$1:$G$3203,6,0)</f>
        <v>3678.5639649999998</v>
      </c>
      <c r="D3735" s="2">
        <f>D3734*(1-D$1+IF(AND(WEEKDAY($A3735)&lt;&gt;1,WEEKDAY($A3735)&lt;&gt;7),-VLOOKUP($A3735,ETF_OP_Fee!$U$5:$V$14,2,1),0))^($A3735-$A3734)*(1+2*(B3735/B3734-1))</f>
        <v>3.795123589875907</v>
      </c>
      <c r="E3735" s="2"/>
      <c r="G3735" s="1"/>
    </row>
    <row r="3736" spans="1:7">
      <c r="A3736" s="1">
        <v>43483</v>
      </c>
      <c r="B3736">
        <f>IF(A3736&gt;=$B$3,VLOOKUP(A3736,SPBTFDUE!$B$4:$F$5000,5,0),B3737*(C3736/C3737+$B$1))</f>
        <v>24.55</v>
      </c>
      <c r="C3736" s="2">
        <f>VLOOKUP(A3736,'BTC-USD'!$A$1:$G$3203,6,0)</f>
        <v>3657.8393550000001</v>
      </c>
      <c r="D3736" s="2">
        <f>D3735*(1-D$1+IF(AND(WEEKDAY($A3736)&lt;&gt;1,WEEKDAY($A3736)&lt;&gt;7),-VLOOKUP($A3736,ETF_OP_Fee!$U$5:$V$14,2,1),0))^($A3736-$A3735)*(1+2*(B3736/B3735-1))</f>
        <v>3.7363861248889161</v>
      </c>
      <c r="E3736" s="2"/>
      <c r="G3736" s="1"/>
    </row>
    <row r="3737" spans="1:7">
      <c r="A3737" s="1">
        <v>43487</v>
      </c>
      <c r="B3737">
        <f>IF(A3737&gt;=$B$3,VLOOKUP(A3737,SPBTFDUE!$B$4:$F$5000,5,0),B3738*(C3737/C3738+$B$1))</f>
        <v>24.54</v>
      </c>
      <c r="C3737" s="2">
        <f>VLOOKUP(A3737,'BTC-USD'!$A$1:$G$3203,6,0)</f>
        <v>3604.5771479999999</v>
      </c>
      <c r="D3737" s="2">
        <f>D3736*(1-D$1+IF(AND(WEEKDAY($A3737)&lt;&gt;1,WEEKDAY($A3737)&lt;&gt;7),-VLOOKUP($A3737,ETF_OP_Fee!$U$5:$V$14,2,1),0))^($A3737-$A3736)*(1+2*(B3737/B3736-1))</f>
        <v>3.7315628136709367</v>
      </c>
      <c r="E3737" s="2"/>
      <c r="G3737" s="1"/>
    </row>
    <row r="3738" spans="1:7">
      <c r="A3738" s="1">
        <v>43488</v>
      </c>
      <c r="B3738">
        <f>IF(A3738&gt;=$B$3,VLOOKUP(A3738,SPBTFDUE!$B$4:$F$5000,5,0),B3739*(C3738/C3739+$B$1))</f>
        <v>24.17</v>
      </c>
      <c r="C3738" s="2">
        <f>VLOOKUP(A3738,'BTC-USD'!$A$1:$G$3203,6,0)</f>
        <v>3585.123047</v>
      </c>
      <c r="D3738" s="2">
        <f>D3737*(1-D$1+IF(AND(WEEKDAY($A3738)&lt;&gt;1,WEEKDAY($A3738)&lt;&gt;7),-VLOOKUP($A3738,ETF_OP_Fee!$U$5:$V$14,2,1),0))^($A3738-$A3737)*(1+2*(B3738/B3737-1))</f>
        <v>3.6186067896281653</v>
      </c>
      <c r="E3738" s="2"/>
      <c r="G3738" s="1"/>
    </row>
    <row r="3739" spans="1:7">
      <c r="A3739" s="1">
        <v>43489</v>
      </c>
      <c r="B3739">
        <f>IF(A3739&gt;=$B$3,VLOOKUP(A3739,SPBTFDUE!$B$4:$F$5000,5,0),B3740*(C3739/C3740+$B$1))</f>
        <v>24.27</v>
      </c>
      <c r="C3739" s="2">
        <f>VLOOKUP(A3739,'BTC-USD'!$A$1:$G$3203,6,0)</f>
        <v>3600.8654790000001</v>
      </c>
      <c r="D3739" s="2">
        <f>D3738*(1-D$1+IF(AND(WEEKDAY($A3739)&lt;&gt;1,WEEKDAY($A3739)&lt;&gt;7),-VLOOKUP($A3739,ETF_OP_Fee!$U$5:$V$14,2,1),0))^($A3739-$A3738)*(1+2*(B3739/B3738-1))</f>
        <v>3.648114923075402</v>
      </c>
      <c r="E3739" s="2"/>
      <c r="G3739" s="1"/>
    </row>
    <row r="3740" spans="1:7">
      <c r="A3740" s="1">
        <v>43490</v>
      </c>
      <c r="B3740">
        <f>IF(A3740&gt;=$B$3,VLOOKUP(A3740,SPBTFDUE!$B$4:$F$5000,5,0),B3741*(C3740/C3741+$B$1))</f>
        <v>24.16</v>
      </c>
      <c r="C3740" s="2">
        <f>VLOOKUP(A3740,'BTC-USD'!$A$1:$G$3203,6,0)</f>
        <v>3599.7658689999998</v>
      </c>
      <c r="D3740" s="2">
        <f>D3739*(1-D$1+IF(AND(WEEKDAY($A3740)&lt;&gt;1,WEEKDAY($A3740)&lt;&gt;7),-VLOOKUP($A3740,ETF_OP_Fee!$U$5:$V$14,2,1),0))^($A3740-$A3739)*(1+2*(B3740/B3739-1))</f>
        <v>3.6146150619296611</v>
      </c>
      <c r="E3740" s="2"/>
      <c r="G3740" s="1"/>
    </row>
    <row r="3741" spans="1:7">
      <c r="A3741" s="1">
        <v>43493</v>
      </c>
      <c r="B3741">
        <f>IF(A3741&gt;=$B$3,VLOOKUP(A3741,SPBTFDUE!$B$4:$F$5000,5,0),B3742*(C3741/C3742+$B$1))</f>
        <v>23.3</v>
      </c>
      <c r="C3741" s="2">
        <f>VLOOKUP(A3741,'BTC-USD'!$A$1:$G$3203,6,0)</f>
        <v>3470.4504390000002</v>
      </c>
      <c r="D3741" s="2">
        <f>D3740*(1-D$1+IF(AND(WEEKDAY($A3741)&lt;&gt;1,WEEKDAY($A3741)&lt;&gt;7),-VLOOKUP($A3741,ETF_OP_Fee!$U$5:$V$14,2,1),0))^($A3741-$A3740)*(1+2*(B3741/B3740-1))</f>
        <v>3.3560829942693173</v>
      </c>
      <c r="E3741" s="2"/>
      <c r="G3741" s="1"/>
    </row>
    <row r="3742" spans="1:7">
      <c r="A3742" s="1">
        <v>43494</v>
      </c>
      <c r="B3742">
        <f>IF(A3742&gt;=$B$3,VLOOKUP(A3742,SPBTFDUE!$B$4:$F$5000,5,0),B3743*(C3742/C3743+$B$1))</f>
        <v>23.23</v>
      </c>
      <c r="C3742" s="2">
        <f>VLOOKUP(A3742,'BTC-USD'!$A$1:$G$3203,6,0)</f>
        <v>3448.116943</v>
      </c>
      <c r="D3742" s="2">
        <f>D3741*(1-D$1+IF(AND(WEEKDAY($A3742)&lt;&gt;1,WEEKDAY($A3742)&lt;&gt;7),-VLOOKUP($A3742,ETF_OP_Fee!$U$5:$V$14,2,1),0))^($A3742-$A3741)*(1+2*(B3742/B3741-1))</f>
        <v>3.3355201204518599</v>
      </c>
      <c r="E3742" s="2"/>
      <c r="G3742" s="1"/>
    </row>
    <row r="3743" spans="1:7">
      <c r="A3743" s="1">
        <v>43495</v>
      </c>
      <c r="B3743">
        <f>IF(A3743&gt;=$B$3,VLOOKUP(A3743,SPBTFDUE!$B$4:$F$5000,5,0),B3744*(C3743/C3744+$B$1))</f>
        <v>23.51</v>
      </c>
      <c r="C3743" s="2">
        <f>VLOOKUP(A3743,'BTC-USD'!$A$1:$G$3203,6,0)</f>
        <v>3486.1816410000001</v>
      </c>
      <c r="D3743" s="2">
        <f>D3742*(1-D$1+IF(AND(WEEKDAY($A3743)&lt;&gt;1,WEEKDAY($A3743)&lt;&gt;7),-VLOOKUP($A3743,ETF_OP_Fee!$U$5:$V$14,2,1),0))^($A3743-$A3742)*(1+2*(B3743/B3742-1))</f>
        <v>3.4155215946427582</v>
      </c>
      <c r="E3743" s="2"/>
      <c r="G3743" s="1"/>
    </row>
    <row r="3744" spans="1:7">
      <c r="A3744" s="1">
        <v>43496</v>
      </c>
      <c r="B3744">
        <f>IF(A3744&gt;=$B$3,VLOOKUP(A3744,SPBTFDUE!$B$4:$F$5000,5,0),B3745*(C3744/C3745+$B$1))</f>
        <v>23.41</v>
      </c>
      <c r="C3744" s="2">
        <f>VLOOKUP(A3744,'BTC-USD'!$A$1:$G$3203,6,0)</f>
        <v>3457.7927249999998</v>
      </c>
      <c r="D3744" s="2">
        <f>D3743*(1-D$1+IF(AND(WEEKDAY($A3744)&lt;&gt;1,WEEKDAY($A3744)&lt;&gt;7),-VLOOKUP($A3744,ETF_OP_Fee!$U$5:$V$14,2,1),0))^($A3744-$A3743)*(1+2*(B3744/B3743-1))</f>
        <v>3.3860620974805982</v>
      </c>
      <c r="E3744" s="2"/>
      <c r="G3744" s="1"/>
    </row>
    <row r="3745" spans="1:7">
      <c r="A3745" s="1">
        <v>43497</v>
      </c>
      <c r="B3745">
        <f>IF(A3745&gt;=$B$3,VLOOKUP(A3745,SPBTFDUE!$B$4:$F$5000,5,0),B3746*(C3745/C3746+$B$1))</f>
        <v>23.62</v>
      </c>
      <c r="C3745" s="2">
        <f>VLOOKUP(A3745,'BTC-USD'!$A$1:$G$3203,6,0)</f>
        <v>3487.9453130000002</v>
      </c>
      <c r="D3745" s="2">
        <f>D3744*(1-D$1+IF(AND(WEEKDAY($A3745)&lt;&gt;1,WEEKDAY($A3745)&lt;&gt;7),-VLOOKUP($A3745,ETF_OP_Fee!$U$5:$V$14,2,1),0))^($A3745-$A3744)*(1+2*(B3745/B3744-1))</f>
        <v>3.446400825297796</v>
      </c>
      <c r="E3745" s="2"/>
      <c r="G3745" s="1"/>
    </row>
    <row r="3746" spans="1:7">
      <c r="A3746" s="1">
        <v>43500</v>
      </c>
      <c r="B3746">
        <f>IF(A3746&gt;=$B$3,VLOOKUP(A3746,SPBTFDUE!$B$4:$F$5000,5,0),B3747*(C3746/C3747+$B$1))</f>
        <v>23.4</v>
      </c>
      <c r="C3746" s="2">
        <f>VLOOKUP(A3746,'BTC-USD'!$A$1:$G$3203,6,0)</f>
        <v>3459.1540530000002</v>
      </c>
      <c r="D3746" s="2">
        <f>D3745*(1-D$1+IF(AND(WEEKDAY($A3746)&lt;&gt;1,WEEKDAY($A3746)&lt;&gt;7),-VLOOKUP($A3746,ETF_OP_Fee!$U$5:$V$14,2,1),0))^($A3746-$A3745)*(1+2*(B3746/B3745-1))</f>
        <v>3.380991193553847</v>
      </c>
      <c r="E3746" s="2"/>
      <c r="G3746" s="1"/>
    </row>
    <row r="3747" spans="1:7">
      <c r="A3747" s="1">
        <v>43501</v>
      </c>
      <c r="B3747">
        <f>IF(A3747&gt;=$B$3,VLOOKUP(A3747,SPBTFDUE!$B$4:$F$5000,5,0),B3748*(C3747/C3748+$B$1))</f>
        <v>23.45</v>
      </c>
      <c r="C3747" s="2">
        <f>VLOOKUP(A3747,'BTC-USD'!$A$1:$G$3203,6,0)</f>
        <v>3466.357422</v>
      </c>
      <c r="D3747" s="2">
        <f>D3746*(1-D$1+IF(AND(WEEKDAY($A3747)&lt;&gt;1,WEEKDAY($A3747)&lt;&gt;7),-VLOOKUP($A3747,ETF_OP_Fee!$U$5:$V$14,2,1),0))^($A3747-$A3746)*(1+2*(B3747/B3746-1))</f>
        <v>3.3950352118558147</v>
      </c>
      <c r="E3747" s="2"/>
      <c r="G3747" s="1"/>
    </row>
    <row r="3748" spans="1:7">
      <c r="A3748" s="1">
        <v>43502</v>
      </c>
      <c r="B3748">
        <f>IF(A3748&gt;=$B$3,VLOOKUP(A3748,SPBTFDUE!$B$4:$F$5000,5,0),B3749*(C3748/C3749+$B$1))</f>
        <v>23.02</v>
      </c>
      <c r="C3748" s="2">
        <f>VLOOKUP(A3748,'BTC-USD'!$A$1:$G$3203,6,0)</f>
        <v>3413.7678219999998</v>
      </c>
      <c r="D3748" s="2">
        <f>D3747*(1-D$1+IF(AND(WEEKDAY($A3748)&lt;&gt;1,WEEKDAY($A3748)&lt;&gt;7),-VLOOKUP($A3748,ETF_OP_Fee!$U$5:$V$14,2,1),0))^($A3748-$A3747)*(1+2*(B3748/B3747-1))</f>
        <v>3.2701366827466058</v>
      </c>
      <c r="E3748" s="2"/>
      <c r="G3748" s="1"/>
    </row>
    <row r="3749" spans="1:7">
      <c r="A3749" s="1">
        <v>43503</v>
      </c>
      <c r="B3749">
        <f>IF(A3749&gt;=$B$3,VLOOKUP(A3749,SPBTFDUE!$B$4:$F$5000,5,0),B3750*(C3749/C3750+$B$1))</f>
        <v>23.03</v>
      </c>
      <c r="C3749" s="2">
        <f>VLOOKUP(A3749,'BTC-USD'!$A$1:$G$3203,6,0)</f>
        <v>3399.4716800000001</v>
      </c>
      <c r="D3749" s="2">
        <f>D3748*(1-D$1+IF(AND(WEEKDAY($A3749)&lt;&gt;1,WEEKDAY($A3749)&lt;&gt;7),-VLOOKUP($A3749,ETF_OP_Fee!$U$5:$V$14,2,1),0))^($A3749-$A3748)*(1+2*(B3749/B3748-1))</f>
        <v>3.2725877420988239</v>
      </c>
      <c r="E3749" s="2"/>
      <c r="G3749" s="1"/>
    </row>
    <row r="3750" spans="1:7">
      <c r="A3750" s="1">
        <v>43504</v>
      </c>
      <c r="B3750">
        <f>IF(A3750&gt;=$B$3,VLOOKUP(A3750,SPBTFDUE!$B$4:$F$5000,5,0),B3751*(C3750/C3751+$B$1))</f>
        <v>24.93</v>
      </c>
      <c r="C3750" s="2">
        <f>VLOOKUP(A3750,'BTC-USD'!$A$1:$G$3203,6,0)</f>
        <v>3666.7802729999999</v>
      </c>
      <c r="D3750" s="2">
        <f>D3749*(1-D$1+IF(AND(WEEKDAY($A3750)&lt;&gt;1,WEEKDAY($A3750)&lt;&gt;7),-VLOOKUP($A3750,ETF_OP_Fee!$U$5:$V$14,2,1),0))^($A3750-$A3749)*(1+2*(B3750/B3749-1))</f>
        <v>3.812117449600573</v>
      </c>
      <c r="E3750" s="2"/>
      <c r="G3750" s="1"/>
    </row>
    <row r="3751" spans="1:7">
      <c r="A3751" s="1">
        <v>43507</v>
      </c>
      <c r="B3751">
        <f>IF(A3751&gt;=$B$3,VLOOKUP(A3751,SPBTFDUE!$B$4:$F$5000,5,0),B3752*(C3751/C3752+$B$1))</f>
        <v>24.87</v>
      </c>
      <c r="C3751" s="2">
        <f>VLOOKUP(A3751,'BTC-USD'!$A$1:$G$3203,6,0)</f>
        <v>3648.430664</v>
      </c>
      <c r="D3751" s="2">
        <f>D3750*(1-D$1+IF(AND(WEEKDAY($A3751)&lt;&gt;1,WEEKDAY($A3751)&lt;&gt;7),-VLOOKUP($A3751,ETF_OP_Fee!$U$5:$V$14,2,1),0))^($A3751-$A3750)*(1+2*(B3751/B3750-1))</f>
        <v>3.7924116668201613</v>
      </c>
      <c r="E3751" s="2"/>
      <c r="G3751" s="1"/>
    </row>
    <row r="3752" spans="1:7">
      <c r="A3752" s="1">
        <v>43508</v>
      </c>
      <c r="B3752">
        <f>IF(A3752&gt;=$B$3,VLOOKUP(A3752,SPBTFDUE!$B$4:$F$5000,5,0),B3753*(C3752/C3753+$B$1))</f>
        <v>24.87</v>
      </c>
      <c r="C3752" s="2">
        <f>VLOOKUP(A3752,'BTC-USD'!$A$1:$G$3203,6,0)</f>
        <v>3653.5285640000002</v>
      </c>
      <c r="D3752" s="2">
        <f>D3751*(1-D$1+IF(AND(WEEKDAY($A3752)&lt;&gt;1,WEEKDAY($A3752)&lt;&gt;7),-VLOOKUP($A3752,ETF_OP_Fee!$U$5:$V$14,2,1),0))^($A3752-$A3751)*(1+2*(B3752/B3751-1))</f>
        <v>3.7919596944708283</v>
      </c>
      <c r="E3752" s="2"/>
      <c r="G3752" s="1"/>
    </row>
    <row r="3753" spans="1:7">
      <c r="A3753" s="1">
        <v>43509</v>
      </c>
      <c r="B3753">
        <f>IF(A3753&gt;=$B$3,VLOOKUP(A3753,SPBTFDUE!$B$4:$F$5000,5,0),B3754*(C3753/C3754+$B$1))</f>
        <v>24.6</v>
      </c>
      <c r="C3753" s="2">
        <f>VLOOKUP(A3753,'BTC-USD'!$A$1:$G$3203,6,0)</f>
        <v>3632.070557</v>
      </c>
      <c r="D3753" s="2">
        <f>D3752*(1-D$1+IF(AND(WEEKDAY($A3753)&lt;&gt;1,WEEKDAY($A3753)&lt;&gt;7),-VLOOKUP($A3753,ETF_OP_Fee!$U$5:$V$14,2,1),0))^($A3753-$A3752)*(1+2*(B3753/B3752-1))</f>
        <v>3.7091831198132788</v>
      </c>
      <c r="E3753" s="2"/>
      <c r="G3753" s="1"/>
    </row>
    <row r="3754" spans="1:7">
      <c r="A3754" s="1">
        <v>43510</v>
      </c>
      <c r="B3754">
        <f>IF(A3754&gt;=$B$3,VLOOKUP(A3754,SPBTFDUE!$B$4:$F$5000,5,0),B3755*(C3754/C3755+$B$1))</f>
        <v>24.59</v>
      </c>
      <c r="C3754" s="2">
        <f>VLOOKUP(A3754,'BTC-USD'!$A$1:$G$3203,6,0)</f>
        <v>3616.8808589999999</v>
      </c>
      <c r="D3754" s="2">
        <f>D3753*(1-D$1+IF(AND(WEEKDAY($A3754)&lt;&gt;1,WEEKDAY($A3754)&lt;&gt;7),-VLOOKUP($A3754,ETF_OP_Fee!$U$5:$V$14,2,1),0))^($A3754-$A3753)*(1+2*(B3754/B3753-1))</f>
        <v>3.7057258298431441</v>
      </c>
      <c r="E3754" s="2"/>
      <c r="G3754" s="1"/>
    </row>
    <row r="3755" spans="1:7">
      <c r="A3755" s="1">
        <v>43511</v>
      </c>
      <c r="B3755">
        <f>IF(A3755&gt;=$B$3,VLOOKUP(A3755,SPBTFDUE!$B$4:$F$5000,5,0),B3756*(C3755/C3756+$B$1))</f>
        <v>24.59</v>
      </c>
      <c r="C3755" s="2">
        <f>VLOOKUP(A3755,'BTC-USD'!$A$1:$G$3203,6,0)</f>
        <v>3620.8107909999999</v>
      </c>
      <c r="D3755" s="2">
        <f>D3754*(1-D$1+IF(AND(WEEKDAY($A3755)&lt;&gt;1,WEEKDAY($A3755)&lt;&gt;7),-VLOOKUP($A3755,ETF_OP_Fee!$U$5:$V$14,2,1),0))^($A3755-$A3754)*(1+2*(B3755/B3754-1))</f>
        <v>3.7052841885456149</v>
      </c>
      <c r="E3755" s="2"/>
      <c r="G3755" s="1"/>
    </row>
    <row r="3756" spans="1:7">
      <c r="A3756" s="1">
        <v>43515</v>
      </c>
      <c r="B3756">
        <f>IF(A3756&gt;=$B$3,VLOOKUP(A3756,SPBTFDUE!$B$4:$F$5000,5,0),B3757*(C3756/C3757+$B$1))</f>
        <v>27.21</v>
      </c>
      <c r="C3756" s="2">
        <f>VLOOKUP(A3756,'BTC-USD'!$A$1:$G$3203,6,0)</f>
        <v>3947.094482</v>
      </c>
      <c r="D3756" s="2">
        <f>D3755*(1-D$1+IF(AND(WEEKDAY($A3756)&lt;&gt;1,WEEKDAY($A3756)&lt;&gt;7),-VLOOKUP($A3756,ETF_OP_Fee!$U$5:$V$14,2,1),0))^($A3756-$A3755)*(1+2*(B3756/B3755-1))</f>
        <v>4.4927184385333279</v>
      </c>
      <c r="E3756" s="2"/>
      <c r="G3756" s="1"/>
    </row>
    <row r="3757" spans="1:7">
      <c r="A3757" s="1">
        <v>43516</v>
      </c>
      <c r="B3757">
        <f>IF(A3757&gt;=$B$3,VLOOKUP(A3757,SPBTFDUE!$B$4:$F$5000,5,0),B3758*(C3757/C3758+$B$1))</f>
        <v>27.24</v>
      </c>
      <c r="C3757" s="2">
        <f>VLOOKUP(A3757,'BTC-USD'!$A$1:$G$3203,6,0)</f>
        <v>3999.820557</v>
      </c>
      <c r="D3757" s="2">
        <f>D3756*(1-D$1+IF(AND(WEEKDAY($A3757)&lt;&gt;1,WEEKDAY($A3757)&lt;&gt;7),-VLOOKUP($A3757,ETF_OP_Fee!$U$5:$V$14,2,1),0))^($A3757-$A3756)*(1+2*(B3757/B3756-1))</f>
        <v>4.5020885904234724</v>
      </c>
      <c r="E3757" s="2"/>
      <c r="G3757" s="1"/>
    </row>
    <row r="3758" spans="1:7">
      <c r="A3758" s="1">
        <v>43517</v>
      </c>
      <c r="B3758">
        <f>IF(A3758&gt;=$B$3,VLOOKUP(A3758,SPBTFDUE!$B$4:$F$5000,5,0),B3759*(C3758/C3759+$B$1))</f>
        <v>26.97</v>
      </c>
      <c r="C3758" s="2">
        <f>VLOOKUP(A3758,'BTC-USD'!$A$1:$G$3203,6,0)</f>
        <v>3954.118164</v>
      </c>
      <c r="D3758" s="2">
        <f>D3757*(1-D$1+IF(AND(WEEKDAY($A3758)&lt;&gt;1,WEEKDAY($A3758)&lt;&gt;7),-VLOOKUP($A3758,ETF_OP_Fee!$U$5:$V$14,2,1),0))^($A3758-$A3757)*(1+2*(B3758/B3757-1))</f>
        <v>4.4123142243657192</v>
      </c>
      <c r="E3758" s="2"/>
      <c r="G3758" s="1"/>
    </row>
    <row r="3759" spans="1:7">
      <c r="A3759" s="1">
        <v>43518</v>
      </c>
      <c r="B3759">
        <f>IF(A3759&gt;=$B$3,VLOOKUP(A3759,SPBTFDUE!$B$4:$F$5000,5,0),B3760*(C3759/C3760+$B$1))</f>
        <v>27.17</v>
      </c>
      <c r="C3759" s="2">
        <f>VLOOKUP(A3759,'BTC-USD'!$A$1:$G$3203,6,0)</f>
        <v>4005.5266109999998</v>
      </c>
      <c r="D3759" s="2">
        <f>D3758*(1-D$1+IF(AND(WEEKDAY($A3759)&lt;&gt;1,WEEKDAY($A3759)&lt;&gt;7),-VLOOKUP($A3759,ETF_OP_Fee!$U$5:$V$14,2,1),0))^($A3759-$A3758)*(1+2*(B3759/B3758-1))</f>
        <v>4.4772209037815545</v>
      </c>
      <c r="E3759" s="2"/>
      <c r="G3759" s="1"/>
    </row>
    <row r="3760" spans="1:7">
      <c r="A3760" s="1">
        <v>43521</v>
      </c>
      <c r="B3760">
        <f>IF(A3760&gt;=$B$3,VLOOKUP(A3760,SPBTFDUE!$B$4:$F$5000,5,0),B3761*(C3760/C3761+$B$1))</f>
        <v>26.41</v>
      </c>
      <c r="C3760" s="2">
        <f>VLOOKUP(A3760,'BTC-USD'!$A$1:$G$3203,6,0)</f>
        <v>3882.696289</v>
      </c>
      <c r="D3760" s="2">
        <f>D3759*(1-D$1+IF(AND(WEEKDAY($A3760)&lt;&gt;1,WEEKDAY($A3760)&lt;&gt;7),-VLOOKUP($A3760,ETF_OP_Fee!$U$5:$V$14,2,1),0))^($A3760-$A3759)*(1+2*(B3760/B3759-1))</f>
        <v>4.22523598035544</v>
      </c>
      <c r="E3760" s="2"/>
      <c r="G3760" s="1"/>
    </row>
    <row r="3761" spans="1:7">
      <c r="A3761" s="1">
        <v>43522</v>
      </c>
      <c r="B3761">
        <f>IF(A3761&gt;=$B$3,VLOOKUP(A3761,SPBTFDUE!$B$4:$F$5000,5,0),B3762*(C3761/C3762+$B$1))</f>
        <v>26.11</v>
      </c>
      <c r="C3761" s="2">
        <f>VLOOKUP(A3761,'BTC-USD'!$A$1:$G$3203,6,0)</f>
        <v>3854.3579100000002</v>
      </c>
      <c r="D3761" s="2">
        <f>D3760*(1-D$1+IF(AND(WEEKDAY($A3761)&lt;&gt;1,WEEKDAY($A3761)&lt;&gt;7),-VLOOKUP($A3761,ETF_OP_Fee!$U$5:$V$14,2,1),0))^($A3761-$A3760)*(1+2*(B3761/B3760-1))</f>
        <v>4.1287521349859242</v>
      </c>
      <c r="E3761" s="2"/>
      <c r="G3761" s="1"/>
    </row>
    <row r="3762" spans="1:7">
      <c r="A3762" s="1">
        <v>43523</v>
      </c>
      <c r="B3762">
        <f>IF(A3762&gt;=$B$3,VLOOKUP(A3762,SPBTFDUE!$B$4:$F$5000,5,0),B3763*(C3762/C3763+$B$1))</f>
        <v>25.65</v>
      </c>
      <c r="C3762" s="2">
        <f>VLOOKUP(A3762,'BTC-USD'!$A$1:$G$3203,6,0)</f>
        <v>3851.0473630000001</v>
      </c>
      <c r="D3762" s="2">
        <f>D3761*(1-D$1+IF(AND(WEEKDAY($A3762)&lt;&gt;1,WEEKDAY($A3762)&lt;&gt;7),-VLOOKUP($A3762,ETF_OP_Fee!$U$5:$V$14,2,1),0))^($A3762-$A3761)*(1+2*(B3762/B3761-1))</f>
        <v>3.9827985971075623</v>
      </c>
      <c r="E3762" s="2"/>
      <c r="G3762" s="1"/>
    </row>
    <row r="3763" spans="1:7">
      <c r="A3763" s="1">
        <v>43524</v>
      </c>
      <c r="B3763">
        <f>IF(A3763&gt;=$B$3,VLOOKUP(A3763,SPBTFDUE!$B$4:$F$5000,5,0),B3764*(C3763/C3764+$B$1))</f>
        <v>26.2</v>
      </c>
      <c r="C3763" s="2">
        <f>VLOOKUP(A3763,'BTC-USD'!$A$1:$G$3203,6,0)</f>
        <v>3854.7854000000002</v>
      </c>
      <c r="D3763" s="2">
        <f>D3762*(1-D$1+IF(AND(WEEKDAY($A3763)&lt;&gt;1,WEEKDAY($A3763)&lt;&gt;7),-VLOOKUP($A3763,ETF_OP_Fee!$U$5:$V$14,2,1),0))^($A3763-$A3762)*(1+2*(B3763/B3762-1))</f>
        <v>4.1531058579392131</v>
      </c>
      <c r="E3763" s="2"/>
      <c r="G3763" s="1"/>
    </row>
    <row r="3764" spans="1:7">
      <c r="A3764" s="1">
        <v>43525</v>
      </c>
      <c r="B3764">
        <f>IF(A3764&gt;=$B$3,VLOOKUP(A3764,SPBTFDUE!$B$4:$F$5000,5,0),B3765*(C3764/C3765+$B$1))</f>
        <v>26.42</v>
      </c>
      <c r="C3764" s="2">
        <f>VLOOKUP(A3764,'BTC-USD'!$A$1:$G$3203,6,0)</f>
        <v>3859.58374</v>
      </c>
      <c r="D3764" s="2">
        <f>D3763*(1-D$1+IF(AND(WEEKDAY($A3764)&lt;&gt;1,WEEKDAY($A3764)&lt;&gt;7),-VLOOKUP($A3764,ETF_OP_Fee!$U$5:$V$14,2,1),0))^($A3764-$A3763)*(1+2*(B3764/B3763-1))</f>
        <v>4.2223494023910204</v>
      </c>
      <c r="E3764" s="2"/>
      <c r="G3764" s="1"/>
    </row>
    <row r="3765" spans="1:7">
      <c r="A3765" s="1">
        <v>43528</v>
      </c>
      <c r="B3765">
        <f>IF(A3765&gt;=$B$3,VLOOKUP(A3765,SPBTFDUE!$B$4:$F$5000,5,0),B3766*(C3765/C3766+$B$1))</f>
        <v>25.53</v>
      </c>
      <c r="C3765" s="2">
        <f>VLOOKUP(A3765,'BTC-USD'!$A$1:$G$3203,6,0)</f>
        <v>3761.5571289999998</v>
      </c>
      <c r="D3765" s="2">
        <f>D3764*(1-D$1+IF(AND(WEEKDAY($A3765)&lt;&gt;1,WEEKDAY($A3765)&lt;&gt;7),-VLOOKUP($A3765,ETF_OP_Fee!$U$5:$V$14,2,1),0))^($A3765-$A3764)*(1+2*(B3765/B3764-1))</f>
        <v>3.9364684448701053</v>
      </c>
      <c r="E3765" s="2"/>
      <c r="G3765" s="1"/>
    </row>
    <row r="3766" spans="1:7">
      <c r="A3766" s="1">
        <v>43529</v>
      </c>
      <c r="B3766">
        <f>IF(A3766&gt;=$B$3,VLOOKUP(A3766,SPBTFDUE!$B$4:$F$5000,5,0),B3767*(C3766/C3767+$B$1))</f>
        <v>26.51</v>
      </c>
      <c r="C3766" s="2">
        <f>VLOOKUP(A3766,'BTC-USD'!$A$1:$G$3203,6,0)</f>
        <v>3896.375</v>
      </c>
      <c r="D3766" s="2">
        <f>D3765*(1-D$1+IF(AND(WEEKDAY($A3766)&lt;&gt;1,WEEKDAY($A3766)&lt;&gt;7),-VLOOKUP($A3766,ETF_OP_Fee!$U$5:$V$14,2,1),0))^($A3766-$A3765)*(1+2*(B3766/B3765-1))</f>
        <v>4.2381755139048343</v>
      </c>
      <c r="E3766" s="2"/>
      <c r="G3766" s="1"/>
    </row>
    <row r="3767" spans="1:7">
      <c r="A3767" s="1">
        <v>43530</v>
      </c>
      <c r="B3767">
        <f>IF(A3767&gt;=$B$3,VLOOKUP(A3767,SPBTFDUE!$B$4:$F$5000,5,0),B3768*(C3767/C3768+$B$1))</f>
        <v>26.56</v>
      </c>
      <c r="C3767" s="2">
        <f>VLOOKUP(A3767,'BTC-USD'!$A$1:$G$3203,6,0)</f>
        <v>3903.9426269999999</v>
      </c>
      <c r="D3767" s="2">
        <f>D3766*(1-D$1+IF(AND(WEEKDAY($A3767)&lt;&gt;1,WEEKDAY($A3767)&lt;&gt;7),-VLOOKUP($A3767,ETF_OP_Fee!$U$5:$V$14,2,1),0))^($A3767-$A3766)*(1+2*(B3767/B3766-1))</f>
        <v>4.2536555932508584</v>
      </c>
      <c r="E3767" s="2"/>
      <c r="G3767" s="1"/>
    </row>
    <row r="3768" spans="1:7">
      <c r="A3768" s="1">
        <v>43531</v>
      </c>
      <c r="B3768">
        <f>IF(A3768&gt;=$B$3,VLOOKUP(A3768,SPBTFDUE!$B$4:$F$5000,5,0),B3769*(C3768/C3769+$B$1))</f>
        <v>26.75</v>
      </c>
      <c r="C3768" s="2">
        <f>VLOOKUP(A3768,'BTC-USD'!$A$1:$G$3203,6,0)</f>
        <v>3911.484375</v>
      </c>
      <c r="D3768" s="2">
        <f>D3767*(1-D$1+IF(AND(WEEKDAY($A3768)&lt;&gt;1,WEEKDAY($A3768)&lt;&gt;7),-VLOOKUP($A3768,ETF_OP_Fee!$U$5:$V$14,2,1),0))^($A3768-$A3767)*(1+2*(B3768/B3767-1))</f>
        <v>4.3139994220933584</v>
      </c>
      <c r="E3768" s="2"/>
      <c r="G3768" s="1"/>
    </row>
    <row r="3769" spans="1:7">
      <c r="A3769" s="1">
        <v>43532</v>
      </c>
      <c r="B3769">
        <f>IF(A3769&gt;=$B$3,VLOOKUP(A3769,SPBTFDUE!$B$4:$F$5000,5,0),B3770*(C3769/C3770+$B$1))</f>
        <v>26.9</v>
      </c>
      <c r="C3769" s="2">
        <f>VLOOKUP(A3769,'BTC-USD'!$A$1:$G$3203,6,0)</f>
        <v>3901.1315920000002</v>
      </c>
      <c r="D3769" s="2">
        <f>D3768*(1-D$1+IF(AND(WEEKDAY($A3769)&lt;&gt;1,WEEKDAY($A3769)&lt;&gt;7),-VLOOKUP($A3769,ETF_OP_Fee!$U$5:$V$14,2,1),0))^($A3769-$A3768)*(1+2*(B3769/B3768-1))</f>
        <v>4.3618608238548964</v>
      </c>
      <c r="E3769" s="2"/>
      <c r="G3769" s="1"/>
    </row>
    <row r="3770" spans="1:7">
      <c r="A3770" s="1">
        <v>43535</v>
      </c>
      <c r="B3770">
        <f>IF(A3770&gt;=$B$3,VLOOKUP(A3770,SPBTFDUE!$B$4:$F$5000,5,0),B3771*(C3770/C3771+$B$1))</f>
        <v>26.52</v>
      </c>
      <c r="C3770" s="2">
        <f>VLOOKUP(A3770,'BTC-USD'!$A$1:$G$3203,6,0)</f>
        <v>3905.2272950000001</v>
      </c>
      <c r="D3770" s="2">
        <f>D3769*(1-D$1+IF(AND(WEEKDAY($A3770)&lt;&gt;1,WEEKDAY($A3770)&lt;&gt;7),-VLOOKUP($A3770,ETF_OP_Fee!$U$5:$V$14,2,1),0))^($A3770-$A3769)*(1+2*(B3770/B3769-1))</f>
        <v>4.2371108208735961</v>
      </c>
      <c r="E3770" s="2"/>
      <c r="G3770" s="1"/>
    </row>
    <row r="3771" spans="1:7">
      <c r="A3771" s="1">
        <v>43536</v>
      </c>
      <c r="B3771">
        <f>IF(A3771&gt;=$B$3,VLOOKUP(A3771,SPBTFDUE!$B$4:$F$5000,5,0),B3772*(C3771/C3772+$B$1))</f>
        <v>26.56</v>
      </c>
      <c r="C3771" s="2">
        <f>VLOOKUP(A3771,'BTC-USD'!$A$1:$G$3203,6,0)</f>
        <v>3909.15625</v>
      </c>
      <c r="D3771" s="2">
        <f>D3770*(1-D$1+IF(AND(WEEKDAY($A3771)&lt;&gt;1,WEEKDAY($A3771)&lt;&gt;7),-VLOOKUP($A3771,ETF_OP_Fee!$U$5:$V$14,2,1),0))^($A3771-$A3770)*(1+2*(B3771/B3770-1))</f>
        <v>4.2493859582771245</v>
      </c>
      <c r="E3771" s="2"/>
      <c r="G3771" s="1"/>
    </row>
    <row r="3772" spans="1:7">
      <c r="A3772" s="1">
        <v>43537</v>
      </c>
      <c r="B3772">
        <f>IF(A3772&gt;=$B$3,VLOOKUP(A3772,SPBTFDUE!$B$4:$F$5000,5,0),B3773*(C3772/C3773+$B$1))</f>
        <v>26.56</v>
      </c>
      <c r="C3772" s="2">
        <f>VLOOKUP(A3772,'BTC-USD'!$A$1:$G$3203,6,0)</f>
        <v>3906.7172850000002</v>
      </c>
      <c r="D3772" s="2">
        <f>D3771*(1-D$1+IF(AND(WEEKDAY($A3772)&lt;&gt;1,WEEKDAY($A3772)&lt;&gt;7),-VLOOKUP($A3772,ETF_OP_Fee!$U$5:$V$14,2,1),0))^($A3772-$A3771)*(1+2*(B3772/B3771-1))</f>
        <v>4.2488795246081246</v>
      </c>
      <c r="E3772" s="2"/>
      <c r="G3772" s="1"/>
    </row>
    <row r="3773" spans="1:7">
      <c r="A3773" s="1">
        <v>43538</v>
      </c>
      <c r="B3773">
        <f>IF(A3773&gt;=$B$3,VLOOKUP(A3773,SPBTFDUE!$B$4:$F$5000,5,0),B3774*(C3773/C3774+$B$1))</f>
        <v>26.58</v>
      </c>
      <c r="C3773" s="2">
        <f>VLOOKUP(A3773,'BTC-USD'!$A$1:$G$3203,6,0)</f>
        <v>3924.3691410000001</v>
      </c>
      <c r="D3773" s="2">
        <f>D3772*(1-D$1+IF(AND(WEEKDAY($A3773)&lt;&gt;1,WEEKDAY($A3773)&lt;&gt;7),-VLOOKUP($A3773,ETF_OP_Fee!$U$5:$V$14,2,1),0))^($A3773-$A3772)*(1+2*(B3773/B3772-1))</f>
        <v>4.2547713036312045</v>
      </c>
      <c r="E3773" s="2"/>
      <c r="G3773" s="1"/>
    </row>
    <row r="3774" spans="1:7">
      <c r="A3774" s="1">
        <v>43539</v>
      </c>
      <c r="B3774">
        <f>IF(A3774&gt;=$B$3,VLOOKUP(A3774,SPBTFDUE!$B$4:$F$5000,5,0),B3775*(C3774/C3775+$B$1))</f>
        <v>26.98</v>
      </c>
      <c r="C3774" s="2">
        <f>VLOOKUP(A3774,'BTC-USD'!$A$1:$G$3203,6,0)</f>
        <v>3960.9111330000001</v>
      </c>
      <c r="D3774" s="2">
        <f>D3773*(1-D$1+IF(AND(WEEKDAY($A3774)&lt;&gt;1,WEEKDAY($A3774)&lt;&gt;7),-VLOOKUP($A3774,ETF_OP_Fee!$U$5:$V$14,2,1),0))^($A3774-$A3773)*(1+2*(B3774/B3773-1))</f>
        <v>4.3823082982192192</v>
      </c>
      <c r="E3774" s="2"/>
      <c r="G3774" s="1"/>
    </row>
    <row r="3775" spans="1:7">
      <c r="A3775" s="1">
        <v>43542</v>
      </c>
      <c r="B3775">
        <f>IF(A3775&gt;=$B$3,VLOOKUP(A3775,SPBTFDUE!$B$4:$F$5000,5,0),B3776*(C3775/C3776+$B$1))</f>
        <v>27.4</v>
      </c>
      <c r="C3775" s="2">
        <f>VLOOKUP(A3775,'BTC-USD'!$A$1:$G$3203,6,0)</f>
        <v>4032.5073240000002</v>
      </c>
      <c r="D3775" s="2">
        <f>D3774*(1-D$1+IF(AND(WEEKDAY($A3775)&lt;&gt;1,WEEKDAY($A3775)&lt;&gt;7),-VLOOKUP($A3775,ETF_OP_Fee!$U$5:$V$14,2,1),0))^($A3775-$A3774)*(1+2*(B3775/B3774-1))</f>
        <v>4.5171324303702676</v>
      </c>
      <c r="E3775" s="2"/>
      <c r="G3775" s="1"/>
    </row>
    <row r="3776" spans="1:7">
      <c r="A3776" s="1">
        <v>43543</v>
      </c>
      <c r="B3776">
        <f>IF(A3776&gt;=$B$3,VLOOKUP(A3776,SPBTFDUE!$B$4:$F$5000,5,0),B3777*(C3776/C3777+$B$1))</f>
        <v>27.61</v>
      </c>
      <c r="C3776" s="2">
        <f>VLOOKUP(A3776,'BTC-USD'!$A$1:$G$3203,6,0)</f>
        <v>4071.1901859999998</v>
      </c>
      <c r="D3776" s="2">
        <f>D3775*(1-D$1+IF(AND(WEEKDAY($A3776)&lt;&gt;1,WEEKDAY($A3776)&lt;&gt;7),-VLOOKUP($A3776,ETF_OP_Fee!$U$5:$V$14,2,1),0))^($A3776-$A3775)*(1+2*(B3776/B3775-1))</f>
        <v>4.5858265513004257</v>
      </c>
      <c r="E3776" s="2"/>
      <c r="G3776" s="1"/>
    </row>
    <row r="3777" spans="1:7">
      <c r="A3777" s="1">
        <v>43544</v>
      </c>
      <c r="B3777">
        <f>IF(A3777&gt;=$B$3,VLOOKUP(A3777,SPBTFDUE!$B$4:$F$5000,5,0),B3778*(C3777/C3778+$B$1))</f>
        <v>27.74</v>
      </c>
      <c r="C3777" s="2">
        <f>VLOOKUP(A3777,'BTC-USD'!$A$1:$G$3203,6,0)</f>
        <v>4087.476318</v>
      </c>
      <c r="D3777" s="2">
        <f>D3776*(1-D$1+IF(AND(WEEKDAY($A3777)&lt;&gt;1,WEEKDAY($A3777)&lt;&gt;7),-VLOOKUP($A3777,ETF_OP_Fee!$U$5:$V$14,2,1),0))^($A3777-$A3776)*(1+2*(B3777/B3776-1))</f>
        <v>4.6284590435806772</v>
      </c>
      <c r="E3777" s="2"/>
      <c r="G3777" s="1"/>
    </row>
    <row r="3778" spans="1:7">
      <c r="A3778" s="1">
        <v>43545</v>
      </c>
      <c r="B3778">
        <f>IF(A3778&gt;=$B$3,VLOOKUP(A3778,SPBTFDUE!$B$4:$F$5000,5,0),B3779*(C3778/C3779+$B$1))</f>
        <v>27.4</v>
      </c>
      <c r="C3778" s="2">
        <f>VLOOKUP(A3778,'BTC-USD'!$A$1:$G$3203,6,0)</f>
        <v>4029.326904</v>
      </c>
      <c r="D3778" s="2">
        <f>D3777*(1-D$1+IF(AND(WEEKDAY($A3778)&lt;&gt;1,WEEKDAY($A3778)&lt;&gt;7),-VLOOKUP($A3778,ETF_OP_Fee!$U$5:$V$14,2,1),0))^($A3778-$A3777)*(1+2*(B3778/B3777-1))</f>
        <v>4.5144619729303619</v>
      </c>
      <c r="E3778" s="2"/>
      <c r="G3778" s="1"/>
    </row>
    <row r="3779" spans="1:7">
      <c r="A3779" s="1">
        <v>43546</v>
      </c>
      <c r="B3779">
        <f>IF(A3779&gt;=$B$3,VLOOKUP(A3779,SPBTFDUE!$B$4:$F$5000,5,0),B3780*(C3779/C3780+$B$1))</f>
        <v>27.54</v>
      </c>
      <c r="C3779" s="2">
        <f>VLOOKUP(A3779,'BTC-USD'!$A$1:$G$3203,6,0)</f>
        <v>4023.9682619999999</v>
      </c>
      <c r="D3779" s="2">
        <f>D3778*(1-D$1+IF(AND(WEEKDAY($A3779)&lt;&gt;1,WEEKDAY($A3779)&lt;&gt;7),-VLOOKUP($A3779,ETF_OP_Fee!$U$5:$V$14,2,1),0))^($A3779-$A3778)*(1+2*(B3779/B3778-1))</f>
        <v>4.5600516379899689</v>
      </c>
      <c r="E3779" s="2"/>
      <c r="G3779" s="1"/>
    </row>
    <row r="3780" spans="1:7">
      <c r="A3780" s="1">
        <v>43549</v>
      </c>
      <c r="B3780">
        <f>IF(A3780&gt;=$B$3,VLOOKUP(A3780,SPBTFDUE!$B$4:$F$5000,5,0),B3781*(C3780/C3781+$B$1))</f>
        <v>26.92</v>
      </c>
      <c r="C3780" s="2">
        <f>VLOOKUP(A3780,'BTC-USD'!$A$1:$G$3203,6,0)</f>
        <v>3963.070557</v>
      </c>
      <c r="D3780" s="2">
        <f>D3779*(1-D$1+IF(AND(WEEKDAY($A3780)&lt;&gt;1,WEEKDAY($A3780)&lt;&gt;7),-VLOOKUP($A3780,ETF_OP_Fee!$U$5:$V$14,2,1),0))^($A3780-$A3779)*(1+2*(B3780/B3779-1))</f>
        <v>4.3531766280490034</v>
      </c>
      <c r="E3780" s="2"/>
      <c r="G3780" s="1"/>
    </row>
    <row r="3781" spans="1:7">
      <c r="A3781" s="1">
        <v>43550</v>
      </c>
      <c r="B3781">
        <f>IF(A3781&gt;=$B$3,VLOOKUP(A3781,SPBTFDUE!$B$4:$F$5000,5,0),B3782*(C3781/C3782+$B$1))</f>
        <v>27.02</v>
      </c>
      <c r="C3781" s="2">
        <f>VLOOKUP(A3781,'BTC-USD'!$A$1:$G$3203,6,0)</f>
        <v>3985.0808109999998</v>
      </c>
      <c r="D3781" s="2">
        <f>D3780*(1-D$1+IF(AND(WEEKDAY($A3781)&lt;&gt;1,WEEKDAY($A3781)&lt;&gt;7),-VLOOKUP($A3781,ETF_OP_Fee!$U$5:$V$14,2,1),0))^($A3781-$A3780)*(1+2*(B3781/B3780-1))</f>
        <v>4.3849955501027731</v>
      </c>
      <c r="E3781" s="2"/>
      <c r="G3781" s="1"/>
    </row>
    <row r="3782" spans="1:7">
      <c r="A3782" s="1">
        <v>43551</v>
      </c>
      <c r="B3782">
        <f>IF(A3782&gt;=$B$3,VLOOKUP(A3782,SPBTFDUE!$B$4:$F$5000,5,0),B3783*(C3782/C3783+$B$1))</f>
        <v>27.71</v>
      </c>
      <c r="C3782" s="2">
        <f>VLOOKUP(A3782,'BTC-USD'!$A$1:$G$3203,6,0)</f>
        <v>4087.0661620000001</v>
      </c>
      <c r="D3782" s="2">
        <f>D3781*(1-D$1+IF(AND(WEEKDAY($A3782)&lt;&gt;1,WEEKDAY($A3782)&lt;&gt;7),-VLOOKUP($A3782,ETF_OP_Fee!$U$5:$V$14,2,1),0))^($A3782-$A3781)*(1+2*(B3782/B3781-1))</f>
        <v>4.608402365458641</v>
      </c>
      <c r="E3782" s="2"/>
      <c r="G3782" s="1"/>
    </row>
    <row r="3783" spans="1:7">
      <c r="A3783" s="1">
        <v>43552</v>
      </c>
      <c r="B3783">
        <f>IF(A3783&gt;=$B$3,VLOOKUP(A3783,SPBTFDUE!$B$4:$F$5000,5,0),B3784*(C3783/C3784+$B$1))</f>
        <v>27.71</v>
      </c>
      <c r="C3783" s="2">
        <f>VLOOKUP(A3783,'BTC-USD'!$A$1:$G$3203,6,0)</f>
        <v>4069.1071780000002</v>
      </c>
      <c r="D3783" s="2">
        <f>D3782*(1-D$1+IF(AND(WEEKDAY($A3783)&lt;&gt;1,WEEKDAY($A3783)&lt;&gt;7),-VLOOKUP($A3783,ETF_OP_Fee!$U$5:$V$14,2,1),0))^($A3783-$A3782)*(1+2*(B3783/B3782-1))</f>
        <v>4.6078531449027578</v>
      </c>
      <c r="E3783" s="2"/>
      <c r="G3783" s="1"/>
    </row>
    <row r="3784" spans="1:7">
      <c r="A3784" s="1">
        <v>43553</v>
      </c>
      <c r="B3784">
        <f>IF(A3784&gt;=$B$3,VLOOKUP(A3784,SPBTFDUE!$B$4:$F$5000,5,0),B3785*(C3784/C3785+$B$1))</f>
        <v>28.2</v>
      </c>
      <c r="C3784" s="2">
        <f>VLOOKUP(A3784,'BTC-USD'!$A$1:$G$3203,6,0)</f>
        <v>4098.3745120000003</v>
      </c>
      <c r="D3784" s="2">
        <f>D3783*(1-D$1+IF(AND(WEEKDAY($A3784)&lt;&gt;1,WEEKDAY($A3784)&lt;&gt;7),-VLOOKUP($A3784,ETF_OP_Fee!$U$5:$V$14,2,1),0))^($A3784-$A3783)*(1+2*(B3784/B3783-1))</f>
        <v>4.7702472561319835</v>
      </c>
      <c r="E3784" s="2"/>
      <c r="G3784" s="1"/>
    </row>
    <row r="3785" spans="1:7">
      <c r="A3785" s="1">
        <v>43556</v>
      </c>
      <c r="B3785">
        <f>IF(A3785&gt;=$B$3,VLOOKUP(A3785,SPBTFDUE!$B$4:$F$5000,5,0),B3786*(C3785/C3786+$B$1))</f>
        <v>28.54</v>
      </c>
      <c r="C3785" s="2">
        <f>VLOOKUP(A3785,'BTC-USD'!$A$1:$G$3203,6,0)</f>
        <v>4158.1831050000001</v>
      </c>
      <c r="D3785" s="2">
        <f>D3784*(1-D$1+IF(AND(WEEKDAY($A3785)&lt;&gt;1,WEEKDAY($A3785)&lt;&gt;7),-VLOOKUP($A3785,ETF_OP_Fee!$U$5:$V$14,2,1),0))^($A3785-$A3784)*(1+2*(B3785/B3784-1))</f>
        <v>4.8835280501509475</v>
      </c>
      <c r="E3785" s="2"/>
      <c r="G3785" s="1"/>
    </row>
    <row r="3786" spans="1:7">
      <c r="A3786" s="1">
        <v>43557</v>
      </c>
      <c r="B3786">
        <f>IF(A3786&gt;=$B$3,VLOOKUP(A3786,SPBTFDUE!$B$4:$F$5000,5,0),B3787*(C3786/C3787+$B$1))</f>
        <v>33.03</v>
      </c>
      <c r="C3786" s="2">
        <f>VLOOKUP(A3786,'BTC-USD'!$A$1:$G$3203,6,0)</f>
        <v>4879.8779299999997</v>
      </c>
      <c r="D3786" s="2">
        <f>D3785*(1-D$1+IF(AND(WEEKDAY($A3786)&lt;&gt;1,WEEKDAY($A3786)&lt;&gt;7),-VLOOKUP($A3786,ETF_OP_Fee!$U$5:$V$14,2,1),0))^($A3786-$A3785)*(1+2*(B3786/B3785-1))</f>
        <v>6.4193460211964934</v>
      </c>
      <c r="E3786" s="2"/>
      <c r="G3786" s="1"/>
    </row>
    <row r="3787" spans="1:7">
      <c r="A3787" s="1">
        <v>43558</v>
      </c>
      <c r="B3787">
        <f>IF(A3787&gt;=$B$3,VLOOKUP(A3787,SPBTFDUE!$B$4:$F$5000,5,0),B3788*(C3787/C3788+$B$1))</f>
        <v>35.619999999999997</v>
      </c>
      <c r="C3787" s="2">
        <f>VLOOKUP(A3787,'BTC-USD'!$A$1:$G$3203,6,0)</f>
        <v>4973.0219729999999</v>
      </c>
      <c r="D3787" s="2">
        <f>D3786*(1-D$1+IF(AND(WEEKDAY($A3787)&lt;&gt;1,WEEKDAY($A3787)&lt;&gt;7),-VLOOKUP($A3787,ETF_OP_Fee!$U$5:$V$14,2,1),0))^($A3787-$A3786)*(1+2*(B3787/B3786-1))</f>
        <v>7.4251885887732705</v>
      </c>
      <c r="E3787" s="2"/>
      <c r="G3787" s="1"/>
    </row>
    <row r="3788" spans="1:7">
      <c r="A3788" s="1">
        <v>43559</v>
      </c>
      <c r="B3788">
        <f>IF(A3788&gt;=$B$3,VLOOKUP(A3788,SPBTFDUE!$B$4:$F$5000,5,0),B3789*(C3788/C3789+$B$1))</f>
        <v>33.49</v>
      </c>
      <c r="C3788" s="2">
        <f>VLOOKUP(A3788,'BTC-USD'!$A$1:$G$3203,6,0)</f>
        <v>4922.798828</v>
      </c>
      <c r="D3788" s="2">
        <f>D3787*(1-D$1+IF(AND(WEEKDAY($A3788)&lt;&gt;1,WEEKDAY($A3788)&lt;&gt;7),-VLOOKUP($A3788,ETF_OP_Fee!$U$5:$V$14,2,1),0))^($A3788-$A3787)*(1+2*(B3788/B3787-1))</f>
        <v>6.5363886316959938</v>
      </c>
      <c r="E3788" s="2"/>
      <c r="G3788" s="1"/>
    </row>
    <row r="3789" spans="1:7">
      <c r="A3789" s="1">
        <v>43560</v>
      </c>
      <c r="B3789">
        <f>IF(A3789&gt;=$B$3,VLOOKUP(A3789,SPBTFDUE!$B$4:$F$5000,5,0),B3790*(C3789/C3790+$B$1))</f>
        <v>34.729999999999997</v>
      </c>
      <c r="C3789" s="2">
        <f>VLOOKUP(A3789,'BTC-USD'!$A$1:$G$3203,6,0)</f>
        <v>5036.6811520000001</v>
      </c>
      <c r="D3789" s="2">
        <f>D3788*(1-D$1+IF(AND(WEEKDAY($A3789)&lt;&gt;1,WEEKDAY($A3789)&lt;&gt;7),-VLOOKUP($A3789,ETF_OP_Fee!$U$5:$V$14,2,1),0))^($A3789-$A3788)*(1+2*(B3789/B3788-1))</f>
        <v>7.0195843134821025</v>
      </c>
      <c r="E3789" s="2"/>
      <c r="G3789" s="1"/>
    </row>
    <row r="3790" spans="1:7">
      <c r="A3790" s="1">
        <v>43563</v>
      </c>
      <c r="B3790">
        <f>IF(A3790&gt;=$B$3,VLOOKUP(A3790,SPBTFDUE!$B$4:$F$5000,5,0),B3791*(C3790/C3791+$B$1))</f>
        <v>36.06</v>
      </c>
      <c r="C3790" s="2">
        <f>VLOOKUP(A3790,'BTC-USD'!$A$1:$G$3203,6,0)</f>
        <v>5289.7709960000002</v>
      </c>
      <c r="D3790" s="2">
        <f>D3789*(1-D$1+IF(AND(WEEKDAY($A3790)&lt;&gt;1,WEEKDAY($A3790)&lt;&gt;7),-VLOOKUP($A3790,ETF_OP_Fee!$U$5:$V$14,2,1),0))^($A3790-$A3789)*(1+2*(B3790/B3789-1))</f>
        <v>7.5545185551036536</v>
      </c>
      <c r="E3790" s="2"/>
      <c r="G3790" s="1"/>
    </row>
    <row r="3791" spans="1:7">
      <c r="A3791" s="1">
        <v>43564</v>
      </c>
      <c r="B3791">
        <f>IF(A3791&gt;=$B$3,VLOOKUP(A3791,SPBTFDUE!$B$4:$F$5000,5,0),B3792*(C3791/C3792+$B$1))</f>
        <v>36.130000000000003</v>
      </c>
      <c r="C3791" s="2">
        <f>VLOOKUP(A3791,'BTC-USD'!$A$1:$G$3203,6,0)</f>
        <v>5204.9584960000002</v>
      </c>
      <c r="D3791" s="2">
        <f>D3790*(1-D$1+IF(AND(WEEKDAY($A3791)&lt;&gt;1,WEEKDAY($A3791)&lt;&gt;7),-VLOOKUP($A3791,ETF_OP_Fee!$U$5:$V$14,2,1),0))^($A3791-$A3790)*(1+2*(B3791/B3790-1))</f>
        <v>7.5829445268704259</v>
      </c>
      <c r="E3791" s="2"/>
      <c r="G3791" s="1"/>
    </row>
    <row r="3792" spans="1:7">
      <c r="A3792" s="1">
        <v>43565</v>
      </c>
      <c r="B3792">
        <f>IF(A3792&gt;=$B$3,VLOOKUP(A3792,SPBTFDUE!$B$4:$F$5000,5,0),B3793*(C3792/C3793+$B$1))</f>
        <v>37.479999999999997</v>
      </c>
      <c r="C3792" s="2">
        <f>VLOOKUP(A3792,'BTC-USD'!$A$1:$G$3203,6,0)</f>
        <v>5324.5517579999996</v>
      </c>
      <c r="D3792" s="2">
        <f>D3791*(1-D$1+IF(AND(WEEKDAY($A3792)&lt;&gt;1,WEEKDAY($A3792)&lt;&gt;7),-VLOOKUP($A3792,ETF_OP_Fee!$U$5:$V$14,2,1),0))^($A3792-$A3791)*(1+2*(B3792/B3791-1))</f>
        <v>8.148647785780657</v>
      </c>
      <c r="E3792" s="2"/>
      <c r="G3792" s="1"/>
    </row>
    <row r="3793" spans="1:7">
      <c r="A3793" s="1">
        <v>43566</v>
      </c>
      <c r="B3793">
        <f>IF(A3793&gt;=$B$3,VLOOKUP(A3793,SPBTFDUE!$B$4:$F$5000,5,0),B3794*(C3793/C3794+$B$1))</f>
        <v>35.14</v>
      </c>
      <c r="C3793" s="2">
        <f>VLOOKUP(A3793,'BTC-USD'!$A$1:$G$3203,6,0)</f>
        <v>5064.4877930000002</v>
      </c>
      <c r="D3793" s="2">
        <f>D3792*(1-D$1+IF(AND(WEEKDAY($A3793)&lt;&gt;1,WEEKDAY($A3793)&lt;&gt;7),-VLOOKUP($A3793,ETF_OP_Fee!$U$5:$V$14,2,1),0))^($A3793-$A3792)*(1+2*(B3793/B3792-1))</f>
        <v>7.1303040014550447</v>
      </c>
      <c r="E3793" s="2"/>
      <c r="G3793" s="1"/>
    </row>
    <row r="3794" spans="1:7">
      <c r="A3794" s="1">
        <v>43567</v>
      </c>
      <c r="B3794">
        <f>IF(A3794&gt;=$B$3,VLOOKUP(A3794,SPBTFDUE!$B$4:$F$5000,5,0),B3795*(C3794/C3795+$B$1))</f>
        <v>35.049999999999997</v>
      </c>
      <c r="C3794" s="2">
        <f>VLOOKUP(A3794,'BTC-USD'!$A$1:$G$3203,6,0)</f>
        <v>5089.5390630000002</v>
      </c>
      <c r="D3794" s="2">
        <f>D3793*(1-D$1+IF(AND(WEEKDAY($A3794)&lt;&gt;1,WEEKDAY($A3794)&lt;&gt;7),-VLOOKUP($A3794,ETF_OP_Fee!$U$5:$V$14,2,1),0))^($A3794-$A3793)*(1+2*(B3794/B3793-1))</f>
        <v>7.0929345396538066</v>
      </c>
      <c r="E3794" s="2"/>
      <c r="G3794" s="1"/>
    </row>
    <row r="3795" spans="1:7">
      <c r="A3795" s="1">
        <v>43570</v>
      </c>
      <c r="B3795">
        <f>IF(A3795&gt;=$B$3,VLOOKUP(A3795,SPBTFDUE!$B$4:$F$5000,5,0),B3796*(C3795/C3796+$B$1))</f>
        <v>34.69</v>
      </c>
      <c r="C3795" s="2">
        <f>VLOOKUP(A3795,'BTC-USD'!$A$1:$G$3203,6,0)</f>
        <v>5067.1083980000003</v>
      </c>
      <c r="D3795" s="2">
        <f>D3794*(1-D$1+IF(AND(WEEKDAY($A3795)&lt;&gt;1,WEEKDAY($A3795)&lt;&gt;7),-VLOOKUP($A3795,ETF_OP_Fee!$U$5:$V$14,2,1),0))^($A3795-$A3794)*(1+2*(B3795/B3794-1))</f>
        <v>6.9447473145272083</v>
      </c>
      <c r="E3795" s="2"/>
      <c r="G3795" s="1"/>
    </row>
    <row r="3796" spans="1:7">
      <c r="A3796" s="1">
        <v>43571</v>
      </c>
      <c r="B3796">
        <f>IF(A3796&gt;=$B$3,VLOOKUP(A3796,SPBTFDUE!$B$4:$F$5000,5,0),B3797*(C3796/C3797+$B$1))</f>
        <v>35.99</v>
      </c>
      <c r="C3796" s="2">
        <f>VLOOKUP(A3796,'BTC-USD'!$A$1:$G$3203,6,0)</f>
        <v>5235.5595700000003</v>
      </c>
      <c r="D3796" s="2">
        <f>D3795*(1-D$1+IF(AND(WEEKDAY($A3796)&lt;&gt;1,WEEKDAY($A3796)&lt;&gt;7),-VLOOKUP($A3796,ETF_OP_Fee!$U$5:$V$14,2,1),0))^($A3796-$A3795)*(1+2*(B3796/B3795-1))</f>
        <v>7.4643633281978996</v>
      </c>
      <c r="E3796" s="2"/>
      <c r="G3796" s="1"/>
    </row>
    <row r="3797" spans="1:7">
      <c r="A3797" s="1">
        <v>43572</v>
      </c>
      <c r="B3797">
        <f>IF(A3797&gt;=$B$3,VLOOKUP(A3797,SPBTFDUE!$B$4:$F$5000,5,0),B3798*(C3797/C3798+$B$1))</f>
        <v>36.200000000000003</v>
      </c>
      <c r="C3797" s="2">
        <f>VLOOKUP(A3797,'BTC-USD'!$A$1:$G$3203,6,0)</f>
        <v>5251.9379879999997</v>
      </c>
      <c r="D3797" s="2">
        <f>D3796*(1-D$1+IF(AND(WEEKDAY($A3797)&lt;&gt;1,WEEKDAY($A3797)&lt;&gt;7),-VLOOKUP($A3797,ETF_OP_Fee!$U$5:$V$14,2,1),0))^($A3797-$A3796)*(1+2*(B3797/B3796-1))</f>
        <v>7.5505717938920114</v>
      </c>
      <c r="E3797" s="2"/>
      <c r="G3797" s="1"/>
    </row>
    <row r="3798" spans="1:7">
      <c r="A3798" s="1">
        <v>43573</v>
      </c>
      <c r="B3798">
        <f>IF(A3798&gt;=$B$3,VLOOKUP(A3798,SPBTFDUE!$B$4:$F$5000,5,0),B3799*(C3798/C3799+$B$1))</f>
        <v>36.65</v>
      </c>
      <c r="C3798" s="2">
        <f>VLOOKUP(A3798,'BTC-USD'!$A$1:$G$3203,6,0)</f>
        <v>5298.3857420000004</v>
      </c>
      <c r="D3798" s="2">
        <f>D3797*(1-D$1+IF(AND(WEEKDAY($A3798)&lt;&gt;1,WEEKDAY($A3798)&lt;&gt;7),-VLOOKUP($A3798,ETF_OP_Fee!$U$5:$V$14,2,1),0))^($A3798-$A3797)*(1+2*(B3798/B3797-1))</f>
        <v>7.7373709571406248</v>
      </c>
      <c r="E3798" s="2"/>
      <c r="G3798" s="1"/>
    </row>
    <row r="3799" spans="1:7">
      <c r="A3799" s="1">
        <v>43577</v>
      </c>
      <c r="B3799">
        <f>IF(A3799&gt;=$B$3,VLOOKUP(A3799,SPBTFDUE!$B$4:$F$5000,5,0),B3800*(C3799/C3800+$B$1))</f>
        <v>37.340000000000003</v>
      </c>
      <c r="C3799" s="2">
        <f>VLOOKUP(A3799,'BTC-USD'!$A$1:$G$3203,6,0)</f>
        <v>5399.3652339999999</v>
      </c>
      <c r="D3799" s="2">
        <f>D3798*(1-D$1+IF(AND(WEEKDAY($A3799)&lt;&gt;1,WEEKDAY($A3799)&lt;&gt;7),-VLOOKUP($A3799,ETF_OP_Fee!$U$5:$V$14,2,1),0))^($A3799-$A3798)*(1+2*(B3799/B3798-1))</f>
        <v>8.0248831900282429</v>
      </c>
      <c r="E3799" s="2"/>
      <c r="G3799" s="1"/>
    </row>
    <row r="3800" spans="1:7">
      <c r="A3800" s="1">
        <v>43578</v>
      </c>
      <c r="B3800">
        <f>IF(A3800&gt;=$B$3,VLOOKUP(A3800,SPBTFDUE!$B$4:$F$5000,5,0),B3801*(C3800/C3801+$B$1))</f>
        <v>38.75</v>
      </c>
      <c r="C3800" s="2">
        <f>VLOOKUP(A3800,'BTC-USD'!$A$1:$G$3203,6,0)</f>
        <v>5572.3623049999997</v>
      </c>
      <c r="D3800" s="2">
        <f>D3799*(1-D$1+IF(AND(WEEKDAY($A3800)&lt;&gt;1,WEEKDAY($A3800)&lt;&gt;7),-VLOOKUP($A3800,ETF_OP_Fee!$U$5:$V$14,2,1),0))^($A3800-$A3799)*(1+2*(B3800/B3799-1))</f>
        <v>8.6299116304651324</v>
      </c>
      <c r="E3800" s="2"/>
      <c r="G3800" s="1"/>
    </row>
    <row r="3801" spans="1:7">
      <c r="A3801" s="1">
        <v>43579</v>
      </c>
      <c r="B3801">
        <f>IF(A3801&gt;=$B$3,VLOOKUP(A3801,SPBTFDUE!$B$4:$F$5000,5,0),B3802*(C3801/C3802+$B$1))</f>
        <v>37.61</v>
      </c>
      <c r="C3801" s="2">
        <f>VLOOKUP(A3801,'BTC-USD'!$A$1:$G$3203,6,0)</f>
        <v>5464.8666990000002</v>
      </c>
      <c r="D3801" s="2">
        <f>D3800*(1-D$1+IF(AND(WEEKDAY($A3801)&lt;&gt;1,WEEKDAY($A3801)&lt;&gt;7),-VLOOKUP($A3801,ETF_OP_Fee!$U$5:$V$14,2,1),0))^($A3801-$A3800)*(1+2*(B3801/B3800-1))</f>
        <v>8.1211707845770409</v>
      </c>
      <c r="E3801" s="2"/>
      <c r="G3801" s="1"/>
    </row>
    <row r="3802" spans="1:7">
      <c r="A3802" s="1">
        <v>43580</v>
      </c>
      <c r="B3802">
        <f>IF(A3802&gt;=$B$3,VLOOKUP(A3802,SPBTFDUE!$B$4:$F$5000,5,0),B3803*(C3802/C3803+$B$1))</f>
        <v>37.99</v>
      </c>
      <c r="C3802" s="2">
        <f>VLOOKUP(A3802,'BTC-USD'!$A$1:$G$3203,6,0)</f>
        <v>5210.515625</v>
      </c>
      <c r="D3802" s="2">
        <f>D3801*(1-D$1+IF(AND(WEEKDAY($A3802)&lt;&gt;1,WEEKDAY($A3802)&lt;&gt;7),-VLOOKUP($A3802,ETF_OP_Fee!$U$5:$V$14,2,1),0))^($A3802-$A3801)*(1+2*(B3802/B3801-1))</f>
        <v>8.2842910396892435</v>
      </c>
      <c r="E3802" s="2"/>
      <c r="G3802" s="1"/>
    </row>
    <row r="3803" spans="1:7">
      <c r="A3803" s="1">
        <v>43581</v>
      </c>
      <c r="B3803">
        <f>IF(A3803&gt;=$B$3,VLOOKUP(A3803,SPBTFDUE!$B$4:$F$5000,5,0),B3804*(C3803/C3804+$B$1))</f>
        <v>35.15</v>
      </c>
      <c r="C3803" s="2">
        <f>VLOOKUP(A3803,'BTC-USD'!$A$1:$G$3203,6,0)</f>
        <v>5279.3481449999999</v>
      </c>
      <c r="D3803" s="2">
        <f>D3802*(1-D$1+IF(AND(WEEKDAY($A3803)&lt;&gt;1,WEEKDAY($A3803)&lt;&gt;7),-VLOOKUP($A3803,ETF_OP_Fee!$U$5:$V$14,2,1),0))^($A3803-$A3802)*(1+2*(B3803/B3802-1))</f>
        <v>7.0448418962394044</v>
      </c>
      <c r="E3803" s="2"/>
      <c r="G3803" s="1"/>
    </row>
    <row r="3804" spans="1:7">
      <c r="A3804" s="1">
        <v>43584</v>
      </c>
      <c r="B3804">
        <f>IF(A3804&gt;=$B$3,VLOOKUP(A3804,SPBTFDUE!$B$4:$F$5000,5,0),B3805*(C3804/C3805+$B$1))</f>
        <v>35.57</v>
      </c>
      <c r="C3804" s="2">
        <f>VLOOKUP(A3804,'BTC-USD'!$A$1:$G$3203,6,0)</f>
        <v>5247.3525390000004</v>
      </c>
      <c r="D3804" s="2">
        <f>D3803*(1-D$1+IF(AND(WEEKDAY($A3804)&lt;&gt;1,WEEKDAY($A3804)&lt;&gt;7),-VLOOKUP($A3804,ETF_OP_Fee!$U$5:$V$14,2,1),0))^($A3804-$A3803)*(1+2*(B3804/B3803-1))</f>
        <v>7.2106179242073809</v>
      </c>
      <c r="E3804" s="2"/>
      <c r="G3804" s="1"/>
    </row>
    <row r="3805" spans="1:7">
      <c r="A3805" s="1">
        <v>43585</v>
      </c>
      <c r="B3805">
        <f>IF(A3805&gt;=$B$3,VLOOKUP(A3805,SPBTFDUE!$B$4:$F$5000,5,0),B3806*(C3805/C3806+$B$1))</f>
        <v>36.19</v>
      </c>
      <c r="C3805" s="2">
        <f>VLOOKUP(A3805,'BTC-USD'!$A$1:$G$3203,6,0)</f>
        <v>5350.7265630000002</v>
      </c>
      <c r="D3805" s="2">
        <f>D3804*(1-D$1+IF(AND(WEEKDAY($A3805)&lt;&gt;1,WEEKDAY($A3805)&lt;&gt;7),-VLOOKUP($A3805,ETF_OP_Fee!$U$5:$V$14,2,1),0))^($A3805-$A3804)*(1+2*(B3805/B3804-1))</f>
        <v>7.4610968007968088</v>
      </c>
      <c r="E3805" s="2"/>
      <c r="G3805" s="1"/>
    </row>
    <row r="3806" spans="1:7">
      <c r="A3806" s="1">
        <v>43586</v>
      </c>
      <c r="B3806">
        <f>IF(A3806&gt;=$B$3,VLOOKUP(A3806,SPBTFDUE!$B$4:$F$5000,5,0),B3807*(C3806/C3807+$B$1))</f>
        <v>36.659999999999997</v>
      </c>
      <c r="C3806" s="2">
        <f>VLOOKUP(A3806,'BTC-USD'!$A$1:$G$3203,6,0)</f>
        <v>5402.6972660000001</v>
      </c>
      <c r="D3806" s="2">
        <f>D3805*(1-D$1+IF(AND(WEEKDAY($A3806)&lt;&gt;1,WEEKDAY($A3806)&lt;&gt;7),-VLOOKUP($A3806,ETF_OP_Fee!$U$5:$V$14,2,1),0))^($A3806-$A3805)*(1+2*(B3806/B3805-1))</f>
        <v>7.6539792276043412</v>
      </c>
      <c r="E3806" s="2"/>
      <c r="G3806" s="1"/>
    </row>
    <row r="3807" spans="1:7">
      <c r="A3807" s="1">
        <v>43587</v>
      </c>
      <c r="B3807">
        <f>IF(A3807&gt;=$B$3,VLOOKUP(A3807,SPBTFDUE!$B$4:$F$5000,5,0),B3808*(C3807/C3808+$B$1))</f>
        <v>37.299999999999997</v>
      </c>
      <c r="C3807" s="2">
        <f>VLOOKUP(A3807,'BTC-USD'!$A$1:$G$3203,6,0)</f>
        <v>5505.2836909999996</v>
      </c>
      <c r="D3807" s="2">
        <f>D3806*(1-D$1+IF(AND(WEEKDAY($A3807)&lt;&gt;1,WEEKDAY($A3807)&lt;&gt;7),-VLOOKUP($A3807,ETF_OP_Fee!$U$5:$V$14,2,1),0))^($A3807-$A3806)*(1+2*(B3807/B3806-1))</f>
        <v>7.9202772377799864</v>
      </c>
      <c r="E3807" s="2"/>
      <c r="G3807" s="1"/>
    </row>
    <row r="3808" spans="1:7">
      <c r="A3808" s="1">
        <v>43588</v>
      </c>
      <c r="B3808">
        <f>IF(A3808&gt;=$B$3,VLOOKUP(A3808,SPBTFDUE!$B$4:$F$5000,5,0),B3809*(C3808/C3809+$B$1))</f>
        <v>39.25</v>
      </c>
      <c r="C3808" s="2">
        <f>VLOOKUP(A3808,'BTC-USD'!$A$1:$G$3203,6,0)</f>
        <v>5768.2895509999998</v>
      </c>
      <c r="D3808" s="2">
        <f>D3807*(1-D$1+IF(AND(WEEKDAY($A3808)&lt;&gt;1,WEEKDAY($A3808)&lt;&gt;7),-VLOOKUP($A3808,ETF_OP_Fee!$U$5:$V$14,2,1),0))^($A3808-$A3807)*(1+2*(B3808/B3807-1))</f>
        <v>8.7473601219927222</v>
      </c>
      <c r="E3808" s="2"/>
      <c r="G3808" s="1"/>
    </row>
    <row r="3809" spans="1:7">
      <c r="A3809" s="1">
        <v>43591</v>
      </c>
      <c r="B3809">
        <f>IF(A3809&gt;=$B$3,VLOOKUP(A3809,SPBTFDUE!$B$4:$F$5000,5,0),B3810*(C3809/C3810+$B$1))</f>
        <v>39.75</v>
      </c>
      <c r="C3809" s="2">
        <f>VLOOKUP(A3809,'BTC-USD'!$A$1:$G$3203,6,0)</f>
        <v>5746.8071289999998</v>
      </c>
      <c r="D3809" s="2">
        <f>D3808*(1-D$1+IF(AND(WEEKDAY($A3809)&lt;&gt;1,WEEKDAY($A3809)&lt;&gt;7),-VLOOKUP($A3809,ETF_OP_Fee!$U$5:$V$14,2,1),0))^($A3809-$A3808)*(1+2*(B3809/B3808-1))</f>
        <v>8.9670160206177645</v>
      </c>
      <c r="E3809" s="2"/>
      <c r="G3809" s="1"/>
    </row>
    <row r="3810" spans="1:7">
      <c r="A3810" s="1">
        <v>43592</v>
      </c>
      <c r="B3810">
        <f>IF(A3810&gt;=$B$3,VLOOKUP(A3810,SPBTFDUE!$B$4:$F$5000,5,0),B3811*(C3810/C3811+$B$1))</f>
        <v>40.44</v>
      </c>
      <c r="C3810" s="2">
        <f>VLOOKUP(A3810,'BTC-USD'!$A$1:$G$3203,6,0)</f>
        <v>5829.5014650000003</v>
      </c>
      <c r="D3810" s="2">
        <f>D3809*(1-D$1+IF(AND(WEEKDAY($A3810)&lt;&gt;1,WEEKDAY($A3810)&lt;&gt;7),-VLOOKUP($A3810,ETF_OP_Fee!$U$5:$V$14,2,1),0))^($A3810-$A3809)*(1+2*(B3810/B3809-1))</f>
        <v>9.2772179737864953</v>
      </c>
      <c r="E3810" s="2"/>
      <c r="G3810" s="1"/>
    </row>
    <row r="3811" spans="1:7">
      <c r="A3811" s="1">
        <v>43593</v>
      </c>
      <c r="B3811">
        <f>IF(A3811&gt;=$B$3,VLOOKUP(A3811,SPBTFDUE!$B$4:$F$5000,5,0),B3812*(C3811/C3812+$B$1))</f>
        <v>40.82</v>
      </c>
      <c r="C3811" s="2">
        <f>VLOOKUP(A3811,'BTC-USD'!$A$1:$G$3203,6,0)</f>
        <v>5982.4575199999999</v>
      </c>
      <c r="D3811" s="2">
        <f>D3810*(1-D$1+IF(AND(WEEKDAY($A3811)&lt;&gt;1,WEEKDAY($A3811)&lt;&gt;7),-VLOOKUP($A3811,ETF_OP_Fee!$U$5:$V$14,2,1),0))^($A3811-$A3810)*(1+2*(B3811/B3810-1))</f>
        <v>9.4504408533358202</v>
      </c>
      <c r="E3811" s="2"/>
      <c r="G3811" s="1"/>
    </row>
    <row r="3812" spans="1:7">
      <c r="A3812" s="1">
        <v>43594</v>
      </c>
      <c r="B3812">
        <f>IF(A3812&gt;=$B$3,VLOOKUP(A3812,SPBTFDUE!$B$4:$F$5000,5,0),B3813*(C3812/C3813+$B$1))</f>
        <v>41.95</v>
      </c>
      <c r="C3812" s="2">
        <f>VLOOKUP(A3812,'BTC-USD'!$A$1:$G$3203,6,0)</f>
        <v>6174.5288090000004</v>
      </c>
      <c r="D3812" s="2">
        <f>D3811*(1-D$1+IF(AND(WEEKDAY($A3812)&lt;&gt;1,WEEKDAY($A3812)&lt;&gt;7),-VLOOKUP($A3812,ETF_OP_Fee!$U$5:$V$14,2,1),0))^($A3812-$A3811)*(1+2*(B3812/B3811-1))</f>
        <v>9.9724760310130556</v>
      </c>
      <c r="E3812" s="2"/>
      <c r="G3812" s="1"/>
    </row>
    <row r="3813" spans="1:7">
      <c r="A3813" s="1">
        <v>43595</v>
      </c>
      <c r="B3813">
        <f>IF(A3813&gt;=$B$3,VLOOKUP(A3813,SPBTFDUE!$B$4:$F$5000,5,0),B3814*(C3813/C3814+$B$1))</f>
        <v>44.04</v>
      </c>
      <c r="C3813" s="2">
        <f>VLOOKUP(A3813,'BTC-USD'!$A$1:$G$3203,6,0)</f>
        <v>6378.8491210000002</v>
      </c>
      <c r="D3813" s="2">
        <f>D3812*(1-D$1+IF(AND(WEEKDAY($A3813)&lt;&gt;1,WEEKDAY($A3813)&lt;&gt;7),-VLOOKUP($A3813,ETF_OP_Fee!$U$5:$V$14,2,1),0))^($A3813-$A3812)*(1+2*(B3813/B3812-1))</f>
        <v>10.964850864825427</v>
      </c>
      <c r="E3813" s="2"/>
      <c r="G3813" s="1"/>
    </row>
    <row r="3814" spans="1:7">
      <c r="A3814" s="1">
        <v>43598</v>
      </c>
      <c r="B3814">
        <f>IF(A3814&gt;=$B$3,VLOOKUP(A3814,SPBTFDUE!$B$4:$F$5000,5,0),B3815*(C3814/C3815+$B$1))</f>
        <v>55.01</v>
      </c>
      <c r="C3814" s="2">
        <f>VLOOKUP(A3814,'BTC-USD'!$A$1:$G$3203,6,0)</f>
        <v>7814.9150390000004</v>
      </c>
      <c r="D3814" s="2">
        <f>D3813*(1-D$1+IF(AND(WEEKDAY($A3814)&lt;&gt;1,WEEKDAY($A3814)&lt;&gt;7),-VLOOKUP($A3814,ETF_OP_Fee!$U$5:$V$14,2,1),0))^($A3814-$A3813)*(1+2*(B3814/B3813-1))</f>
        <v>16.421485668784591</v>
      </c>
      <c r="E3814" s="2"/>
      <c r="G3814" s="1"/>
    </row>
    <row r="3815" spans="1:7">
      <c r="A3815" s="1">
        <v>43599</v>
      </c>
      <c r="B3815">
        <f>IF(A3815&gt;=$B$3,VLOOKUP(A3815,SPBTFDUE!$B$4:$F$5000,5,0),B3816*(C3815/C3816+$B$1))</f>
        <v>53.87</v>
      </c>
      <c r="C3815" s="2">
        <f>VLOOKUP(A3815,'BTC-USD'!$A$1:$G$3203,6,0)</f>
        <v>7994.4160160000001</v>
      </c>
      <c r="D3815" s="2">
        <f>D3814*(1-D$1+IF(AND(WEEKDAY($A3815)&lt;&gt;1,WEEKDAY($A3815)&lt;&gt;7),-VLOOKUP($A3815,ETF_OP_Fee!$U$5:$V$14,2,1),0))^($A3815-$A3814)*(1+2*(B3815/B3814-1))</f>
        <v>15.738988228049147</v>
      </c>
      <c r="E3815" s="2"/>
      <c r="G3815" s="1"/>
    </row>
    <row r="3816" spans="1:7">
      <c r="A3816" s="1">
        <v>43600</v>
      </c>
      <c r="B3816">
        <f>IF(A3816&gt;=$B$3,VLOOKUP(A3816,SPBTFDUE!$B$4:$F$5000,5,0),B3817*(C3816/C3817+$B$1))</f>
        <v>56.95</v>
      </c>
      <c r="C3816" s="2">
        <f>VLOOKUP(A3816,'BTC-USD'!$A$1:$G$3203,6,0)</f>
        <v>8205.1679690000001</v>
      </c>
      <c r="D3816" s="2">
        <f>D3815*(1-D$1+IF(AND(WEEKDAY($A3816)&lt;&gt;1,WEEKDAY($A3816)&lt;&gt;7),-VLOOKUP($A3816,ETF_OP_Fee!$U$5:$V$14,2,1),0))^($A3816-$A3815)*(1+2*(B3816/B3815-1))</f>
        <v>17.536641219817298</v>
      </c>
      <c r="E3816" s="2"/>
      <c r="G3816" s="1"/>
    </row>
    <row r="3817" spans="1:7">
      <c r="A3817" s="1">
        <v>43601</v>
      </c>
      <c r="B3817">
        <f>IF(A3817&gt;=$B$3,VLOOKUP(A3817,SPBTFDUE!$B$4:$F$5000,5,0),B3818*(C3817/C3818+$B$1))</f>
        <v>54.6</v>
      </c>
      <c r="C3817" s="2">
        <f>VLOOKUP(A3817,'BTC-USD'!$A$1:$G$3203,6,0)</f>
        <v>7884.9091799999997</v>
      </c>
      <c r="D3817" s="2">
        <f>D3816*(1-D$1+IF(AND(WEEKDAY($A3817)&lt;&gt;1,WEEKDAY($A3817)&lt;&gt;7),-VLOOKUP($A3817,ETF_OP_Fee!$U$5:$V$14,2,1),0))^($A3817-$A3816)*(1+2*(B3817/B3816-1))</f>
        <v>16.087450432127589</v>
      </c>
      <c r="E3817" s="2"/>
      <c r="G3817" s="1"/>
    </row>
    <row r="3818" spans="1:7">
      <c r="A3818" s="1">
        <v>43602</v>
      </c>
      <c r="B3818">
        <f>IF(A3818&gt;=$B$3,VLOOKUP(A3818,SPBTFDUE!$B$4:$F$5000,5,0),B3819*(C3818/C3819+$B$1))</f>
        <v>49.76</v>
      </c>
      <c r="C3818" s="2">
        <f>VLOOKUP(A3818,'BTC-USD'!$A$1:$G$3203,6,0)</f>
        <v>7343.8955079999996</v>
      </c>
      <c r="D3818" s="2">
        <f>D3817*(1-D$1+IF(AND(WEEKDAY($A3818)&lt;&gt;1,WEEKDAY($A3818)&lt;&gt;7),-VLOOKUP($A3818,ETF_OP_Fee!$U$5:$V$14,2,1),0))^($A3818-$A3817)*(1+2*(B3818/B3817-1))</f>
        <v>13.233739003220641</v>
      </c>
      <c r="E3818" s="2"/>
      <c r="G3818" s="1"/>
    </row>
    <row r="3819" spans="1:7">
      <c r="A3819" s="1">
        <v>43605</v>
      </c>
      <c r="B3819">
        <f>IF(A3819&gt;=$B$3,VLOOKUP(A3819,SPBTFDUE!$B$4:$F$5000,5,0),B3820*(C3819/C3820+$B$1))</f>
        <v>54.33</v>
      </c>
      <c r="C3819" s="2">
        <f>VLOOKUP(A3819,'BTC-USD'!$A$1:$G$3203,6,0)</f>
        <v>7978.3090819999998</v>
      </c>
      <c r="D3819" s="2">
        <f>D3818*(1-D$1+IF(AND(WEEKDAY($A3819)&lt;&gt;1,WEEKDAY($A3819)&lt;&gt;7),-VLOOKUP($A3819,ETF_OP_Fee!$U$5:$V$14,2,1),0))^($A3819-$A3818)*(1+2*(B3819/B3818-1))</f>
        <v>15.65893437045473</v>
      </c>
      <c r="E3819" s="2"/>
      <c r="G3819" s="1"/>
    </row>
    <row r="3820" spans="1:7">
      <c r="A3820" s="1">
        <v>43606</v>
      </c>
      <c r="B3820">
        <f>IF(A3820&gt;=$B$3,VLOOKUP(A3820,SPBTFDUE!$B$4:$F$5000,5,0),B3821*(C3820/C3821+$B$1))</f>
        <v>55.71</v>
      </c>
      <c r="C3820" s="2">
        <f>VLOOKUP(A3820,'BTC-USD'!$A$1:$G$3203,6,0)</f>
        <v>7963.3276370000003</v>
      </c>
      <c r="D3820" s="2">
        <f>D3819*(1-D$1+IF(AND(WEEKDAY($A3820)&lt;&gt;1,WEEKDAY($A3820)&lt;&gt;7),-VLOOKUP($A3820,ETF_OP_Fee!$U$5:$V$14,2,1),0))^($A3820-$A3819)*(1+2*(B3820/B3819-1))</f>
        <v>16.452457606301447</v>
      </c>
      <c r="E3820" s="2"/>
      <c r="G3820" s="1"/>
    </row>
    <row r="3821" spans="1:7">
      <c r="A3821" s="1">
        <v>43607</v>
      </c>
      <c r="B3821">
        <f>IF(A3821&gt;=$B$3,VLOOKUP(A3821,SPBTFDUE!$B$4:$F$5000,5,0),B3822*(C3821/C3822+$B$1))</f>
        <v>55.1</v>
      </c>
      <c r="C3821" s="2">
        <f>VLOOKUP(A3821,'BTC-USD'!$A$1:$G$3203,6,0)</f>
        <v>7680.0664059999999</v>
      </c>
      <c r="D3821" s="2">
        <f>D3820*(1-D$1+IF(AND(WEEKDAY($A3821)&lt;&gt;1,WEEKDAY($A3821)&lt;&gt;7),-VLOOKUP($A3821,ETF_OP_Fee!$U$5:$V$14,2,1),0))^($A3821-$A3820)*(1+2*(B3821/B3820-1))</f>
        <v>16.090245422407012</v>
      </c>
      <c r="E3821" s="2"/>
      <c r="G3821" s="1"/>
    </row>
    <row r="3822" spans="1:7">
      <c r="A3822" s="1">
        <v>43608</v>
      </c>
      <c r="B3822">
        <f>IF(A3822&gt;=$B$3,VLOOKUP(A3822,SPBTFDUE!$B$4:$F$5000,5,0),B3823*(C3822/C3823+$B$1))</f>
        <v>54.1</v>
      </c>
      <c r="C3822" s="2">
        <f>VLOOKUP(A3822,'BTC-USD'!$A$1:$G$3203,6,0)</f>
        <v>7881.8466799999997</v>
      </c>
      <c r="D3822" s="2">
        <f>D3821*(1-D$1+IF(AND(WEEKDAY($A3822)&lt;&gt;1,WEEKDAY($A3822)&lt;&gt;7),-VLOOKUP($A3822,ETF_OP_Fee!$U$5:$V$14,2,1),0))^($A3822-$A3821)*(1+2*(B3822/B3821-1))</f>
        <v>15.504359475971089</v>
      </c>
      <c r="E3822" s="2"/>
      <c r="G3822" s="1"/>
    </row>
    <row r="3823" spans="1:7">
      <c r="A3823" s="1">
        <v>43609</v>
      </c>
      <c r="B3823">
        <f>IF(A3823&gt;=$B$3,VLOOKUP(A3823,SPBTFDUE!$B$4:$F$5000,5,0),B3824*(C3823/C3824+$B$1))</f>
        <v>56.01</v>
      </c>
      <c r="C3823" s="2">
        <f>VLOOKUP(A3823,'BTC-USD'!$A$1:$G$3203,6,0)</f>
        <v>7987.3715819999998</v>
      </c>
      <c r="D3823" s="2">
        <f>D3822*(1-D$1+IF(AND(WEEKDAY($A3823)&lt;&gt;1,WEEKDAY($A3823)&lt;&gt;7),-VLOOKUP($A3823,ETF_OP_Fee!$U$5:$V$14,2,1),0))^($A3823-$A3822)*(1+2*(B3823/B3822-1))</f>
        <v>16.597143760454898</v>
      </c>
      <c r="E3823" s="2"/>
      <c r="G3823" s="1"/>
    </row>
    <row r="3824" spans="1:7">
      <c r="A3824" s="1">
        <v>43613</v>
      </c>
      <c r="B3824">
        <f>IF(A3824&gt;=$B$3,VLOOKUP(A3824,SPBTFDUE!$B$4:$F$5000,5,0),B3825*(C3824/C3825+$B$1))</f>
        <v>60.68</v>
      </c>
      <c r="C3824" s="2">
        <f>VLOOKUP(A3824,'BTC-USD'!$A$1:$G$3203,6,0)</f>
        <v>8719.9619139999995</v>
      </c>
      <c r="D3824" s="2">
        <f>D3823*(1-D$1+IF(AND(WEEKDAY($A3824)&lt;&gt;1,WEEKDAY($A3824)&lt;&gt;7),-VLOOKUP($A3824,ETF_OP_Fee!$U$5:$V$14,2,1),0))^($A3824-$A3823)*(1+2*(B3824/B3823-1))</f>
        <v>19.355586214069088</v>
      </c>
      <c r="E3824" s="2"/>
      <c r="G3824" s="1"/>
    </row>
    <row r="3825" spans="1:7">
      <c r="A3825" s="1">
        <v>43614</v>
      </c>
      <c r="B3825">
        <f>IF(A3825&gt;=$B$3,VLOOKUP(A3825,SPBTFDUE!$B$4:$F$5000,5,0),B3826*(C3825/C3826+$B$1))</f>
        <v>60.54</v>
      </c>
      <c r="C3825" s="2">
        <f>VLOOKUP(A3825,'BTC-USD'!$A$1:$G$3203,6,0)</f>
        <v>8659.4873050000006</v>
      </c>
      <c r="D3825" s="2">
        <f>D3824*(1-D$1+IF(AND(WEEKDAY($A3825)&lt;&gt;1,WEEKDAY($A3825)&lt;&gt;7),-VLOOKUP($A3825,ETF_OP_Fee!$U$5:$V$14,2,1),0))^($A3825-$A3824)*(1+2*(B3825/B3824-1))</f>
        <v>19.263976251259617</v>
      </c>
      <c r="E3825" s="2"/>
      <c r="G3825" s="1"/>
    </row>
    <row r="3826" spans="1:7">
      <c r="A3826" s="1">
        <v>43615</v>
      </c>
      <c r="B3826">
        <f>IF(A3826&gt;=$B$3,VLOOKUP(A3826,SPBTFDUE!$B$4:$F$5000,5,0),B3827*(C3826/C3827+$B$1))</f>
        <v>60.02</v>
      </c>
      <c r="C3826" s="2">
        <f>VLOOKUP(A3826,'BTC-USD'!$A$1:$G$3203,6,0)</f>
        <v>8319.4726559999999</v>
      </c>
      <c r="D3826" s="2">
        <f>D3825*(1-D$1+IF(AND(WEEKDAY($A3826)&lt;&gt;1,WEEKDAY($A3826)&lt;&gt;7),-VLOOKUP($A3826,ETF_OP_Fee!$U$5:$V$14,2,1),0))^($A3826-$A3825)*(1+2*(B3826/B3825-1))</f>
        <v>18.930789300414919</v>
      </c>
      <c r="E3826" s="2"/>
      <c r="G3826" s="1"/>
    </row>
    <row r="3827" spans="1:7">
      <c r="A3827" s="1">
        <v>43616</v>
      </c>
      <c r="B3827">
        <f>IF(A3827&gt;=$B$3,VLOOKUP(A3827,SPBTFDUE!$B$4:$F$5000,5,0),B3828*(C3827/C3828+$B$1))</f>
        <v>59.02</v>
      </c>
      <c r="C3827" s="2">
        <f>VLOOKUP(A3827,'BTC-USD'!$A$1:$G$3203,6,0)</f>
        <v>8574.5019530000009</v>
      </c>
      <c r="D3827" s="2">
        <f>D3826*(1-D$1+IF(AND(WEEKDAY($A3827)&lt;&gt;1,WEEKDAY($A3827)&lt;&gt;7),-VLOOKUP($A3827,ETF_OP_Fee!$U$5:$V$14,2,1),0))^($A3827-$A3826)*(1+2*(B3827/B3826-1))</f>
        <v>18.297792306696181</v>
      </c>
      <c r="E3827" s="2"/>
      <c r="G3827" s="1"/>
    </row>
    <row r="3828" spans="1:7">
      <c r="A3828" s="1">
        <v>43619</v>
      </c>
      <c r="B3828">
        <f>IF(A3828&gt;=$B$3,VLOOKUP(A3828,SPBTFDUE!$B$4:$F$5000,5,0),B3829*(C3828/C3829+$B$1))</f>
        <v>59.75</v>
      </c>
      <c r="C3828" s="2">
        <f>VLOOKUP(A3828,'BTC-USD'!$A$1:$G$3203,6,0)</f>
        <v>8208.9951170000004</v>
      </c>
      <c r="D3828" s="2">
        <f>D3827*(1-D$1+IF(AND(WEEKDAY($A3828)&lt;&gt;1,WEEKDAY($A3828)&lt;&gt;7),-VLOOKUP($A3828,ETF_OP_Fee!$U$5:$V$14,2,1),0))^($A3828-$A3827)*(1+2*(B3828/B3827-1))</f>
        <v>18.743728573646777</v>
      </c>
      <c r="E3828" s="2"/>
      <c r="G3828" s="1"/>
    </row>
    <row r="3829" spans="1:7">
      <c r="A3829" s="1">
        <v>43620</v>
      </c>
      <c r="B3829">
        <f>IF(A3829&gt;=$B$3,VLOOKUP(A3829,SPBTFDUE!$B$4:$F$5000,5,0),B3830*(C3829/C3830+$B$1))</f>
        <v>52.72</v>
      </c>
      <c r="C3829" s="2">
        <f>VLOOKUP(A3829,'BTC-USD'!$A$1:$G$3203,6,0)</f>
        <v>7707.7709960000002</v>
      </c>
      <c r="D3829" s="2">
        <f>D3828*(1-D$1+IF(AND(WEEKDAY($A3829)&lt;&gt;1,WEEKDAY($A3829)&lt;&gt;7),-VLOOKUP($A3829,ETF_OP_Fee!$U$5:$V$14,2,1),0))^($A3829-$A3828)*(1+2*(B3829/B3828-1))</f>
        <v>14.331362247800778</v>
      </c>
      <c r="E3829" s="2"/>
      <c r="G3829" s="1"/>
    </row>
    <row r="3830" spans="1:7">
      <c r="A3830" s="1">
        <v>43621</v>
      </c>
      <c r="B3830">
        <f>IF(A3830&gt;=$B$3,VLOOKUP(A3830,SPBTFDUE!$B$4:$F$5000,5,0),B3831*(C3830/C3831+$B$1))</f>
        <v>54.17</v>
      </c>
      <c r="C3830" s="2">
        <f>VLOOKUP(A3830,'BTC-USD'!$A$1:$G$3203,6,0)</f>
        <v>7824.2314450000003</v>
      </c>
      <c r="D3830" s="2">
        <f>D3829*(1-D$1+IF(AND(WEEKDAY($A3830)&lt;&gt;1,WEEKDAY($A3830)&lt;&gt;7),-VLOOKUP($A3830,ETF_OP_Fee!$U$5:$V$14,2,1),0))^($A3830-$A3829)*(1+2*(B3830/B3829-1))</f>
        <v>15.11789397074544</v>
      </c>
      <c r="E3830" s="2"/>
      <c r="G3830" s="1"/>
    </row>
    <row r="3831" spans="1:7">
      <c r="A3831" s="1">
        <v>43622</v>
      </c>
      <c r="B3831">
        <f>IF(A3831&gt;=$B$3,VLOOKUP(A3831,SPBTFDUE!$B$4:$F$5000,5,0),B3832*(C3831/C3832+$B$1))</f>
        <v>52.62</v>
      </c>
      <c r="C3831" s="2">
        <f>VLOOKUP(A3831,'BTC-USD'!$A$1:$G$3203,6,0)</f>
        <v>7822.0234380000002</v>
      </c>
      <c r="D3831" s="2">
        <f>D3830*(1-D$1+IF(AND(WEEKDAY($A3831)&lt;&gt;1,WEEKDAY($A3831)&lt;&gt;7),-VLOOKUP($A3831,ETF_OP_Fee!$U$5:$V$14,2,1),0))^($A3831-$A3830)*(1+2*(B3831/B3830-1))</f>
        <v>14.251039895944915</v>
      </c>
      <c r="E3831" s="2"/>
      <c r="G3831" s="1"/>
    </row>
    <row r="3832" spans="1:7">
      <c r="A3832" s="1">
        <v>43623</v>
      </c>
      <c r="B3832">
        <f>IF(A3832&gt;=$B$3,VLOOKUP(A3832,SPBTFDUE!$B$4:$F$5000,5,0),B3833*(C3832/C3833+$B$1))</f>
        <v>55.37</v>
      </c>
      <c r="C3832" s="2">
        <f>VLOOKUP(A3832,'BTC-USD'!$A$1:$G$3203,6,0)</f>
        <v>8043.951172</v>
      </c>
      <c r="D3832" s="2">
        <f>D3831*(1-D$1+IF(AND(WEEKDAY($A3832)&lt;&gt;1,WEEKDAY($A3832)&lt;&gt;7),-VLOOKUP($A3832,ETF_OP_Fee!$U$5:$V$14,2,1),0))^($A3832-$A3831)*(1+2*(B3832/B3831-1))</f>
        <v>15.738725333901401</v>
      </c>
      <c r="E3832" s="2"/>
      <c r="G3832" s="1"/>
    </row>
    <row r="3833" spans="1:7">
      <c r="A3833" s="1">
        <v>43626</v>
      </c>
      <c r="B3833">
        <f>IF(A3833&gt;=$B$3,VLOOKUP(A3833,SPBTFDUE!$B$4:$F$5000,5,0),B3834*(C3833/C3834+$B$1))</f>
        <v>55.37</v>
      </c>
      <c r="C3833" s="2">
        <f>VLOOKUP(A3833,'BTC-USD'!$A$1:$G$3203,6,0)</f>
        <v>8000.3295900000003</v>
      </c>
      <c r="D3833" s="2">
        <f>D3832*(1-D$1+IF(AND(WEEKDAY($A3833)&lt;&gt;1,WEEKDAY($A3833)&lt;&gt;7),-VLOOKUP($A3833,ETF_OP_Fee!$U$5:$V$14,2,1),0))^($A3833-$A3832)*(1+2*(B3833/B3832-1))</f>
        <v>15.733098871201403</v>
      </c>
      <c r="E3833" s="2"/>
      <c r="G3833" s="1"/>
    </row>
    <row r="3834" spans="1:7">
      <c r="A3834" s="1">
        <v>43627</v>
      </c>
      <c r="B3834">
        <f>IF(A3834&gt;=$B$3,VLOOKUP(A3834,SPBTFDUE!$B$4:$F$5000,5,0),B3835*(C3834/C3835+$B$1))</f>
        <v>54.75</v>
      </c>
      <c r="C3834" s="2">
        <f>VLOOKUP(A3834,'BTC-USD'!$A$1:$G$3203,6,0)</f>
        <v>7927.7143550000001</v>
      </c>
      <c r="D3834" s="2">
        <f>D3833*(1-D$1+IF(AND(WEEKDAY($A3834)&lt;&gt;1,WEEKDAY($A3834)&lt;&gt;7),-VLOOKUP($A3834,ETF_OP_Fee!$U$5:$V$14,2,1),0))^($A3834-$A3833)*(1+2*(B3834/B3833-1))</f>
        <v>15.378926240800771</v>
      </c>
      <c r="E3834" s="2"/>
      <c r="G3834" s="1"/>
    </row>
    <row r="3835" spans="1:7">
      <c r="A3835" s="1">
        <v>43628</v>
      </c>
      <c r="B3835">
        <f>IF(A3835&gt;=$B$3,VLOOKUP(A3835,SPBTFDUE!$B$4:$F$5000,5,0),B3836*(C3835/C3836+$B$1))</f>
        <v>56.67</v>
      </c>
      <c r="C3835" s="2">
        <f>VLOOKUP(A3835,'BTC-USD'!$A$1:$G$3203,6,0)</f>
        <v>8145.857422</v>
      </c>
      <c r="D3835" s="2">
        <f>D3834*(1-D$1+IF(AND(WEEKDAY($A3835)&lt;&gt;1,WEEKDAY($A3835)&lt;&gt;7),-VLOOKUP($A3835,ETF_OP_Fee!$U$5:$V$14,2,1),0))^($A3835-$A3834)*(1+2*(B3835/B3834-1))</f>
        <v>16.455596399707829</v>
      </c>
      <c r="E3835" s="2"/>
      <c r="G3835" s="1"/>
    </row>
    <row r="3836" spans="1:7">
      <c r="A3836" s="1">
        <v>43629</v>
      </c>
      <c r="B3836">
        <f>IF(A3836&gt;=$B$3,VLOOKUP(A3836,SPBTFDUE!$B$4:$F$5000,5,0),B3837*(C3836/C3837+$B$1))</f>
        <v>57.27</v>
      </c>
      <c r="C3836" s="2">
        <f>VLOOKUP(A3836,'BTC-USD'!$A$1:$G$3203,6,0)</f>
        <v>8230.9238280000009</v>
      </c>
      <c r="D3836" s="2">
        <f>D3835*(1-D$1+IF(AND(WEEKDAY($A3836)&lt;&gt;1,WEEKDAY($A3836)&lt;&gt;7),-VLOOKUP($A3836,ETF_OP_Fee!$U$5:$V$14,2,1),0))^($A3836-$A3835)*(1+2*(B3836/B3835-1))</f>
        <v>16.802044681626132</v>
      </c>
      <c r="E3836" s="2"/>
      <c r="G3836" s="1"/>
    </row>
    <row r="3837" spans="1:7">
      <c r="A3837" s="1">
        <v>43630</v>
      </c>
      <c r="B3837">
        <f>IF(A3837&gt;=$B$3,VLOOKUP(A3837,SPBTFDUE!$B$4:$F$5000,5,0),B3838*(C3837/C3838+$B$1))</f>
        <v>58.38</v>
      </c>
      <c r="C3837" s="2">
        <f>VLOOKUP(A3837,'BTC-USD'!$A$1:$G$3203,6,0)</f>
        <v>8693.8330079999996</v>
      </c>
      <c r="D3837" s="2">
        <f>D3836*(1-D$1+IF(AND(WEEKDAY($A3837)&lt;&gt;1,WEEKDAY($A3837)&lt;&gt;7),-VLOOKUP($A3837,ETF_OP_Fee!$U$5:$V$14,2,1),0))^($A3837-$A3836)*(1+2*(B3837/B3836-1))</f>
        <v>17.451274894784365</v>
      </c>
      <c r="E3837" s="2"/>
      <c r="G3837" s="1"/>
    </row>
    <row r="3838" spans="1:7">
      <c r="A3838" s="1">
        <v>43633</v>
      </c>
      <c r="B3838">
        <f>IF(A3838&gt;=$B$3,VLOOKUP(A3838,SPBTFDUE!$B$4:$F$5000,5,0),B3839*(C3838/C3839+$B$1))</f>
        <v>64.83</v>
      </c>
      <c r="C3838" s="2">
        <f>VLOOKUP(A3838,'BTC-USD'!$A$1:$G$3203,6,0)</f>
        <v>9320.3525389999995</v>
      </c>
      <c r="D3838" s="2">
        <f>D3837*(1-D$1+IF(AND(WEEKDAY($A3838)&lt;&gt;1,WEEKDAY($A3838)&lt;&gt;7),-VLOOKUP($A3838,ETF_OP_Fee!$U$5:$V$14,2,1),0))^($A3838-$A3837)*(1+2*(B3838/B3837-1))</f>
        <v>21.299797551289558</v>
      </c>
      <c r="E3838" s="2"/>
      <c r="G3838" s="1"/>
    </row>
    <row r="3839" spans="1:7">
      <c r="A3839" s="1">
        <v>43634</v>
      </c>
      <c r="B3839">
        <f>IF(A3839&gt;=$B$3,VLOOKUP(A3839,SPBTFDUE!$B$4:$F$5000,5,0),B3840*(C3839/C3840+$B$1))</f>
        <v>63.07</v>
      </c>
      <c r="C3839" s="2">
        <f>VLOOKUP(A3839,'BTC-USD'!$A$1:$G$3203,6,0)</f>
        <v>9081.7626949999994</v>
      </c>
      <c r="D3839" s="2">
        <f>D3838*(1-D$1+IF(AND(WEEKDAY($A3839)&lt;&gt;1,WEEKDAY($A3839)&lt;&gt;7),-VLOOKUP($A3839,ETF_OP_Fee!$U$5:$V$14,2,1),0))^($A3839-$A3838)*(1+2*(B3839/B3838-1))</f>
        <v>20.140906283105789</v>
      </c>
      <c r="E3839" s="2"/>
      <c r="G3839" s="1"/>
    </row>
    <row r="3840" spans="1:7">
      <c r="A3840" s="1">
        <v>43635</v>
      </c>
      <c r="B3840">
        <f>IF(A3840&gt;=$B$3,VLOOKUP(A3840,SPBTFDUE!$B$4:$F$5000,5,0),B3841*(C3840/C3841+$B$1))</f>
        <v>63.73</v>
      </c>
      <c r="C3840" s="2">
        <f>VLOOKUP(A3840,'BTC-USD'!$A$1:$G$3203,6,0)</f>
        <v>9273.5214840000008</v>
      </c>
      <c r="D3840" s="2">
        <f>D3839*(1-D$1+IF(AND(WEEKDAY($A3840)&lt;&gt;1,WEEKDAY($A3840)&lt;&gt;7),-VLOOKUP($A3840,ETF_OP_Fee!$U$5:$V$14,2,1),0))^($A3840-$A3839)*(1+2*(B3840/B3839-1))</f>
        <v>20.559987263952603</v>
      </c>
      <c r="E3840" s="2"/>
      <c r="G3840" s="1"/>
    </row>
    <row r="3841" spans="1:7">
      <c r="A3841" s="1">
        <v>43636</v>
      </c>
      <c r="B3841">
        <f>IF(A3841&gt;=$B$3,VLOOKUP(A3841,SPBTFDUE!$B$4:$F$5000,5,0),B3842*(C3841/C3842+$B$1))</f>
        <v>66.72</v>
      </c>
      <c r="C3841" s="2">
        <f>VLOOKUP(A3841,'BTC-USD'!$A$1:$G$3203,6,0)</f>
        <v>9527.1601559999999</v>
      </c>
      <c r="D3841" s="2">
        <f>D3840*(1-D$1+IF(AND(WEEKDAY($A3841)&lt;&gt;1,WEEKDAY($A3841)&lt;&gt;7),-VLOOKUP($A3841,ETF_OP_Fee!$U$5:$V$14,2,1),0))^($A3841-$A3840)*(1+2*(B3841/B3840-1))</f>
        <v>22.486519720185981</v>
      </c>
      <c r="E3841" s="2"/>
      <c r="G3841" s="1"/>
    </row>
    <row r="3842" spans="1:7">
      <c r="A3842" s="1">
        <v>43637</v>
      </c>
      <c r="B3842">
        <f>IF(A3842&gt;=$B$3,VLOOKUP(A3842,SPBTFDUE!$B$4:$F$5000,5,0),B3843*(C3842/C3843+$B$1))</f>
        <v>69.260000000000005</v>
      </c>
      <c r="C3842" s="2">
        <f>VLOOKUP(A3842,'BTC-USD'!$A$1:$G$3203,6,0)</f>
        <v>10144.556640000001</v>
      </c>
      <c r="D3842" s="2">
        <f>D3841*(1-D$1+IF(AND(WEEKDAY($A3842)&lt;&gt;1,WEEKDAY($A3842)&lt;&gt;7),-VLOOKUP($A3842,ETF_OP_Fee!$U$5:$V$14,2,1),0))^($A3842-$A3841)*(1+2*(B3842/B3841-1))</f>
        <v>24.195738894906214</v>
      </c>
      <c r="E3842" s="2"/>
      <c r="G3842" s="1"/>
    </row>
    <row r="3843" spans="1:7">
      <c r="A3843" s="1">
        <v>43640</v>
      </c>
      <c r="B3843">
        <f>IF(A3843&gt;=$B$3,VLOOKUP(A3843,SPBTFDUE!$B$4:$F$5000,5,0),B3844*(C3843/C3844+$B$1))</f>
        <v>76.56</v>
      </c>
      <c r="C3843" s="2">
        <f>VLOOKUP(A3843,'BTC-USD'!$A$1:$G$3203,6,0)</f>
        <v>11011.10254</v>
      </c>
      <c r="D3843" s="2">
        <f>D3842*(1-D$1+IF(AND(WEEKDAY($A3843)&lt;&gt;1,WEEKDAY($A3843)&lt;&gt;7),-VLOOKUP($A3843,ETF_OP_Fee!$U$5:$V$14,2,1),0))^($A3843-$A3842)*(1+2*(B3843/B3842-1))</f>
        <v>29.285724713419906</v>
      </c>
      <c r="E3843" s="2"/>
      <c r="G3843" s="1"/>
    </row>
    <row r="3844" spans="1:7">
      <c r="A3844" s="1">
        <v>43641</v>
      </c>
      <c r="B3844">
        <f>IF(A3844&gt;=$B$3,VLOOKUP(A3844,SPBTFDUE!$B$4:$F$5000,5,0),B3845*(C3844/C3845+$B$1))</f>
        <v>80.09</v>
      </c>
      <c r="C3844" s="2">
        <f>VLOOKUP(A3844,'BTC-USD'!$A$1:$G$3203,6,0)</f>
        <v>11790.91699</v>
      </c>
      <c r="D3844" s="2">
        <f>D3843*(1-D$1+IF(AND(WEEKDAY($A3844)&lt;&gt;1,WEEKDAY($A3844)&lt;&gt;7),-VLOOKUP($A3844,ETF_OP_Fee!$U$5:$V$14,2,1),0))^($A3844-$A3843)*(1+2*(B3844/B3843-1))</f>
        <v>31.982503247542606</v>
      </c>
      <c r="E3844" s="2"/>
      <c r="G3844" s="1"/>
    </row>
    <row r="3845" spans="1:7">
      <c r="A3845" s="1">
        <v>43642</v>
      </c>
      <c r="B3845">
        <f>IF(A3845&gt;=$B$3,VLOOKUP(A3845,SPBTFDUE!$B$4:$F$5000,5,0),B3846*(C3845/C3846+$B$1))</f>
        <v>97.39</v>
      </c>
      <c r="C3845" s="2">
        <f>VLOOKUP(A3845,'BTC-USD'!$A$1:$G$3203,6,0)</f>
        <v>13016.231449999999</v>
      </c>
      <c r="D3845" s="2">
        <f>D3844*(1-D$1+IF(AND(WEEKDAY($A3845)&lt;&gt;1,WEEKDAY($A3845)&lt;&gt;7),-VLOOKUP($A3845,ETF_OP_Fee!$U$5:$V$14,2,1),0))^($A3845-$A3844)*(1+2*(B3845/B3844-1))</f>
        <v>45.793933618675631</v>
      </c>
      <c r="E3845" s="2"/>
      <c r="G3845" s="1"/>
    </row>
    <row r="3846" spans="1:7">
      <c r="A3846" s="1">
        <v>43643</v>
      </c>
      <c r="B3846">
        <f>IF(A3846&gt;=$B$3,VLOOKUP(A3846,SPBTFDUE!$B$4:$F$5000,5,0),B3847*(C3846/C3847+$B$1))</f>
        <v>76.39</v>
      </c>
      <c r="C3846" s="2">
        <f>VLOOKUP(A3846,'BTC-USD'!$A$1:$G$3203,6,0)</f>
        <v>11182.806640000001</v>
      </c>
      <c r="D3846" s="2">
        <f>D3845*(1-D$1+IF(AND(WEEKDAY($A3846)&lt;&gt;1,WEEKDAY($A3846)&lt;&gt;7),-VLOOKUP($A3846,ETF_OP_Fee!$U$5:$V$14,2,1),0))^($A3846-$A3845)*(1+2*(B3846/B3845-1))</f>
        <v>26.041931254095321</v>
      </c>
      <c r="E3846" s="2"/>
      <c r="G3846" s="1"/>
    </row>
    <row r="3847" spans="1:7">
      <c r="A3847" s="1">
        <v>43644</v>
      </c>
      <c r="B3847">
        <f>IF(A3847&gt;=$B$3,VLOOKUP(A3847,SPBTFDUE!$B$4:$F$5000,5,0),B3848*(C3847/C3848+$B$1))</f>
        <v>86.67</v>
      </c>
      <c r="C3847" s="2">
        <f>VLOOKUP(A3847,'BTC-USD'!$A$1:$G$3203,6,0)</f>
        <v>12407.33203</v>
      </c>
      <c r="D3847" s="2">
        <f>D3846*(1-D$1+IF(AND(WEEKDAY($A3847)&lt;&gt;1,WEEKDAY($A3847)&lt;&gt;7),-VLOOKUP($A3847,ETF_OP_Fee!$U$5:$V$14,2,1),0))^($A3847-$A3846)*(1+2*(B3847/B3846-1))</f>
        <v>33.047052472913208</v>
      </c>
      <c r="E3847" s="2"/>
      <c r="G3847" s="1"/>
    </row>
    <row r="3848" spans="1:7">
      <c r="A3848" s="1">
        <v>43647</v>
      </c>
      <c r="B3848">
        <f>IF(A3848&gt;=$B$3,VLOOKUP(A3848,SPBTFDUE!$B$4:$F$5000,5,0),B3849*(C3848/C3849+$B$1))</f>
        <v>71.47</v>
      </c>
      <c r="C3848" s="2">
        <f>VLOOKUP(A3848,'BTC-USD'!$A$1:$G$3203,6,0)</f>
        <v>10583.134770000001</v>
      </c>
      <c r="D3848" s="2">
        <f>D3847*(1-D$1+IF(AND(WEEKDAY($A3848)&lt;&gt;1,WEEKDAY($A3848)&lt;&gt;7),-VLOOKUP($A3848,ETF_OP_Fee!$U$5:$V$14,2,1),0))^($A3848-$A3847)*(1+2*(B3848/B3847-1))</f>
        <v>21.447938921693297</v>
      </c>
      <c r="E3848" s="2"/>
      <c r="G3848" s="1"/>
    </row>
    <row r="3849" spans="1:7">
      <c r="A3849" s="1">
        <v>43648</v>
      </c>
      <c r="B3849">
        <f>IF(A3849&gt;=$B$3,VLOOKUP(A3849,SPBTFDUE!$B$4:$F$5000,5,0),B3850*(C3849/C3850+$B$1))</f>
        <v>75.69</v>
      </c>
      <c r="C3849" s="2">
        <f>VLOOKUP(A3849,'BTC-USD'!$A$1:$G$3203,6,0)</f>
        <v>10801.677729999999</v>
      </c>
      <c r="D3849" s="2">
        <f>D3848*(1-D$1+IF(AND(WEEKDAY($A3849)&lt;&gt;1,WEEKDAY($A3849)&lt;&gt;7),-VLOOKUP($A3849,ETF_OP_Fee!$U$5:$V$14,2,1),0))^($A3849-$A3848)*(1+2*(B3849/B3848-1))</f>
        <v>23.977900368622908</v>
      </c>
      <c r="E3849" s="2"/>
      <c r="G3849" s="1"/>
    </row>
    <row r="3850" spans="1:7">
      <c r="A3850" s="1">
        <v>43649</v>
      </c>
      <c r="B3850">
        <f>IF(A3850&gt;=$B$3,VLOOKUP(A3850,SPBTFDUE!$B$4:$F$5000,5,0),B3851*(C3850/C3851+$B$1))</f>
        <v>78.33</v>
      </c>
      <c r="C3850" s="2">
        <f>VLOOKUP(A3850,'BTC-USD'!$A$1:$G$3203,6,0)</f>
        <v>11961.26953</v>
      </c>
      <c r="D3850" s="2">
        <f>D3849*(1-D$1+IF(AND(WEEKDAY($A3850)&lt;&gt;1,WEEKDAY($A3850)&lt;&gt;7),-VLOOKUP($A3850,ETF_OP_Fee!$U$5:$V$14,2,1),0))^($A3850-$A3849)*(1+2*(B3850/B3849-1))</f>
        <v>25.647499137560416</v>
      </c>
      <c r="E3850" s="2"/>
      <c r="G3850" s="1"/>
    </row>
    <row r="3851" spans="1:7">
      <c r="A3851" s="1">
        <v>43651</v>
      </c>
      <c r="B3851">
        <f>IF(A3851&gt;=$B$3,VLOOKUP(A3851,SPBTFDUE!$B$4:$F$5000,5,0),B3852*(C3851/C3852+$B$1))</f>
        <v>77.77</v>
      </c>
      <c r="C3851" s="2">
        <f>VLOOKUP(A3851,'BTC-USD'!$A$1:$G$3203,6,0)</f>
        <v>10978.45996</v>
      </c>
      <c r="D3851" s="2">
        <f>D3850*(1-D$1+IF(AND(WEEKDAY($A3851)&lt;&gt;1,WEEKDAY($A3851)&lt;&gt;7),-VLOOKUP($A3851,ETF_OP_Fee!$U$5:$V$14,2,1),0))^($A3851-$A3850)*(1+2*(B3851/B3850-1))</f>
        <v>25.274753393513137</v>
      </c>
      <c r="E3851" s="2"/>
      <c r="G3851" s="1"/>
    </row>
    <row r="3852" spans="1:7">
      <c r="A3852" s="1">
        <v>43654</v>
      </c>
      <c r="B3852">
        <f>IF(A3852&gt;=$B$3,VLOOKUP(A3852,SPBTFDUE!$B$4:$F$5000,5,0),B3853*(C3852/C3853+$B$1))</f>
        <v>85.76</v>
      </c>
      <c r="C3852" s="2">
        <f>VLOOKUP(A3852,'BTC-USD'!$A$1:$G$3203,6,0)</f>
        <v>12285.95801</v>
      </c>
      <c r="D3852" s="2">
        <f>D3851*(1-D$1+IF(AND(WEEKDAY($A3852)&lt;&gt;1,WEEKDAY($A3852)&lt;&gt;7),-VLOOKUP($A3852,ETF_OP_Fee!$U$5:$V$14,2,1),0))^($A3852-$A3851)*(1+2*(B3852/B3851-1))</f>
        <v>30.457259242624751</v>
      </c>
      <c r="E3852" s="2"/>
      <c r="G3852" s="1"/>
    </row>
    <row r="3853" spans="1:7">
      <c r="A3853" s="1">
        <v>43655</v>
      </c>
      <c r="B3853">
        <f>IF(A3853&gt;=$B$3,VLOOKUP(A3853,SPBTFDUE!$B$4:$F$5000,5,0),B3854*(C3853/C3854+$B$1))</f>
        <v>87.93</v>
      </c>
      <c r="C3853" s="2">
        <f>VLOOKUP(A3853,'BTC-USD'!$A$1:$G$3203,6,0)</f>
        <v>12573.8125</v>
      </c>
      <c r="D3853" s="2">
        <f>D3852*(1-D$1+IF(AND(WEEKDAY($A3853)&lt;&gt;1,WEEKDAY($A3853)&lt;&gt;7),-VLOOKUP($A3853,ETF_OP_Fee!$U$5:$V$14,2,1),0))^($A3853-$A3852)*(1+2*(B3853/B3852-1))</f>
        <v>31.994776228773716</v>
      </c>
      <c r="E3853" s="2"/>
      <c r="G3853" s="1"/>
    </row>
    <row r="3854" spans="1:7">
      <c r="A3854" s="1">
        <v>43656</v>
      </c>
      <c r="B3854">
        <f>IF(A3854&gt;=$B$3,VLOOKUP(A3854,SPBTFDUE!$B$4:$F$5000,5,0),B3855*(C3854/C3855+$B$1))</f>
        <v>84.51</v>
      </c>
      <c r="C3854" s="2">
        <f>VLOOKUP(A3854,'BTC-USD'!$A$1:$G$3203,6,0)</f>
        <v>12156.512699999999</v>
      </c>
      <c r="D3854" s="2">
        <f>D3853*(1-D$1+IF(AND(WEEKDAY($A3854)&lt;&gt;1,WEEKDAY($A3854)&lt;&gt;7),-VLOOKUP($A3854,ETF_OP_Fee!$U$5:$V$14,2,1),0))^($A3854-$A3853)*(1+2*(B3854/B3853-1))</f>
        <v>29.502413306637724</v>
      </c>
      <c r="E3854" s="2"/>
      <c r="G3854" s="1"/>
    </row>
    <row r="3855" spans="1:7">
      <c r="A3855" s="1">
        <v>43657</v>
      </c>
      <c r="B3855">
        <f>IF(A3855&gt;=$B$3,VLOOKUP(A3855,SPBTFDUE!$B$4:$F$5000,5,0),B3856*(C3855/C3856+$B$1))</f>
        <v>80.650000000000006</v>
      </c>
      <c r="C3855" s="2">
        <f>VLOOKUP(A3855,'BTC-USD'!$A$1:$G$3203,6,0)</f>
        <v>11358.662109999999</v>
      </c>
      <c r="D3855" s="2">
        <f>D3854*(1-D$1+IF(AND(WEEKDAY($A3855)&lt;&gt;1,WEEKDAY($A3855)&lt;&gt;7),-VLOOKUP($A3855,ETF_OP_Fee!$U$5:$V$14,2,1),0))^($A3855-$A3854)*(1+2*(B3855/B3854-1))</f>
        <v>26.804168986219498</v>
      </c>
      <c r="E3855" s="2"/>
      <c r="G3855" s="1"/>
    </row>
    <row r="3856" spans="1:7">
      <c r="A3856" s="1">
        <v>43658</v>
      </c>
      <c r="B3856">
        <f>IF(A3856&gt;=$B$3,VLOOKUP(A3856,SPBTFDUE!$B$4:$F$5000,5,0),B3857*(C3856/C3857+$B$1))</f>
        <v>80.760000000000005</v>
      </c>
      <c r="C3856" s="2">
        <f>VLOOKUP(A3856,'BTC-USD'!$A$1:$G$3203,6,0)</f>
        <v>11815.98633</v>
      </c>
      <c r="D3856" s="2">
        <f>D3855*(1-D$1+IF(AND(WEEKDAY($A3856)&lt;&gt;1,WEEKDAY($A3856)&lt;&gt;7),-VLOOKUP($A3856,ETF_OP_Fee!$U$5:$V$14,2,1),0))^($A3856-$A3855)*(1+2*(B3856/B3855-1))</f>
        <v>26.874083188726395</v>
      </c>
      <c r="E3856" s="2"/>
      <c r="G3856" s="1"/>
    </row>
    <row r="3857" spans="1:7">
      <c r="A3857" s="1">
        <v>43661</v>
      </c>
      <c r="B3857">
        <f>IF(A3857&gt;=$B$3,VLOOKUP(A3857,SPBTFDUE!$B$4:$F$5000,5,0),B3858*(C3857/C3858+$B$1))</f>
        <v>75.209999999999994</v>
      </c>
      <c r="C3857" s="2">
        <f>VLOOKUP(A3857,'BTC-USD'!$A$1:$G$3203,6,0)</f>
        <v>10895.089840000001</v>
      </c>
      <c r="D3857" s="2">
        <f>D3856*(1-D$1+IF(AND(WEEKDAY($A3857)&lt;&gt;1,WEEKDAY($A3857)&lt;&gt;7),-VLOOKUP($A3857,ETF_OP_Fee!$U$5:$V$14,2,1),0))^($A3857-$A3856)*(1+2*(B3857/B3856-1))</f>
        <v>23.172107394672153</v>
      </c>
      <c r="E3857" s="2"/>
      <c r="G3857" s="1"/>
    </row>
    <row r="3858" spans="1:7">
      <c r="A3858" s="1">
        <v>43662</v>
      </c>
      <c r="B3858">
        <f>IF(A3858&gt;=$B$3,VLOOKUP(A3858,SPBTFDUE!$B$4:$F$5000,5,0),B3859*(C3858/C3859+$B$1))</f>
        <v>66.91</v>
      </c>
      <c r="C3858" s="2">
        <f>VLOOKUP(A3858,'BTC-USD'!$A$1:$G$3203,6,0)</f>
        <v>9477.6416019999997</v>
      </c>
      <c r="D3858" s="2">
        <f>D3857*(1-D$1+IF(AND(WEEKDAY($A3858)&lt;&gt;1,WEEKDAY($A3858)&lt;&gt;7),-VLOOKUP($A3858,ETF_OP_Fee!$U$5:$V$14,2,1),0))^($A3858-$A3857)*(1+2*(B3858/B3857-1))</f>
        <v>18.055515976555391</v>
      </c>
      <c r="E3858" s="2"/>
      <c r="G3858" s="1"/>
    </row>
    <row r="3859" spans="1:7">
      <c r="A3859" s="11">
        <v>43663</v>
      </c>
      <c r="B3859">
        <f>IF(A3859&gt;=$B$3,VLOOKUP(A3859,SPBTFDUE!$B$4:$F$5000,5,0),B3860*(C3859/C3860+$B$1))</f>
        <v>67.59</v>
      </c>
      <c r="C3859" s="2">
        <f>VLOOKUP(A3859,'BTC-USD'!$A$1:$G$3203,6,0)</f>
        <v>9693.8027340000008</v>
      </c>
      <c r="D3859" s="2">
        <f>D3858*(1-D$1+IF(AND(WEEKDAY($A3859)&lt;&gt;1,WEEKDAY($A3859)&lt;&gt;7),-VLOOKUP($A3859,ETF_OP_Fee!$U$5:$V$14,2,1),0))^($A3859-$A3858)*(1+2*(B3859/B3858-1))</f>
        <v>18.420313418732608</v>
      </c>
      <c r="E3859" s="2"/>
      <c r="G3859" s="1"/>
    </row>
    <row r="3860" spans="1:7">
      <c r="A3860" s="1">
        <v>43664</v>
      </c>
      <c r="B3860">
        <f>IF(A3860&gt;=$B$3,VLOOKUP(A3860,SPBTFDUE!$B$4:$F$5000,5,0),B3861*(C3860/C3861+$B$1))</f>
        <v>72.959999999999994</v>
      </c>
      <c r="C3860" s="2">
        <f>VLOOKUP(A3860,'BTC-USD'!$A$1:$G$3203,6,0)</f>
        <v>10666.48242</v>
      </c>
      <c r="D3860" s="2">
        <f>D3859*(1-D$1+IF(AND(WEEKDAY($A3860)&lt;&gt;1,WEEKDAY($A3860)&lt;&gt;7),-VLOOKUP($A3860,ETF_OP_Fee!$U$5:$V$14,2,1),0))^($A3860-$A3859)*(1+2*(B3860/B3859-1))</f>
        <v>21.3447431931681</v>
      </c>
      <c r="E3860" s="2"/>
      <c r="G3860" s="1"/>
    </row>
    <row r="3861" spans="1:7">
      <c r="A3861" s="1">
        <v>43665</v>
      </c>
      <c r="B3861">
        <f>IF(A3861&gt;=$B$3,VLOOKUP(A3861,SPBTFDUE!$B$4:$F$5000,5,0),B3862*(C3861/C3862+$B$1))</f>
        <v>72.349999999999994</v>
      </c>
      <c r="C3861" s="2">
        <f>VLOOKUP(A3861,'BTC-USD'!$A$1:$G$3203,6,0)</f>
        <v>10530.73242</v>
      </c>
      <c r="D3861" s="2">
        <f>D3860*(1-D$1+IF(AND(WEEKDAY($A3861)&lt;&gt;1,WEEKDAY($A3861)&lt;&gt;7),-VLOOKUP($A3861,ETF_OP_Fee!$U$5:$V$14,2,1),0))^($A3861-$A3860)*(1+2*(B3861/B3860-1))</f>
        <v>20.985325968096255</v>
      </c>
      <c r="E3861" s="2"/>
      <c r="G3861" s="1"/>
    </row>
    <row r="3862" spans="1:7">
      <c r="A3862" s="1">
        <v>43668</v>
      </c>
      <c r="B3862">
        <f>IF(A3862&gt;=$B$3,VLOOKUP(A3862,SPBTFDUE!$B$4:$F$5000,5,0),B3863*(C3862/C3863+$B$1))</f>
        <v>70.42</v>
      </c>
      <c r="C3862" s="2">
        <f>VLOOKUP(A3862,'BTC-USD'!$A$1:$G$3203,6,0)</f>
        <v>10343.106449999999</v>
      </c>
      <c r="D3862" s="2">
        <f>D3861*(1-D$1+IF(AND(WEEKDAY($A3862)&lt;&gt;1,WEEKDAY($A3862)&lt;&gt;7),-VLOOKUP($A3862,ETF_OP_Fee!$U$5:$V$14,2,1),0))^($A3862-$A3861)*(1+2*(B3862/B3861-1))</f>
        <v>19.858620016512745</v>
      </c>
      <c r="E3862" s="2"/>
      <c r="G3862" s="1"/>
    </row>
    <row r="3863" spans="1:7">
      <c r="A3863" s="1">
        <v>43669</v>
      </c>
      <c r="B3863">
        <f>IF(A3863&gt;=$B$3,VLOOKUP(A3863,SPBTFDUE!$B$4:$F$5000,5,0),B3864*(C3863/C3864+$B$1))</f>
        <v>70.430000000000007</v>
      </c>
      <c r="C3863" s="2">
        <f>VLOOKUP(A3863,'BTC-USD'!$A$1:$G$3203,6,0)</f>
        <v>9900.7675780000009</v>
      </c>
      <c r="D3863" s="2">
        <f>D3862*(1-D$1+IF(AND(WEEKDAY($A3863)&lt;&gt;1,WEEKDAY($A3863)&lt;&gt;7),-VLOOKUP($A3863,ETF_OP_Fee!$U$5:$V$14,2,1),0))^($A3863-$A3862)*(1+2*(B3863/B3862-1))</f>
        <v>19.861892683220258</v>
      </c>
      <c r="E3863" s="2"/>
      <c r="G3863" s="1"/>
    </row>
    <row r="3864" spans="1:7">
      <c r="A3864" s="1">
        <v>43670</v>
      </c>
      <c r="B3864">
        <f>IF(A3864&gt;=$B$3,VLOOKUP(A3864,SPBTFDUE!$B$4:$F$5000,5,0),B3865*(C3864/C3865+$B$1))</f>
        <v>66.62</v>
      </c>
      <c r="C3864" s="2">
        <f>VLOOKUP(A3864,'BTC-USD'!$A$1:$G$3203,6,0)</f>
        <v>9811.9257809999999</v>
      </c>
      <c r="D3864" s="2">
        <f>D3863*(1-D$1+IF(AND(WEEKDAY($A3864)&lt;&gt;1,WEEKDAY($A3864)&lt;&gt;7),-VLOOKUP($A3864,ETF_OP_Fee!$U$5:$V$14,2,1),0))^($A3864-$A3863)*(1+2*(B3864/B3863-1))</f>
        <v>17.710873232130343</v>
      </c>
      <c r="E3864" s="2"/>
      <c r="G3864" s="1"/>
    </row>
    <row r="3865" spans="1:7">
      <c r="A3865" s="1">
        <v>43671</v>
      </c>
      <c r="B3865">
        <f>IF(A3865&gt;=$B$3,VLOOKUP(A3865,SPBTFDUE!$B$4:$F$5000,5,0),B3866*(C3865/C3866+$B$1))</f>
        <v>67.819999999999993</v>
      </c>
      <c r="C3865" s="2">
        <f>VLOOKUP(A3865,'BTC-USD'!$A$1:$G$3203,6,0)</f>
        <v>9911.8417969999991</v>
      </c>
      <c r="D3865" s="2">
        <f>D3864*(1-D$1+IF(AND(WEEKDAY($A3865)&lt;&gt;1,WEEKDAY($A3865)&lt;&gt;7),-VLOOKUP($A3865,ETF_OP_Fee!$U$5:$V$14,2,1),0))^($A3865-$A3864)*(1+2*(B3865/B3864-1))</f>
        <v>18.346724507072665</v>
      </c>
      <c r="E3865" s="2"/>
      <c r="G3865" s="1"/>
    </row>
    <row r="3866" spans="1:7">
      <c r="A3866" s="1">
        <v>43672</v>
      </c>
      <c r="B3866">
        <f>IF(A3866&gt;=$B$3,VLOOKUP(A3866,SPBTFDUE!$B$4:$F$5000,5,0),B3867*(C3866/C3867+$B$1))</f>
        <v>68.31</v>
      </c>
      <c r="C3866" s="2">
        <f>VLOOKUP(A3866,'BTC-USD'!$A$1:$G$3203,6,0)</f>
        <v>9870.3037110000005</v>
      </c>
      <c r="D3866" s="2">
        <f>D3865*(1-D$1+IF(AND(WEEKDAY($A3866)&lt;&gt;1,WEEKDAY($A3866)&lt;&gt;7),-VLOOKUP($A3866,ETF_OP_Fee!$U$5:$V$14,2,1),0))^($A3866-$A3865)*(1+2*(B3866/B3865-1))</f>
        <v>18.609616823925709</v>
      </c>
      <c r="E3866" s="2"/>
      <c r="G3866" s="1"/>
    </row>
    <row r="3867" spans="1:7">
      <c r="A3867" s="1">
        <v>43675</v>
      </c>
      <c r="B3867">
        <f>IF(A3867&gt;=$B$3,VLOOKUP(A3867,SPBTFDUE!$B$4:$F$5000,5,0),B3868*(C3867/C3868+$B$1))</f>
        <v>64.97</v>
      </c>
      <c r="C3867" s="2">
        <f>VLOOKUP(A3867,'BTC-USD'!$A$1:$G$3203,6,0)</f>
        <v>9519.1455079999996</v>
      </c>
      <c r="D3867" s="2">
        <f>D3866*(1-D$1+IF(AND(WEEKDAY($A3867)&lt;&gt;1,WEEKDAY($A3867)&lt;&gt;7),-VLOOKUP($A3867,ETF_OP_Fee!$U$5:$V$14,2,1),0))^($A3867-$A3866)*(1+2*(B3867/B3866-1))</f>
        <v>16.78378969227267</v>
      </c>
      <c r="E3867" s="2"/>
      <c r="G3867" s="1"/>
    </row>
    <row r="3868" spans="1:7">
      <c r="A3868" s="1">
        <v>43676</v>
      </c>
      <c r="B3868">
        <f>IF(A3868&gt;=$B$3,VLOOKUP(A3868,SPBTFDUE!$B$4:$F$5000,5,0),B3869*(C3868/C3869+$B$1))</f>
        <v>66.36</v>
      </c>
      <c r="C3868" s="2">
        <f>VLOOKUP(A3868,'BTC-USD'!$A$1:$G$3203,6,0)</f>
        <v>9607.4238280000009</v>
      </c>
      <c r="D3868" s="2">
        <f>D3867*(1-D$1+IF(AND(WEEKDAY($A3868)&lt;&gt;1,WEEKDAY($A3868)&lt;&gt;7),-VLOOKUP($A3868,ETF_OP_Fee!$U$5:$V$14,2,1),0))^($A3868-$A3867)*(1+2*(B3868/B3867-1))</f>
        <v>17.499865076888636</v>
      </c>
      <c r="E3868" s="2"/>
      <c r="G3868" s="1"/>
    </row>
    <row r="3869" spans="1:7">
      <c r="A3869" s="1">
        <v>43677</v>
      </c>
      <c r="B3869">
        <f>IF(A3869&gt;=$B$3,VLOOKUP(A3869,SPBTFDUE!$B$4:$F$5000,5,0),B3870*(C3869/C3870+$B$1))</f>
        <v>68.95</v>
      </c>
      <c r="C3869" s="2">
        <f>VLOOKUP(A3869,'BTC-USD'!$A$1:$G$3203,6,0)</f>
        <v>10085.627930000001</v>
      </c>
      <c r="D3869" s="2">
        <f>D3868*(1-D$1+IF(AND(WEEKDAY($A3869)&lt;&gt;1,WEEKDAY($A3869)&lt;&gt;7),-VLOOKUP($A3869,ETF_OP_Fee!$U$5:$V$14,2,1),0))^($A3869-$A3868)*(1+2*(B3869/B3868-1))</f>
        <v>18.863639899803616</v>
      </c>
      <c r="E3869" s="2"/>
      <c r="G3869" s="1"/>
    </row>
    <row r="3870" spans="1:7">
      <c r="A3870" s="1">
        <v>43678</v>
      </c>
      <c r="B3870">
        <f>IF(A3870&gt;=$B$3,VLOOKUP(A3870,SPBTFDUE!$B$4:$F$5000,5,0),B3871*(C3870/C3871+$B$1))</f>
        <v>71.25</v>
      </c>
      <c r="C3870" s="2">
        <f>VLOOKUP(A3870,'BTC-USD'!$A$1:$G$3203,6,0)</f>
        <v>10399.668949999999</v>
      </c>
      <c r="D3870" s="2">
        <f>D3869*(1-D$1+IF(AND(WEEKDAY($A3870)&lt;&gt;1,WEEKDAY($A3870)&lt;&gt;7),-VLOOKUP($A3870,ETF_OP_Fee!$U$5:$V$14,2,1),0))^($A3870-$A3869)*(1+2*(B3870/B3869-1))</f>
        <v>20.119729724301568</v>
      </c>
      <c r="E3870" s="2"/>
      <c r="G3870" s="1"/>
    </row>
    <row r="3871" spans="1:7">
      <c r="A3871" s="1">
        <v>43679</v>
      </c>
      <c r="B3871">
        <f>IF(A3871&gt;=$B$3,VLOOKUP(A3871,SPBTFDUE!$B$4:$F$5000,5,0),B3872*(C3871/C3872+$B$1))</f>
        <v>72.33</v>
      </c>
      <c r="C3871" s="2">
        <f>VLOOKUP(A3871,'BTC-USD'!$A$1:$G$3203,6,0)</f>
        <v>10518.17481</v>
      </c>
      <c r="D3871" s="2">
        <f>D3870*(1-D$1+IF(AND(WEEKDAY($A3871)&lt;&gt;1,WEEKDAY($A3871)&lt;&gt;7),-VLOOKUP($A3871,ETF_OP_Fee!$U$5:$V$14,2,1),0))^($A3871-$A3870)*(1+2*(B3871/B3870-1))</f>
        <v>20.727204691954348</v>
      </c>
      <c r="E3871" s="2"/>
      <c r="G3871" s="1"/>
    </row>
    <row r="3872" spans="1:7">
      <c r="A3872" s="1">
        <v>43682</v>
      </c>
      <c r="B3872">
        <f>IF(A3872&gt;=$B$3,VLOOKUP(A3872,SPBTFDUE!$B$4:$F$5000,5,0),B3873*(C3872/C3873+$B$1))</f>
        <v>81.349999999999994</v>
      </c>
      <c r="C3872" s="2">
        <f>VLOOKUP(A3872,'BTC-USD'!$A$1:$G$3203,6,0)</f>
        <v>11805.653319999999</v>
      </c>
      <c r="D3872" s="2">
        <f>D3871*(1-D$1+IF(AND(WEEKDAY($A3872)&lt;&gt;1,WEEKDAY($A3872)&lt;&gt;7),-VLOOKUP($A3872,ETF_OP_Fee!$U$5:$V$14,2,1),0))^($A3872-$A3871)*(1+2*(B3872/B3871-1))</f>
        <v>25.887568977919489</v>
      </c>
      <c r="E3872" s="2"/>
      <c r="G3872" s="1"/>
    </row>
    <row r="3873" spans="1:7">
      <c r="A3873" s="1">
        <v>43683</v>
      </c>
      <c r="B3873">
        <f>IF(A3873&gt;=$B$3,VLOOKUP(A3873,SPBTFDUE!$B$4:$F$5000,5,0),B3874*(C3873/C3874+$B$1))</f>
        <v>80.760000000000005</v>
      </c>
      <c r="C3873" s="2">
        <f>VLOOKUP(A3873,'BTC-USD'!$A$1:$G$3203,6,0)</f>
        <v>11478.168949999999</v>
      </c>
      <c r="D3873" s="2">
        <f>D3872*(1-D$1+IF(AND(WEEKDAY($A3873)&lt;&gt;1,WEEKDAY($A3873)&lt;&gt;7),-VLOOKUP($A3873,ETF_OP_Fee!$U$5:$V$14,2,1),0))^($A3873-$A3872)*(1+2*(B3873/B3872-1))</f>
        <v>25.509023503438161</v>
      </c>
      <c r="E3873" s="2"/>
      <c r="G3873" s="1"/>
    </row>
    <row r="3874" spans="1:7">
      <c r="A3874" s="1">
        <v>43684</v>
      </c>
      <c r="B3874">
        <f>IF(A3874&gt;=$B$3,VLOOKUP(A3874,SPBTFDUE!$B$4:$F$5000,5,0),B3875*(C3874/C3875+$B$1))</f>
        <v>81.17</v>
      </c>
      <c r="C3874" s="2">
        <f>VLOOKUP(A3874,'BTC-USD'!$A$1:$G$3203,6,0)</f>
        <v>11941.96875</v>
      </c>
      <c r="D3874" s="2">
        <f>D3873*(1-D$1+IF(AND(WEEKDAY($A3874)&lt;&gt;1,WEEKDAY($A3874)&lt;&gt;7),-VLOOKUP($A3874,ETF_OP_Fee!$U$5:$V$14,2,1),0))^($A3874-$A3873)*(1+2*(B3874/B3873-1))</f>
        <v>25.764959444111412</v>
      </c>
      <c r="E3874" s="2"/>
      <c r="G3874" s="1"/>
    </row>
    <row r="3875" spans="1:7">
      <c r="A3875" s="1">
        <v>43685</v>
      </c>
      <c r="B3875">
        <f>IF(A3875&gt;=$B$3,VLOOKUP(A3875,SPBTFDUE!$B$4:$F$5000,5,0),B3876*(C3875/C3876+$B$1))</f>
        <v>79.790000000000006</v>
      </c>
      <c r="C3875" s="2">
        <f>VLOOKUP(A3875,'BTC-USD'!$A$1:$G$3203,6,0)</f>
        <v>11966.407230000001</v>
      </c>
      <c r="D3875" s="2">
        <f>D3874*(1-D$1+IF(AND(WEEKDAY($A3875)&lt;&gt;1,WEEKDAY($A3875)&lt;&gt;7),-VLOOKUP($A3875,ETF_OP_Fee!$U$5:$V$14,2,1),0))^($A3875-$A3874)*(1+2*(B3875/B3874-1))</f>
        <v>24.885914781566768</v>
      </c>
      <c r="E3875" s="2"/>
      <c r="G3875" s="1"/>
    </row>
    <row r="3876" spans="1:7">
      <c r="A3876" s="1">
        <v>43686</v>
      </c>
      <c r="B3876">
        <f>IF(A3876&gt;=$B$3,VLOOKUP(A3876,SPBTFDUE!$B$4:$F$5000,5,0),B3877*(C3876/C3877+$B$1))</f>
        <v>81.56</v>
      </c>
      <c r="C3876" s="2">
        <f>VLOOKUP(A3876,'BTC-USD'!$A$1:$G$3203,6,0)</f>
        <v>11862.936519999999</v>
      </c>
      <c r="D3876" s="2">
        <f>D3875*(1-D$1+IF(AND(WEEKDAY($A3876)&lt;&gt;1,WEEKDAY($A3876)&lt;&gt;7),-VLOOKUP($A3876,ETF_OP_Fee!$U$5:$V$14,2,1),0))^($A3876-$A3875)*(1+2*(B3876/B3875-1))</f>
        <v>25.986917333012151</v>
      </c>
      <c r="E3876" s="2"/>
      <c r="G3876" s="1"/>
    </row>
    <row r="3877" spans="1:7">
      <c r="A3877" s="1">
        <v>43689</v>
      </c>
      <c r="B3877">
        <f>IF(A3877&gt;=$B$3,VLOOKUP(A3877,SPBTFDUE!$B$4:$F$5000,5,0),B3878*(C3877/C3878+$B$1))</f>
        <v>78.89</v>
      </c>
      <c r="C3877" s="2">
        <f>VLOOKUP(A3877,'BTC-USD'!$A$1:$G$3203,6,0)</f>
        <v>11382.61621</v>
      </c>
      <c r="D3877" s="2">
        <f>D3876*(1-D$1+IF(AND(WEEKDAY($A3877)&lt;&gt;1,WEEKDAY($A3877)&lt;&gt;7),-VLOOKUP($A3877,ETF_OP_Fee!$U$5:$V$14,2,1),0))^($A3877-$A3876)*(1+2*(B3877/B3876-1))</f>
        <v>24.276786994482102</v>
      </c>
      <c r="E3877" s="2"/>
      <c r="G3877" s="1"/>
    </row>
    <row r="3878" spans="1:7">
      <c r="A3878" s="1">
        <v>43690</v>
      </c>
      <c r="B3878">
        <f>IF(A3878&gt;=$B$3,VLOOKUP(A3878,SPBTFDUE!$B$4:$F$5000,5,0),B3879*(C3878/C3879+$B$1))</f>
        <v>74.77</v>
      </c>
      <c r="C3878" s="2">
        <f>VLOOKUP(A3878,'BTC-USD'!$A$1:$G$3203,6,0)</f>
        <v>10895.83008</v>
      </c>
      <c r="D3878" s="2">
        <f>D3877*(1-D$1+IF(AND(WEEKDAY($A3878)&lt;&gt;1,WEEKDAY($A3878)&lt;&gt;7),-VLOOKUP($A3878,ETF_OP_Fee!$U$5:$V$14,2,1),0))^($A3878-$A3877)*(1+2*(B3878/B3877-1))</f>
        <v>21.738504148516419</v>
      </c>
      <c r="E3878" s="2"/>
      <c r="G3878" s="1"/>
    </row>
    <row r="3879" spans="1:7">
      <c r="A3879" s="1">
        <v>43691</v>
      </c>
      <c r="B3879">
        <f>IF(A3879&gt;=$B$3,VLOOKUP(A3879,SPBTFDUE!$B$4:$F$5000,5,0),B3880*(C3879/C3880+$B$1))</f>
        <v>69.28</v>
      </c>
      <c r="C3879" s="2">
        <f>VLOOKUP(A3879,'BTC-USD'!$A$1:$G$3203,6,0)</f>
        <v>10051.704100000001</v>
      </c>
      <c r="D3879" s="2">
        <f>D3878*(1-D$1+IF(AND(WEEKDAY($A3879)&lt;&gt;1,WEEKDAY($A3879)&lt;&gt;7),-VLOOKUP($A3879,ETF_OP_Fee!$U$5:$V$14,2,1),0))^($A3879-$A3878)*(1+2*(B3879/B3878-1))</f>
        <v>18.543987100241498</v>
      </c>
      <c r="E3879" s="2"/>
      <c r="G3879" s="1"/>
    </row>
    <row r="3880" spans="1:7">
      <c r="A3880" s="1">
        <v>43692</v>
      </c>
      <c r="B3880">
        <f>IF(A3880&gt;=$B$3,VLOOKUP(A3880,SPBTFDUE!$B$4:$F$5000,5,0),B3881*(C3880/C3881+$B$1))</f>
        <v>69.12</v>
      </c>
      <c r="C3880" s="2">
        <f>VLOOKUP(A3880,'BTC-USD'!$A$1:$G$3203,6,0)</f>
        <v>10311.545899999999</v>
      </c>
      <c r="D3880" s="2">
        <f>D3879*(1-D$1+IF(AND(WEEKDAY($A3880)&lt;&gt;1,WEEKDAY($A3880)&lt;&gt;7),-VLOOKUP($A3880,ETF_OP_Fee!$U$5:$V$14,2,1),0))^($A3880-$A3879)*(1+2*(B3880/B3879-1))</f>
        <v>18.456133751351469</v>
      </c>
      <c r="E3880" s="2"/>
      <c r="G3880" s="1"/>
    </row>
    <row r="3881" spans="1:7">
      <c r="A3881" s="1">
        <v>43693</v>
      </c>
      <c r="B3881">
        <f>IF(A3881&gt;=$B$3,VLOOKUP(A3881,SPBTFDUE!$B$4:$F$5000,5,0),B3882*(C3881/C3882+$B$1))</f>
        <v>71.72</v>
      </c>
      <c r="C3881" s="2">
        <f>VLOOKUP(A3881,'BTC-USD'!$A$1:$G$3203,6,0)</f>
        <v>10374.33887</v>
      </c>
      <c r="D3881" s="2">
        <f>D3880*(1-D$1+IF(AND(WEEKDAY($A3881)&lt;&gt;1,WEEKDAY($A3881)&lt;&gt;7),-VLOOKUP($A3881,ETF_OP_Fee!$U$5:$V$14,2,1),0))^($A3881-$A3880)*(1+2*(B3881/B3880-1))</f>
        <v>19.84225099260502</v>
      </c>
      <c r="E3881" s="2"/>
      <c r="G3881" s="1"/>
    </row>
    <row r="3882" spans="1:7">
      <c r="A3882" s="1">
        <v>43696</v>
      </c>
      <c r="B3882">
        <f>IF(A3882&gt;=$B$3,VLOOKUP(A3882,SPBTFDUE!$B$4:$F$5000,5,0),B3883*(C3882/C3883+$B$1))</f>
        <v>73.17</v>
      </c>
      <c r="C3882" s="2">
        <f>VLOOKUP(A3882,'BTC-USD'!$A$1:$G$3203,6,0)</f>
        <v>10916.05371</v>
      </c>
      <c r="D3882" s="2">
        <f>D3881*(1-D$1+IF(AND(WEEKDAY($A3882)&lt;&gt;1,WEEKDAY($A3882)&lt;&gt;7),-VLOOKUP($A3882,ETF_OP_Fee!$U$5:$V$14,2,1),0))^($A3882-$A3881)*(1+2*(B3882/B3881-1))</f>
        <v>20.637192647298235</v>
      </c>
      <c r="E3882" s="2"/>
      <c r="G3882" s="1"/>
    </row>
    <row r="3883" spans="1:7">
      <c r="A3883" s="1">
        <v>43697</v>
      </c>
      <c r="B3883">
        <f>IF(A3883&gt;=$B$3,VLOOKUP(A3883,SPBTFDUE!$B$4:$F$5000,5,0),B3884*(C3883/C3884+$B$1))</f>
        <v>73.3</v>
      </c>
      <c r="C3883" s="2">
        <f>VLOOKUP(A3883,'BTC-USD'!$A$1:$G$3203,6,0)</f>
        <v>10763.23242</v>
      </c>
      <c r="D3883" s="2">
        <f>D3882*(1-D$1+IF(AND(WEEKDAY($A3883)&lt;&gt;1,WEEKDAY($A3883)&lt;&gt;7),-VLOOKUP($A3883,ETF_OP_Fee!$U$5:$V$14,2,1),0))^($A3883-$A3882)*(1+2*(B3883/B3882-1))</f>
        <v>20.708055964597921</v>
      </c>
      <c r="E3883" s="2"/>
      <c r="G3883" s="1"/>
    </row>
    <row r="3884" spans="1:7">
      <c r="A3884" s="1">
        <v>43698</v>
      </c>
      <c r="B3884">
        <f>IF(A3884&gt;=$B$3,VLOOKUP(A3884,SPBTFDUE!$B$4:$F$5000,5,0),B3885*(C3884/C3885+$B$1))</f>
        <v>68.959999999999994</v>
      </c>
      <c r="C3884" s="2">
        <f>VLOOKUP(A3884,'BTC-USD'!$A$1:$G$3203,6,0)</f>
        <v>10138.04981</v>
      </c>
      <c r="D3884" s="2">
        <f>D3883*(1-D$1+IF(AND(WEEKDAY($A3884)&lt;&gt;1,WEEKDAY($A3884)&lt;&gt;7),-VLOOKUP($A3884,ETF_OP_Fee!$U$5:$V$14,2,1),0))^($A3884-$A3883)*(1+2*(B3884/B3883-1))</f>
        <v>18.253684825869335</v>
      </c>
      <c r="E3884" s="2"/>
      <c r="G3884" s="1"/>
    </row>
    <row r="3885" spans="1:7">
      <c r="A3885" s="1">
        <v>43699</v>
      </c>
      <c r="B3885">
        <f>IF(A3885&gt;=$B$3,VLOOKUP(A3885,SPBTFDUE!$B$4:$F$5000,5,0),B3886*(C3885/C3886+$B$1))</f>
        <v>69.41</v>
      </c>
      <c r="C3885" s="2">
        <f>VLOOKUP(A3885,'BTC-USD'!$A$1:$G$3203,6,0)</f>
        <v>10131.05566</v>
      </c>
      <c r="D3885" s="2">
        <f>D3884*(1-D$1+IF(AND(WEEKDAY($A3885)&lt;&gt;1,WEEKDAY($A3885)&lt;&gt;7),-VLOOKUP($A3885,ETF_OP_Fee!$U$5:$V$14,2,1),0))^($A3885-$A3884)*(1+2*(B3885/B3884-1))</f>
        <v>18.489710640315828</v>
      </c>
      <c r="E3885" s="2"/>
      <c r="G3885" s="1"/>
    </row>
    <row r="3886" spans="1:7">
      <c r="A3886" s="1">
        <v>43700</v>
      </c>
      <c r="B3886">
        <f>IF(A3886&gt;=$B$3,VLOOKUP(A3886,SPBTFDUE!$B$4:$F$5000,5,0),B3887*(C3886/C3887+$B$1))</f>
        <v>71.27</v>
      </c>
      <c r="C3886" s="2">
        <f>VLOOKUP(A3886,'BTC-USD'!$A$1:$G$3203,6,0)</f>
        <v>10407.964840000001</v>
      </c>
      <c r="D3886" s="2">
        <f>D3885*(1-D$1+IF(AND(WEEKDAY($A3886)&lt;&gt;1,WEEKDAY($A3886)&lt;&gt;7),-VLOOKUP($A3886,ETF_OP_Fee!$U$5:$V$14,2,1),0))^($A3886-$A3885)*(1+2*(B3886/B3885-1))</f>
        <v>19.478337302692012</v>
      </c>
      <c r="E3886" s="2"/>
      <c r="G3886" s="1"/>
    </row>
    <row r="3887" spans="1:7">
      <c r="A3887" s="1">
        <v>43703</v>
      </c>
      <c r="B3887">
        <f>IF(A3887&gt;=$B$3,VLOOKUP(A3887,SPBTFDUE!$B$4:$F$5000,5,0),B3888*(C3887/C3888+$B$1))</f>
        <v>70.680000000000007</v>
      </c>
      <c r="C3887" s="2">
        <f>VLOOKUP(A3887,'BTC-USD'!$A$1:$G$3203,6,0)</f>
        <v>10370.820309999999</v>
      </c>
      <c r="D3887" s="2">
        <f>D3886*(1-D$1+IF(AND(WEEKDAY($A3887)&lt;&gt;1,WEEKDAY($A3887)&lt;&gt;7),-VLOOKUP($A3887,ETF_OP_Fee!$U$5:$V$14,2,1),0))^($A3887-$A3886)*(1+2*(B3887/B3886-1))</f>
        <v>19.148991172376309</v>
      </c>
      <c r="E3887" s="2"/>
      <c r="G3887" s="1"/>
    </row>
    <row r="3888" spans="1:7">
      <c r="A3888" s="1">
        <v>43704</v>
      </c>
      <c r="B3888">
        <f>IF(A3888&gt;=$B$3,VLOOKUP(A3888,SPBTFDUE!$B$4:$F$5000,5,0),B3889*(C3888/C3889+$B$1))</f>
        <v>69.540000000000006</v>
      </c>
      <c r="C3888" s="2">
        <f>VLOOKUP(A3888,'BTC-USD'!$A$1:$G$3203,6,0)</f>
        <v>10185.5</v>
      </c>
      <c r="D3888" s="2">
        <f>D3887*(1-D$1+IF(AND(WEEKDAY($A3888)&lt;&gt;1,WEEKDAY($A3888)&lt;&gt;7),-VLOOKUP($A3888,ETF_OP_Fee!$U$5:$V$14,2,1),0))^($A3888-$A3887)*(1+2*(B3888/B3887-1))</f>
        <v>18.529073257095945</v>
      </c>
      <c r="E3888" s="2"/>
      <c r="G3888" s="1"/>
    </row>
    <row r="3889" spans="1:7">
      <c r="A3889" s="1">
        <v>43705</v>
      </c>
      <c r="B3889">
        <f>IF(A3889&gt;=$B$3,VLOOKUP(A3889,SPBTFDUE!$B$4:$F$5000,5,0),B3890*(C3889/C3890+$B$1))</f>
        <v>65.8</v>
      </c>
      <c r="C3889" s="2">
        <f>VLOOKUP(A3889,'BTC-USD'!$A$1:$G$3203,6,0)</f>
        <v>9754.4228519999997</v>
      </c>
      <c r="D3889" s="2">
        <f>D3888*(1-D$1+IF(AND(WEEKDAY($A3889)&lt;&gt;1,WEEKDAY($A3889)&lt;&gt;7),-VLOOKUP($A3889,ETF_OP_Fee!$U$5:$V$14,2,1),0))^($A3889-$A3888)*(1+2*(B3889/B3888-1))</f>
        <v>16.534041440265224</v>
      </c>
      <c r="E3889" s="2"/>
      <c r="G3889" s="1"/>
    </row>
    <row r="3890" spans="1:7">
      <c r="A3890" s="1">
        <v>43706</v>
      </c>
      <c r="B3890">
        <f>IF(A3890&gt;=$B$3,VLOOKUP(A3890,SPBTFDUE!$B$4:$F$5000,5,0),B3891*(C3890/C3891+$B$1))</f>
        <v>64.62</v>
      </c>
      <c r="C3890" s="2">
        <f>VLOOKUP(A3890,'BTC-USD'!$A$1:$G$3203,6,0)</f>
        <v>9510.2001949999994</v>
      </c>
      <c r="D3890" s="2">
        <f>D3889*(1-D$1+IF(AND(WEEKDAY($A3890)&lt;&gt;1,WEEKDAY($A3890)&lt;&gt;7),-VLOOKUP($A3890,ETF_OP_Fee!$U$5:$V$14,2,1),0))^($A3890-$A3889)*(1+2*(B3890/B3889-1))</f>
        <v>15.93912736695196</v>
      </c>
      <c r="E3890" s="2"/>
      <c r="G3890" s="1"/>
    </row>
    <row r="3891" spans="1:7">
      <c r="A3891" s="1">
        <v>43707</v>
      </c>
      <c r="B3891">
        <f>IF(A3891&gt;=$B$3,VLOOKUP(A3891,SPBTFDUE!$B$4:$F$5000,5,0),B3892*(C3891/C3892+$B$1))</f>
        <v>65.150000000000006</v>
      </c>
      <c r="C3891" s="2">
        <f>VLOOKUP(A3891,'BTC-USD'!$A$1:$G$3203,6,0)</f>
        <v>9598.1738280000009</v>
      </c>
      <c r="D3891" s="2">
        <f>D3890*(1-D$1+IF(AND(WEEKDAY($A3891)&lt;&gt;1,WEEKDAY($A3891)&lt;&gt;7),-VLOOKUP($A3891,ETF_OP_Fee!$U$5:$V$14,2,1),0))^($A3891-$A3890)*(1+2*(B3891/B3890-1))</f>
        <v>16.198655525936463</v>
      </c>
      <c r="E3891" s="2"/>
      <c r="G3891" s="1"/>
    </row>
    <row r="3892" spans="1:7">
      <c r="A3892" s="1">
        <v>43711</v>
      </c>
      <c r="B3892">
        <f>IF(A3892&gt;=$B$3,VLOOKUP(A3892,SPBTFDUE!$B$4:$F$5000,5,0),B3893*(C3892/C3893+$B$1))</f>
        <v>72.92</v>
      </c>
      <c r="C3892" s="2">
        <f>VLOOKUP(A3892,'BTC-USD'!$A$1:$G$3203,6,0)</f>
        <v>10623.54004</v>
      </c>
      <c r="D3892" s="2">
        <f>D3891*(1-D$1+IF(AND(WEEKDAY($A3892)&lt;&gt;1,WEEKDAY($A3892)&lt;&gt;7),-VLOOKUP($A3892,ETF_OP_Fee!$U$5:$V$14,2,1),0))^($A3892-$A3891)*(1+2*(B3892/B3891-1))</f>
        <v>20.052901452279439</v>
      </c>
      <c r="E3892" s="2"/>
      <c r="G3892" s="1"/>
    </row>
    <row r="3893" spans="1:7">
      <c r="A3893" s="1">
        <v>43712</v>
      </c>
      <c r="B3893">
        <f>IF(A3893&gt;=$B$3,VLOOKUP(A3893,SPBTFDUE!$B$4:$F$5000,5,0),B3894*(C3893/C3894+$B$1))</f>
        <v>73.180000000000007</v>
      </c>
      <c r="C3893" s="2">
        <f>VLOOKUP(A3893,'BTC-USD'!$A$1:$G$3203,6,0)</f>
        <v>10594.49316</v>
      </c>
      <c r="D3893" s="2">
        <f>D3892*(1-D$1+IF(AND(WEEKDAY($A3893)&lt;&gt;1,WEEKDAY($A3893)&lt;&gt;7),-VLOOKUP($A3893,ETF_OP_Fee!$U$5:$V$14,2,1),0))^($A3893-$A3892)*(1+2*(B3893/B3892-1))</f>
        <v>20.193493840806074</v>
      </c>
      <c r="E3893" s="2"/>
      <c r="G3893" s="1"/>
    </row>
    <row r="3894" spans="1:7">
      <c r="A3894" s="1">
        <v>43713</v>
      </c>
      <c r="B3894">
        <f>IF(A3894&gt;=$B$3,VLOOKUP(A3894,SPBTFDUE!$B$4:$F$5000,5,0),B3895*(C3894/C3895+$B$1))</f>
        <v>71.75</v>
      </c>
      <c r="C3894" s="2">
        <f>VLOOKUP(A3894,'BTC-USD'!$A$1:$G$3203,6,0)</f>
        <v>10575.5332</v>
      </c>
      <c r="D3894" s="2">
        <f>D3893*(1-D$1+IF(AND(WEEKDAY($A3894)&lt;&gt;1,WEEKDAY($A3894)&lt;&gt;7),-VLOOKUP($A3894,ETF_OP_Fee!$U$5:$V$14,2,1),0))^($A3894-$A3893)*(1+2*(B3894/B3893-1))</f>
        <v>19.401984876136591</v>
      </c>
      <c r="E3894" s="2"/>
      <c r="G3894" s="1"/>
    </row>
    <row r="3895" spans="1:7">
      <c r="A3895" s="1">
        <v>43714</v>
      </c>
      <c r="B3895">
        <f>IF(A3895&gt;=$B$3,VLOOKUP(A3895,SPBTFDUE!$B$4:$F$5000,5,0),B3896*(C3895/C3896+$B$1))</f>
        <v>70.67</v>
      </c>
      <c r="C3895" s="2">
        <f>VLOOKUP(A3895,'BTC-USD'!$A$1:$G$3203,6,0)</f>
        <v>10353.302729999999</v>
      </c>
      <c r="D3895" s="2">
        <f>D3894*(1-D$1+IF(AND(WEEKDAY($A3895)&lt;&gt;1,WEEKDAY($A3895)&lt;&gt;7),-VLOOKUP($A3895,ETF_OP_Fee!$U$5:$V$14,2,1),0))^($A3895-$A3894)*(1+2*(B3895/B3894-1))</f>
        <v>18.815654566904819</v>
      </c>
      <c r="E3895" s="2"/>
      <c r="G3895" s="1"/>
    </row>
    <row r="3896" spans="1:7">
      <c r="A3896" s="1">
        <v>43717</v>
      </c>
      <c r="B3896">
        <f>IF(A3896&gt;=$B$3,VLOOKUP(A3896,SPBTFDUE!$B$4:$F$5000,5,0),B3897*(C3896/C3897+$B$1))</f>
        <v>70.05</v>
      </c>
      <c r="C3896" s="2">
        <f>VLOOKUP(A3896,'BTC-USD'!$A$1:$G$3203,6,0)</f>
        <v>10334.974609999999</v>
      </c>
      <c r="D3896" s="2">
        <f>D3895*(1-D$1+IF(AND(WEEKDAY($A3896)&lt;&gt;1,WEEKDAY($A3896)&lt;&gt;7),-VLOOKUP($A3896,ETF_OP_Fee!$U$5:$V$14,2,1),0))^($A3896-$A3895)*(1+2*(B3896/B3895-1))</f>
        <v>18.478900239260202</v>
      </c>
      <c r="E3896" s="2"/>
      <c r="G3896" s="1"/>
    </row>
    <row r="3897" spans="1:7">
      <c r="A3897" s="1">
        <v>43718</v>
      </c>
      <c r="B3897">
        <f>IF(A3897&gt;=$B$3,VLOOKUP(A3897,SPBTFDUE!$B$4:$F$5000,5,0),B3898*(C3897/C3898+$B$1))</f>
        <v>67.98</v>
      </c>
      <c r="C3897" s="2">
        <f>VLOOKUP(A3897,'BTC-USD'!$A$1:$G$3203,6,0)</f>
        <v>10115.97559</v>
      </c>
      <c r="D3897" s="2">
        <f>D3896*(1-D$1+IF(AND(WEEKDAY($A3897)&lt;&gt;1,WEEKDAY($A3897)&lt;&gt;7),-VLOOKUP($A3897,ETF_OP_Fee!$U$5:$V$14,2,1),0))^($A3897-$A3896)*(1+2*(B3897/B3896-1))</f>
        <v>17.384713240570871</v>
      </c>
      <c r="E3897" s="2"/>
      <c r="G3897" s="1"/>
    </row>
    <row r="3898" spans="1:7">
      <c r="A3898" s="1">
        <v>43719</v>
      </c>
      <c r="B3898">
        <f>IF(A3898&gt;=$B$3,VLOOKUP(A3898,SPBTFDUE!$B$4:$F$5000,5,0),B3899*(C3898/C3899+$B$1))</f>
        <v>68.41</v>
      </c>
      <c r="C3898" s="2">
        <f>VLOOKUP(A3898,'BTC-USD'!$A$1:$G$3203,6,0)</f>
        <v>10178.372069999999</v>
      </c>
      <c r="D3898" s="2">
        <f>D3897*(1-D$1+IF(AND(WEEKDAY($A3898)&lt;&gt;1,WEEKDAY($A3898)&lt;&gt;7),-VLOOKUP($A3898,ETF_OP_Fee!$U$5:$V$14,2,1),0))^($A3898-$A3897)*(1+2*(B3898/B3897-1))</f>
        <v>17.60254532926044</v>
      </c>
      <c r="E3898" s="2"/>
      <c r="G3898" s="1"/>
    </row>
    <row r="3899" spans="1:7">
      <c r="A3899" s="1">
        <v>43720</v>
      </c>
      <c r="B3899">
        <f>IF(A3899&gt;=$B$3,VLOOKUP(A3899,SPBTFDUE!$B$4:$F$5000,5,0),B3900*(C3899/C3900+$B$1))</f>
        <v>70.290000000000006</v>
      </c>
      <c r="C3899" s="2">
        <f>VLOOKUP(A3899,'BTC-USD'!$A$1:$G$3203,6,0)</f>
        <v>10410.12695</v>
      </c>
      <c r="D3899" s="2">
        <f>D3898*(1-D$1+IF(AND(WEEKDAY($A3899)&lt;&gt;1,WEEKDAY($A3899)&lt;&gt;7),-VLOOKUP($A3899,ETF_OP_Fee!$U$5:$V$14,2,1),0))^($A3899-$A3898)*(1+2*(B3899/B3898-1))</f>
        <v>18.567816042589747</v>
      </c>
      <c r="E3899" s="2"/>
      <c r="G3899" s="1"/>
    </row>
    <row r="3900" spans="1:7">
      <c r="A3900" s="1">
        <v>43721</v>
      </c>
      <c r="B3900">
        <f>IF(A3900&gt;=$B$3,VLOOKUP(A3900,SPBTFDUE!$B$4:$F$5000,5,0),B3901*(C3900/C3901+$B$1))</f>
        <v>69.41</v>
      </c>
      <c r="C3900" s="2">
        <f>VLOOKUP(A3900,'BTC-USD'!$A$1:$G$3203,6,0)</f>
        <v>10360.54688</v>
      </c>
      <c r="D3900" s="2">
        <f>D3899*(1-D$1+IF(AND(WEEKDAY($A3900)&lt;&gt;1,WEEKDAY($A3900)&lt;&gt;7),-VLOOKUP($A3900,ETF_OP_Fee!$U$5:$V$14,2,1),0))^($A3900-$A3899)*(1+2*(B3900/B3899-1))</f>
        <v>18.100736732934731</v>
      </c>
      <c r="E3900" s="2"/>
      <c r="G3900" s="1"/>
    </row>
    <row r="3901" spans="1:7">
      <c r="A3901" s="1">
        <v>43724</v>
      </c>
      <c r="B3901">
        <f>IF(A3901&gt;=$B$3,VLOOKUP(A3901,SPBTFDUE!$B$4:$F$5000,5,0),B3902*(C3901/C3902+$B$1))</f>
        <v>68.55</v>
      </c>
      <c r="C3901" s="2">
        <f>VLOOKUP(A3901,'BTC-USD'!$A$1:$G$3203,6,0)</f>
        <v>10276.793949999999</v>
      </c>
      <c r="D3901" s="2">
        <f>D3900*(1-D$1+IF(AND(WEEKDAY($A3901)&lt;&gt;1,WEEKDAY($A3901)&lt;&gt;7),-VLOOKUP($A3901,ETF_OP_Fee!$U$5:$V$14,2,1),0))^($A3901-$A3900)*(1+2*(B3901/B3900-1))</f>
        <v>17.64588469675757</v>
      </c>
      <c r="E3901" s="2"/>
      <c r="G3901" s="1"/>
    </row>
    <row r="3902" spans="1:7">
      <c r="A3902" s="1">
        <v>43725</v>
      </c>
      <c r="B3902">
        <f>IF(A3902&gt;=$B$3,VLOOKUP(A3902,SPBTFDUE!$B$4:$F$5000,5,0),B3903*(C3902/C3903+$B$1))</f>
        <v>69.61</v>
      </c>
      <c r="C3902" s="2">
        <f>VLOOKUP(A3902,'BTC-USD'!$A$1:$G$3203,6,0)</f>
        <v>10241.27246</v>
      </c>
      <c r="D3902" s="2">
        <f>D3901*(1-D$1+IF(AND(WEEKDAY($A3902)&lt;&gt;1,WEEKDAY($A3902)&lt;&gt;7),-VLOOKUP($A3902,ETF_OP_Fee!$U$5:$V$14,2,1),0))^($A3902-$A3901)*(1+2*(B3902/B3901-1))</f>
        <v>18.189439129384088</v>
      </c>
      <c r="E3902" s="2"/>
      <c r="G3902" s="1"/>
    </row>
    <row r="3903" spans="1:7">
      <c r="A3903" s="1">
        <v>43726</v>
      </c>
      <c r="B3903">
        <f>IF(A3903&gt;=$B$3,VLOOKUP(A3903,SPBTFDUE!$B$4:$F$5000,5,0),B3904*(C3903/C3904+$B$1))</f>
        <v>68.98</v>
      </c>
      <c r="C3903" s="2">
        <f>VLOOKUP(A3903,'BTC-USD'!$A$1:$G$3203,6,0)</f>
        <v>10198.24805</v>
      </c>
      <c r="D3903" s="2">
        <f>D3902*(1-D$1+IF(AND(WEEKDAY($A3903)&lt;&gt;1,WEEKDAY($A3903)&lt;&gt;7),-VLOOKUP($A3903,ETF_OP_Fee!$U$5:$V$14,2,1),0))^($A3903-$A3902)*(1+2*(B3903/B3902-1))</f>
        <v>17.858066320377382</v>
      </c>
      <c r="E3903" s="2"/>
      <c r="G3903" s="1"/>
    </row>
    <row r="3904" spans="1:7">
      <c r="A3904" s="1">
        <v>43727</v>
      </c>
      <c r="B3904">
        <f>IF(A3904&gt;=$B$3,VLOOKUP(A3904,SPBTFDUE!$B$4:$F$5000,5,0),B3905*(C3904/C3905+$B$1))</f>
        <v>68.55</v>
      </c>
      <c r="C3904" s="2">
        <f>VLOOKUP(A3904,'BTC-USD'!$A$1:$G$3203,6,0)</f>
        <v>10266.41504</v>
      </c>
      <c r="D3904" s="2">
        <f>D3903*(1-D$1+IF(AND(WEEKDAY($A3904)&lt;&gt;1,WEEKDAY($A3904)&lt;&gt;7),-VLOOKUP($A3904,ETF_OP_Fee!$U$5:$V$14,2,1),0))^($A3904-$A3903)*(1+2*(B3904/B3903-1))</f>
        <v>17.633321232571568</v>
      </c>
      <c r="E3904" s="2"/>
      <c r="G3904" s="1"/>
    </row>
    <row r="3905" spans="1:7">
      <c r="A3905" s="1">
        <v>43728</v>
      </c>
      <c r="B3905">
        <f>IF(A3905&gt;=$B$3,VLOOKUP(A3905,SPBTFDUE!$B$4:$F$5000,5,0),B3906*(C3905/C3906+$B$1))</f>
        <v>68.819999999999993</v>
      </c>
      <c r="C3905" s="2">
        <f>VLOOKUP(A3905,'BTC-USD'!$A$1:$G$3203,6,0)</f>
        <v>10181.641600000001</v>
      </c>
      <c r="D3905" s="2">
        <f>D3904*(1-D$1+IF(AND(WEEKDAY($A3905)&lt;&gt;1,WEEKDAY($A3905)&lt;&gt;7),-VLOOKUP($A3905,ETF_OP_Fee!$U$5:$V$14,2,1),0))^($A3905-$A3904)*(1+2*(B3905/B3904-1))</f>
        <v>17.770108985409017</v>
      </c>
      <c r="E3905" s="2"/>
      <c r="G3905" s="1"/>
    </row>
    <row r="3906" spans="1:7">
      <c r="A3906" s="1">
        <v>43731</v>
      </c>
      <c r="B3906">
        <f>IF(A3906&gt;=$B$3,VLOOKUP(A3906,SPBTFDUE!$B$4:$F$5000,5,0),B3907*(C3906/C3907+$B$1))</f>
        <v>66.39</v>
      </c>
      <c r="C3906" s="2">
        <f>VLOOKUP(A3906,'BTC-USD'!$A$1:$G$3203,6,0)</f>
        <v>9729.3242190000001</v>
      </c>
      <c r="D3906" s="2">
        <f>D3905*(1-D$1+IF(AND(WEEKDAY($A3906)&lt;&gt;1,WEEKDAY($A3906)&lt;&gt;7),-VLOOKUP($A3906,ETF_OP_Fee!$U$5:$V$14,2,1),0))^($A3906-$A3905)*(1+2*(B3906/B3905-1))</f>
        <v>16.509297504065067</v>
      </c>
      <c r="E3906" s="2"/>
      <c r="G3906" s="1"/>
    </row>
    <row r="3907" spans="1:7">
      <c r="A3907" s="1">
        <v>43732</v>
      </c>
      <c r="B3907">
        <f>IF(A3907&gt;=$B$3,VLOOKUP(A3907,SPBTFDUE!$B$4:$F$5000,5,0),B3908*(C3907/C3908+$B$1))</f>
        <v>56.48</v>
      </c>
      <c r="C3907" s="2">
        <f>VLOOKUP(A3907,'BTC-USD'!$A$1:$G$3203,6,0)</f>
        <v>8620.5664059999999</v>
      </c>
      <c r="D3907" s="2">
        <f>D3906*(1-D$1+IF(AND(WEEKDAY($A3907)&lt;&gt;1,WEEKDAY($A3907)&lt;&gt;7),-VLOOKUP($A3907,ETF_OP_Fee!$U$5:$V$14,2,1),0))^($A3907-$A3906)*(1+2*(B3907/B3906-1))</f>
        <v>11.579249226205299</v>
      </c>
      <c r="E3907" s="2"/>
      <c r="G3907" s="1"/>
    </row>
    <row r="3908" spans="1:7">
      <c r="A3908" s="1">
        <v>43733</v>
      </c>
      <c r="B3908">
        <f>IF(A3908&gt;=$B$3,VLOOKUP(A3908,SPBTFDUE!$B$4:$F$5000,5,0),B3909*(C3908/C3909+$B$1))</f>
        <v>56.31</v>
      </c>
      <c r="C3908" s="2">
        <f>VLOOKUP(A3908,'BTC-USD'!$A$1:$G$3203,6,0)</f>
        <v>8486.9931639999995</v>
      </c>
      <c r="D3908" s="2">
        <f>D3907*(1-D$1+IF(AND(WEEKDAY($A3908)&lt;&gt;1,WEEKDAY($A3908)&lt;&gt;7),-VLOOKUP($A3908,ETF_OP_Fee!$U$5:$V$14,2,1),0))^($A3908-$A3907)*(1+2*(B3908/B3907-1))</f>
        <v>11.508172428613479</v>
      </c>
      <c r="E3908" s="2"/>
      <c r="G3908" s="1"/>
    </row>
    <row r="3909" spans="1:7">
      <c r="A3909" s="1">
        <v>43734</v>
      </c>
      <c r="B3909">
        <f>IF(A3909&gt;=$B$3,VLOOKUP(A3909,SPBTFDUE!$B$4:$F$5000,5,0),B3910*(C3909/C3910+$B$1))</f>
        <v>54.8</v>
      </c>
      <c r="C3909" s="2">
        <f>VLOOKUP(A3909,'BTC-USD'!$A$1:$G$3203,6,0)</f>
        <v>8118.9677730000003</v>
      </c>
      <c r="D3909" s="2">
        <f>D3908*(1-D$1+IF(AND(WEEKDAY($A3909)&lt;&gt;1,WEEKDAY($A3909)&lt;&gt;7),-VLOOKUP($A3909,ETF_OP_Fee!$U$5:$V$14,2,1),0))^($A3909-$A3908)*(1+2*(B3909/B3908-1))</f>
        <v>10.889671822371124</v>
      </c>
      <c r="E3909" s="2"/>
      <c r="G3909" s="1"/>
    </row>
    <row r="3910" spans="1:7">
      <c r="A3910" s="1">
        <v>43735</v>
      </c>
      <c r="B3910">
        <f>IF(A3910&gt;=$B$3,VLOOKUP(A3910,SPBTFDUE!$B$4:$F$5000,5,0),B3911*(C3910/C3911+$B$1))</f>
        <v>53.83</v>
      </c>
      <c r="C3910" s="2">
        <f>VLOOKUP(A3910,'BTC-USD'!$A$1:$G$3203,6,0)</f>
        <v>8251.8457030000009</v>
      </c>
      <c r="D3910" s="2">
        <f>D3909*(1-D$1+IF(AND(WEEKDAY($A3910)&lt;&gt;1,WEEKDAY($A3910)&lt;&gt;7),-VLOOKUP($A3910,ETF_OP_Fee!$U$5:$V$14,2,1),0))^($A3910-$A3909)*(1+2*(B3910/B3909-1))</f>
        <v>10.502909676700387</v>
      </c>
      <c r="E3910" s="2"/>
      <c r="G3910" s="1"/>
    </row>
    <row r="3911" spans="1:7">
      <c r="A3911" s="1">
        <v>43738</v>
      </c>
      <c r="B3911">
        <f>IF(A3911&gt;=$B$3,VLOOKUP(A3911,SPBTFDUE!$B$4:$F$5000,5,0),B3912*(C3911/C3912+$B$1))</f>
        <v>55.83</v>
      </c>
      <c r="C3911" s="2">
        <f>VLOOKUP(A3911,'BTC-USD'!$A$1:$G$3203,6,0)</f>
        <v>8293.8681639999995</v>
      </c>
      <c r="D3911" s="2">
        <f>D3910*(1-D$1+IF(AND(WEEKDAY($A3911)&lt;&gt;1,WEEKDAY($A3911)&lt;&gt;7),-VLOOKUP($A3911,ETF_OP_Fee!$U$5:$V$14,2,1),0))^($A3911-$A3910)*(1+2*(B3911/B3910-1))</f>
        <v>11.279326252362955</v>
      </c>
      <c r="E3911" s="2"/>
      <c r="G3911" s="1"/>
    </row>
    <row r="3912" spans="1:7">
      <c r="A3912" s="1">
        <v>43739</v>
      </c>
      <c r="B3912">
        <f>IF(A3912&gt;=$B$3,VLOOKUP(A3912,SPBTFDUE!$B$4:$F$5000,5,0),B3913*(C3912/C3913+$B$1))</f>
        <v>55.77</v>
      </c>
      <c r="C3912" s="2">
        <f>VLOOKUP(A3912,'BTC-USD'!$A$1:$G$3203,6,0)</f>
        <v>8343.2763670000004</v>
      </c>
      <c r="D3912" s="2">
        <f>D3911*(1-D$1+IF(AND(WEEKDAY($A3912)&lt;&gt;1,WEEKDAY($A3912)&lt;&gt;7),-VLOOKUP($A3912,ETF_OP_Fee!$U$5:$V$14,2,1),0))^($A3912-$A3911)*(1+2*(B3912/B3911-1))</f>
        <v>11.253741311782399</v>
      </c>
      <c r="E3912" s="2"/>
      <c r="G3912" s="1"/>
    </row>
    <row r="3913" spans="1:7">
      <c r="A3913" s="1">
        <v>43740</v>
      </c>
      <c r="B3913">
        <f>IF(A3913&gt;=$B$3,VLOOKUP(A3913,SPBTFDUE!$B$4:$F$5000,5,0),B3914*(C3913/C3914+$B$1))</f>
        <v>55.41</v>
      </c>
      <c r="C3913" s="2">
        <f>VLOOKUP(A3913,'BTC-USD'!$A$1:$G$3203,6,0)</f>
        <v>8393.0419920000004</v>
      </c>
      <c r="D3913" s="2">
        <f>D3912*(1-D$1+IF(AND(WEEKDAY($A3913)&lt;&gt;1,WEEKDAY($A3913)&lt;&gt;7),-VLOOKUP($A3913,ETF_OP_Fee!$U$5:$V$14,2,1),0))^($A3913-$A3912)*(1+2*(B3913/B3912-1))</f>
        <v>11.107129750614479</v>
      </c>
      <c r="E3913" s="2"/>
      <c r="G3913" s="1"/>
    </row>
    <row r="3914" spans="1:7">
      <c r="A3914" s="1">
        <v>43741</v>
      </c>
      <c r="B3914">
        <f>IF(A3914&gt;=$B$3,VLOOKUP(A3914,SPBTFDUE!$B$4:$F$5000,5,0),B3915*(C3914/C3915+$B$1))</f>
        <v>54.67</v>
      </c>
      <c r="C3914" s="2">
        <f>VLOOKUP(A3914,'BTC-USD'!$A$1:$G$3203,6,0)</f>
        <v>8259.9921880000002</v>
      </c>
      <c r="D3914" s="2">
        <f>D3913*(1-D$1+IF(AND(WEEKDAY($A3914)&lt;&gt;1,WEEKDAY($A3914)&lt;&gt;7),-VLOOKUP($A3914,ETF_OP_Fee!$U$5:$V$14,2,1),0))^($A3914-$A3913)*(1+2*(B3914/B3913-1))</f>
        <v>10.809170165758573</v>
      </c>
      <c r="E3914" s="2"/>
      <c r="G3914" s="1"/>
    </row>
    <row r="3915" spans="1:7">
      <c r="A3915" s="1">
        <v>43742</v>
      </c>
      <c r="B3915">
        <f>IF(A3915&gt;=$B$3,VLOOKUP(A3915,SPBTFDUE!$B$4:$F$5000,5,0),B3916*(C3915/C3916+$B$1))</f>
        <v>55.07</v>
      </c>
      <c r="C3915" s="2">
        <f>VLOOKUP(A3915,'BTC-USD'!$A$1:$G$3203,6,0)</f>
        <v>8205.9394530000009</v>
      </c>
      <c r="D3915" s="2">
        <f>D3914*(1-D$1+IF(AND(WEEKDAY($A3915)&lt;&gt;1,WEEKDAY($A3915)&lt;&gt;7),-VLOOKUP($A3915,ETF_OP_Fee!$U$5:$V$14,2,1),0))^($A3915-$A3914)*(1+2*(B3915/B3914-1))</f>
        <v>10.966036432113661</v>
      </c>
      <c r="E3915" s="2"/>
      <c r="G3915" s="1"/>
    </row>
    <row r="3916" spans="1:7">
      <c r="A3916" s="1">
        <v>43745</v>
      </c>
      <c r="B3916">
        <f>IF(A3916&gt;=$B$3,VLOOKUP(A3916,SPBTFDUE!$B$4:$F$5000,5,0),B3917*(C3916/C3917+$B$1))</f>
        <v>55.29</v>
      </c>
      <c r="C3916" s="2">
        <f>VLOOKUP(A3916,'BTC-USD'!$A$1:$G$3203,6,0)</f>
        <v>8245.6230469999991</v>
      </c>
      <c r="D3916" s="2">
        <f>D3915*(1-D$1+IF(AND(WEEKDAY($A3916)&lt;&gt;1,WEEKDAY($A3916)&lt;&gt;7),-VLOOKUP($A3916,ETF_OP_Fee!$U$5:$V$14,2,1),0))^($A3916-$A3915)*(1+2*(B3916/B3915-1))</f>
        <v>11.049701622713505</v>
      </c>
      <c r="E3916" s="2"/>
      <c r="G3916" s="1"/>
    </row>
    <row r="3917" spans="1:7">
      <c r="A3917" s="1">
        <v>43746</v>
      </c>
      <c r="B3917">
        <f>IF(A3917&gt;=$B$3,VLOOKUP(A3917,SPBTFDUE!$B$4:$F$5000,5,0),B3918*(C3917/C3918+$B$1))</f>
        <v>54.77</v>
      </c>
      <c r="C3917" s="2">
        <f>VLOOKUP(A3917,'BTC-USD'!$A$1:$G$3203,6,0)</f>
        <v>8228.7832030000009</v>
      </c>
      <c r="D3917" s="2">
        <f>D3916*(1-D$1+IF(AND(WEEKDAY($A3917)&lt;&gt;1,WEEKDAY($A3917)&lt;&gt;7),-VLOOKUP($A3917,ETF_OP_Fee!$U$5:$V$14,2,1),0))^($A3917-$A3916)*(1+2*(B3917/B3916-1))</f>
        <v>10.840565602645029</v>
      </c>
      <c r="E3917" s="2"/>
      <c r="G3917" s="1"/>
    </row>
    <row r="3918" spans="1:7">
      <c r="A3918" s="1">
        <v>43747</v>
      </c>
      <c r="B3918">
        <f>IF(A3918&gt;=$B$3,VLOOKUP(A3918,SPBTFDUE!$B$4:$F$5000,5,0),B3919*(C3918/C3919+$B$1))</f>
        <v>57.9</v>
      </c>
      <c r="C3918" s="2">
        <f>VLOOKUP(A3918,'BTC-USD'!$A$1:$G$3203,6,0)</f>
        <v>8595.7402340000008</v>
      </c>
      <c r="D3918" s="2">
        <f>D3917*(1-D$1+IF(AND(WEEKDAY($A3918)&lt;&gt;1,WEEKDAY($A3918)&lt;&gt;7),-VLOOKUP($A3918,ETF_OP_Fee!$U$5:$V$14,2,1),0))^($A3918-$A3917)*(1+2*(B3918/B3917-1))</f>
        <v>12.078160864410611</v>
      </c>
      <c r="E3918" s="2"/>
      <c r="G3918" s="1"/>
    </row>
    <row r="3919" spans="1:7">
      <c r="A3919" s="1">
        <v>43748</v>
      </c>
      <c r="B3919">
        <f>IF(A3919&gt;=$B$3,VLOOKUP(A3919,SPBTFDUE!$B$4:$F$5000,5,0),B3920*(C3919/C3920+$B$1))</f>
        <v>57.62</v>
      </c>
      <c r="C3919" s="2">
        <f>VLOOKUP(A3919,'BTC-USD'!$A$1:$G$3203,6,0)</f>
        <v>8586.4736329999996</v>
      </c>
      <c r="D3919" s="2">
        <f>D3918*(1-D$1+IF(AND(WEEKDAY($A3919)&lt;&gt;1,WEEKDAY($A3919)&lt;&gt;7),-VLOOKUP($A3919,ETF_OP_Fee!$U$5:$V$14,2,1),0))^($A3919-$A3918)*(1+2*(B3919/B3918-1))</f>
        <v>11.959917198356809</v>
      </c>
      <c r="E3919" s="2"/>
      <c r="G3919" s="1"/>
    </row>
    <row r="3920" spans="1:7">
      <c r="A3920" s="1">
        <v>43749</v>
      </c>
      <c r="B3920">
        <f>IF(A3920&gt;=$B$3,VLOOKUP(A3920,SPBTFDUE!$B$4:$F$5000,5,0),B3921*(C3920/C3921+$B$1))</f>
        <v>56.03</v>
      </c>
      <c r="C3920" s="2">
        <f>VLOOKUP(A3920,'BTC-USD'!$A$1:$G$3203,6,0)</f>
        <v>8321.7568360000005</v>
      </c>
      <c r="D3920" s="2">
        <f>D3919*(1-D$1+IF(AND(WEEKDAY($A3920)&lt;&gt;1,WEEKDAY($A3920)&lt;&gt;7),-VLOOKUP($A3920,ETF_OP_Fee!$U$5:$V$14,2,1),0))^($A3920-$A3919)*(1+2*(B3920/B3919-1))</f>
        <v>11.298512594245469</v>
      </c>
      <c r="E3920" s="2"/>
      <c r="G3920" s="1"/>
    </row>
    <row r="3921" spans="1:7">
      <c r="A3921" s="1">
        <v>43752</v>
      </c>
      <c r="B3921">
        <f>IF(A3921&gt;=$B$3,VLOOKUP(A3921,SPBTFDUE!$B$4:$F$5000,5,0),B3922*(C3921/C3922+$B$1))</f>
        <v>56.03</v>
      </c>
      <c r="C3921" s="2">
        <f>VLOOKUP(A3921,'BTC-USD'!$A$1:$G$3203,6,0)</f>
        <v>8374.6865230000003</v>
      </c>
      <c r="D3921" s="2">
        <f>D3920*(1-D$1+IF(AND(WEEKDAY($A3921)&lt;&gt;1,WEEKDAY($A3921)&lt;&gt;7),-VLOOKUP($A3921,ETF_OP_Fee!$U$5:$V$14,2,1),0))^($A3921-$A3920)*(1+2*(B3921/B3920-1))</f>
        <v>11.294473470470937</v>
      </c>
      <c r="E3921" s="2"/>
      <c r="G3921" s="1"/>
    </row>
    <row r="3922" spans="1:7">
      <c r="A3922" s="1">
        <v>43753</v>
      </c>
      <c r="B3922">
        <f>IF(A3922&gt;=$B$3,VLOOKUP(A3922,SPBTFDUE!$B$4:$F$5000,5,0),B3923*(C3922/C3923+$B$1))</f>
        <v>54.8</v>
      </c>
      <c r="C3922" s="2">
        <f>VLOOKUP(A3922,'BTC-USD'!$A$1:$G$3203,6,0)</f>
        <v>8205.3691409999992</v>
      </c>
      <c r="D3922" s="2">
        <f>D3921*(1-D$1+IF(AND(WEEKDAY($A3922)&lt;&gt;1,WEEKDAY($A3922)&lt;&gt;7),-VLOOKUP($A3922,ETF_OP_Fee!$U$5:$V$14,2,1),0))^($A3922-$A3921)*(1+2*(B3922/B3921-1))</f>
        <v>10.797302083117696</v>
      </c>
      <c r="E3922" s="2"/>
      <c r="G3922" s="1"/>
    </row>
    <row r="3923" spans="1:7">
      <c r="A3923" s="1">
        <v>43754</v>
      </c>
      <c r="B3923">
        <f>IF(A3923&gt;=$B$3,VLOOKUP(A3923,SPBTFDUE!$B$4:$F$5000,5,0),B3924*(C3923/C3924+$B$1))</f>
        <v>53.23</v>
      </c>
      <c r="C3923" s="2">
        <f>VLOOKUP(A3923,'BTC-USD'!$A$1:$G$3203,6,0)</f>
        <v>8047.5268550000001</v>
      </c>
      <c r="D3923" s="2">
        <f>D3922*(1-D$1+IF(AND(WEEKDAY($A3923)&lt;&gt;1,WEEKDAY($A3923)&lt;&gt;7),-VLOOKUP($A3923,ETF_OP_Fee!$U$5:$V$14,2,1),0))^($A3923-$A3922)*(1+2*(B3923/B3922-1))</f>
        <v>10.177411486043635</v>
      </c>
      <c r="E3923" s="2"/>
      <c r="G3923" s="1"/>
    </row>
    <row r="3924" spans="1:7">
      <c r="A3924" s="1">
        <v>43755</v>
      </c>
      <c r="B3924">
        <f>IF(A3924&gt;=$B$3,VLOOKUP(A3924,SPBTFDUE!$B$4:$F$5000,5,0),B3925*(C3924/C3925+$B$1))</f>
        <v>53.99</v>
      </c>
      <c r="C3924" s="2">
        <f>VLOOKUP(A3924,'BTC-USD'!$A$1:$G$3203,6,0)</f>
        <v>8103.9111329999996</v>
      </c>
      <c r="D3924" s="2">
        <f>D3923*(1-D$1+IF(AND(WEEKDAY($A3924)&lt;&gt;1,WEEKDAY($A3924)&lt;&gt;7),-VLOOKUP($A3924,ETF_OP_Fee!$U$5:$V$14,2,1),0))^($A3924-$A3923)*(1+2*(B3924/B3923-1))</f>
        <v>10.466783228460315</v>
      </c>
      <c r="E3924" s="2"/>
      <c r="G3924" s="1"/>
    </row>
    <row r="3925" spans="1:7">
      <c r="A3925" s="1">
        <v>43756</v>
      </c>
      <c r="B3925">
        <f>IF(A3925&gt;=$B$3,VLOOKUP(A3925,SPBTFDUE!$B$4:$F$5000,5,0),B3926*(C3925/C3926+$B$1))</f>
        <v>53.25</v>
      </c>
      <c r="C3925" s="2">
        <f>VLOOKUP(A3925,'BTC-USD'!$A$1:$G$3203,6,0)</f>
        <v>7973.2075199999999</v>
      </c>
      <c r="D3925" s="2">
        <f>D3924*(1-D$1+IF(AND(WEEKDAY($A3925)&lt;&gt;1,WEEKDAY($A3925)&lt;&gt;7),-VLOOKUP($A3925,ETF_OP_Fee!$U$5:$V$14,2,1),0))^($A3925-$A3924)*(1+2*(B3925/B3924-1))</f>
        <v>10.178649486328313</v>
      </c>
      <c r="E3925" s="2"/>
      <c r="G3925" s="1"/>
    </row>
    <row r="3926" spans="1:7">
      <c r="A3926" s="1">
        <v>43759</v>
      </c>
      <c r="B3926">
        <f>IF(A3926&gt;=$B$3,VLOOKUP(A3926,SPBTFDUE!$B$4:$F$5000,5,0),B3927*(C3926/C3927+$B$1))</f>
        <v>54.97</v>
      </c>
      <c r="C3926" s="2">
        <f>VLOOKUP(A3926,'BTC-USD'!$A$1:$G$3203,6,0)</f>
        <v>8243.7207030000009</v>
      </c>
      <c r="D3926" s="2">
        <f>D3925*(1-D$1+IF(AND(WEEKDAY($A3926)&lt;&gt;1,WEEKDAY($A3926)&lt;&gt;7),-VLOOKUP($A3926,ETF_OP_Fee!$U$5:$V$14,2,1),0))^($A3926-$A3925)*(1+2*(B3926/B3925-1))</f>
        <v>10.832325949745838</v>
      </c>
      <c r="E3926" s="2"/>
      <c r="G3926" s="1"/>
    </row>
    <row r="3927" spans="1:7">
      <c r="A3927" s="1">
        <v>43760</v>
      </c>
      <c r="B3927">
        <f>IF(A3927&gt;=$B$3,VLOOKUP(A3927,SPBTFDUE!$B$4:$F$5000,5,0),B3928*(C3927/C3928+$B$1))</f>
        <v>54.82</v>
      </c>
      <c r="C3927" s="2">
        <f>VLOOKUP(A3927,'BTC-USD'!$A$1:$G$3203,6,0)</f>
        <v>8078.203125</v>
      </c>
      <c r="D3927" s="2">
        <f>D3926*(1-D$1+IF(AND(WEEKDAY($A3927)&lt;&gt;1,WEEKDAY($A3927)&lt;&gt;7),-VLOOKUP($A3927,ETF_OP_Fee!$U$5:$V$14,2,1),0))^($A3927-$A3926)*(1+2*(B3927/B3926-1))</f>
        <v>10.771924359174994</v>
      </c>
      <c r="E3927" s="2"/>
      <c r="G3927" s="1"/>
    </row>
    <row r="3928" spans="1:7">
      <c r="A3928" s="1">
        <v>43761</v>
      </c>
      <c r="B3928">
        <f>IF(A3928&gt;=$B$3,VLOOKUP(A3928,SPBTFDUE!$B$4:$F$5000,5,0),B3929*(C3928/C3929+$B$1))</f>
        <v>50</v>
      </c>
      <c r="C3928" s="2">
        <f>VLOOKUP(A3928,'BTC-USD'!$A$1:$G$3203,6,0)</f>
        <v>7514.671875</v>
      </c>
      <c r="D3928" s="2">
        <f>D3927*(1-D$1+IF(AND(WEEKDAY($A3928)&lt;&gt;1,WEEKDAY($A3928)&lt;&gt;7),-VLOOKUP($A3928,ETF_OP_Fee!$U$5:$V$14,2,1),0))^($A3928-$A3927)*(1+2*(B3928/B3927-1))</f>
        <v>8.8766424934278678</v>
      </c>
      <c r="E3928" s="2"/>
      <c r="G3928" s="1"/>
    </row>
    <row r="3929" spans="1:7">
      <c r="A3929" s="1">
        <v>43762</v>
      </c>
      <c r="B3929">
        <f>IF(A3929&gt;=$B$3,VLOOKUP(A3929,SPBTFDUE!$B$4:$F$5000,5,0),B3930*(C3929/C3930+$B$1))</f>
        <v>49.97</v>
      </c>
      <c r="C3929" s="2">
        <f>VLOOKUP(A3929,'BTC-USD'!$A$1:$G$3203,6,0)</f>
        <v>7493.4887699999999</v>
      </c>
      <c r="D3929" s="2">
        <f>D3928*(1-D$1+IF(AND(WEEKDAY($A3929)&lt;&gt;1,WEEKDAY($A3929)&lt;&gt;7),-VLOOKUP($A3929,ETF_OP_Fee!$U$5:$V$14,2,1),0))^($A3929-$A3928)*(1+2*(B3929/B3928-1))</f>
        <v>8.86493389068856</v>
      </c>
      <c r="E3929" s="2"/>
      <c r="G3929" s="1"/>
    </row>
    <row r="3930" spans="1:7">
      <c r="A3930" s="1">
        <v>43763</v>
      </c>
      <c r="B3930">
        <f>IF(A3930&gt;=$B$3,VLOOKUP(A3930,SPBTFDUE!$B$4:$F$5000,5,0),B3931*(C3930/C3931+$B$1))</f>
        <v>58.07</v>
      </c>
      <c r="C3930" s="2">
        <f>VLOOKUP(A3930,'BTC-USD'!$A$1:$G$3203,6,0)</f>
        <v>8660.7001949999994</v>
      </c>
      <c r="D3930" s="2">
        <f>D3929*(1-D$1+IF(AND(WEEKDAY($A3930)&lt;&gt;1,WEEKDAY($A3930)&lt;&gt;7),-VLOOKUP($A3930,ETF_OP_Fee!$U$5:$V$14,2,1),0))^($A3930-$A3929)*(1+2*(B3930/B3929-1))</f>
        <v>11.737497829833154</v>
      </c>
      <c r="E3930" s="2"/>
      <c r="G3930" s="1"/>
    </row>
    <row r="3931" spans="1:7">
      <c r="A3931" s="1">
        <v>43766</v>
      </c>
      <c r="B3931">
        <f>IF(A3931&gt;=$B$3,VLOOKUP(A3931,SPBTFDUE!$B$4:$F$5000,5,0),B3932*(C3931/C3932+$B$1))</f>
        <v>63.49</v>
      </c>
      <c r="C3931" s="2">
        <f>VLOOKUP(A3931,'BTC-USD'!$A$1:$G$3203,6,0)</f>
        <v>9256.1484380000002</v>
      </c>
      <c r="D3931" s="2">
        <f>D3930*(1-D$1+IF(AND(WEEKDAY($A3931)&lt;&gt;1,WEEKDAY($A3931)&lt;&gt;7),-VLOOKUP($A3931,ETF_OP_Fee!$U$5:$V$14,2,1),0))^($A3931-$A3930)*(1+2*(B3931/B3930-1))</f>
        <v>13.923571984561814</v>
      </c>
      <c r="E3931" s="2"/>
      <c r="G3931" s="1"/>
    </row>
    <row r="3932" spans="1:7">
      <c r="A3932" s="1">
        <v>43767</v>
      </c>
      <c r="B3932">
        <f>IF(A3932&gt;=$B$3,VLOOKUP(A3932,SPBTFDUE!$B$4:$F$5000,5,0),B3933*(C3932/C3933+$B$1))</f>
        <v>62.08</v>
      </c>
      <c r="C3932" s="2">
        <f>VLOOKUP(A3932,'BTC-USD'!$A$1:$G$3203,6,0)</f>
        <v>9427.6875</v>
      </c>
      <c r="D3932" s="2">
        <f>D3931*(1-D$1+IF(AND(WEEKDAY($A3932)&lt;&gt;1,WEEKDAY($A3932)&lt;&gt;7),-VLOOKUP($A3932,ETF_OP_Fee!$U$5:$V$14,2,1),0))^($A3932-$A3931)*(1+2*(B3932/B3931-1))</f>
        <v>13.303550755068454</v>
      </c>
      <c r="E3932" s="2"/>
      <c r="G3932" s="1"/>
    </row>
    <row r="3933" spans="1:7">
      <c r="A3933" s="1">
        <v>43768</v>
      </c>
      <c r="B3933">
        <f>IF(A3933&gt;=$B$3,VLOOKUP(A3933,SPBTFDUE!$B$4:$F$5000,5,0),B3934*(C3933/C3934+$B$1))</f>
        <v>61.76</v>
      </c>
      <c r="C3933" s="2">
        <f>VLOOKUP(A3933,'BTC-USD'!$A$1:$G$3203,6,0)</f>
        <v>9205.7265630000002</v>
      </c>
      <c r="D3933" s="2">
        <f>D3932*(1-D$1+IF(AND(WEEKDAY($A3933)&lt;&gt;1,WEEKDAY($A3933)&lt;&gt;7),-VLOOKUP($A3933,ETF_OP_Fee!$U$5:$V$14,2,1),0))^($A3933-$A3932)*(1+2*(B3933/B3932-1))</f>
        <v>13.164831600893814</v>
      </c>
      <c r="E3933" s="2"/>
      <c r="G3933" s="1"/>
    </row>
    <row r="3934" spans="1:7">
      <c r="A3934" s="1">
        <v>43769</v>
      </c>
      <c r="B3934">
        <f>IF(A3934&gt;=$B$3,VLOOKUP(A3934,SPBTFDUE!$B$4:$F$5000,5,0),B3935*(C3934/C3935+$B$1))</f>
        <v>62</v>
      </c>
      <c r="C3934" s="2">
        <f>VLOOKUP(A3934,'BTC-USD'!$A$1:$G$3203,6,0)</f>
        <v>9199.5849610000005</v>
      </c>
      <c r="D3934" s="2">
        <f>D3933*(1-D$1+IF(AND(WEEKDAY($A3934)&lt;&gt;1,WEEKDAY($A3934)&lt;&gt;7),-VLOOKUP($A3934,ETF_OP_Fee!$U$5:$V$14,2,1),0))^($A3934-$A3933)*(1+2*(B3934/B3933-1))</f>
        <v>13.265567791574801</v>
      </c>
      <c r="E3934" s="2"/>
      <c r="G3934" s="1"/>
    </row>
    <row r="3935" spans="1:7">
      <c r="A3935" s="1">
        <v>43770</v>
      </c>
      <c r="B3935">
        <f>IF(A3935&gt;=$B$3,VLOOKUP(A3935,SPBTFDUE!$B$4:$F$5000,5,0),B3936*(C3935/C3936+$B$1))</f>
        <v>61.56</v>
      </c>
      <c r="C3935" s="2">
        <f>VLOOKUP(A3935,'BTC-USD'!$A$1:$G$3203,6,0)</f>
        <v>9261.1044920000004</v>
      </c>
      <c r="D3935" s="2">
        <f>D3934*(1-D$1+IF(AND(WEEKDAY($A3935)&lt;&gt;1,WEEKDAY($A3935)&lt;&gt;7),-VLOOKUP($A3935,ETF_OP_Fee!$U$5:$V$14,2,1),0))^($A3935-$A3934)*(1+2*(B3935/B3934-1))</f>
        <v>13.075723787816401</v>
      </c>
      <c r="E3935" s="2"/>
      <c r="G3935" s="1"/>
    </row>
    <row r="3936" spans="1:7">
      <c r="A3936" s="1">
        <v>43773</v>
      </c>
      <c r="B3936">
        <f>IF(A3936&gt;=$B$3,VLOOKUP(A3936,SPBTFDUE!$B$4:$F$5000,5,0),B3937*(C3936/C3937+$B$1))</f>
        <v>63.75</v>
      </c>
      <c r="C3936" s="2">
        <f>VLOOKUP(A3936,'BTC-USD'!$A$1:$G$3203,6,0)</f>
        <v>9412.6123050000006</v>
      </c>
      <c r="D3936" s="2">
        <f>D3935*(1-D$1+IF(AND(WEEKDAY($A3936)&lt;&gt;1,WEEKDAY($A3936)&lt;&gt;7),-VLOOKUP($A3936,ETF_OP_Fee!$U$5:$V$14,2,1),0))^($A3936-$A3935)*(1+2*(B3936/B3935-1))</f>
        <v>14.001055759420449</v>
      </c>
      <c r="E3936" s="2"/>
      <c r="G3936" s="1"/>
    </row>
    <row r="3937" spans="1:7">
      <c r="A3937" s="1">
        <v>43774</v>
      </c>
      <c r="B3937">
        <f>IF(A3937&gt;=$B$3,VLOOKUP(A3937,SPBTFDUE!$B$4:$F$5000,5,0),B3938*(C3937/C3938+$B$1))</f>
        <v>62.81</v>
      </c>
      <c r="C3937" s="2">
        <f>VLOOKUP(A3937,'BTC-USD'!$A$1:$G$3203,6,0)</f>
        <v>9342.5273440000001</v>
      </c>
      <c r="D3937" s="2">
        <f>D3936*(1-D$1+IF(AND(WEEKDAY($A3937)&lt;&gt;1,WEEKDAY($A3937)&lt;&gt;7),-VLOOKUP($A3937,ETF_OP_Fee!$U$5:$V$14,2,1),0))^($A3937-$A3936)*(1+2*(B3937/B3936-1))</f>
        <v>13.586542468696749</v>
      </c>
      <c r="E3937" s="2"/>
      <c r="G3937" s="1"/>
    </row>
    <row r="3938" spans="1:7">
      <c r="A3938" s="1">
        <v>43775</v>
      </c>
      <c r="B3938">
        <f>IF(A3938&gt;=$B$3,VLOOKUP(A3938,SPBTFDUE!$B$4:$F$5000,5,0),B3939*(C3938/C3939+$B$1))</f>
        <v>62.38</v>
      </c>
      <c r="C3938" s="2">
        <f>VLOOKUP(A3938,'BTC-USD'!$A$1:$G$3203,6,0)</f>
        <v>9360.8798829999996</v>
      </c>
      <c r="D3938" s="2">
        <f>D3937*(1-D$1+IF(AND(WEEKDAY($A3938)&lt;&gt;1,WEEKDAY($A3938)&lt;&gt;7),-VLOOKUP($A3938,ETF_OP_Fee!$U$5:$V$14,2,1),0))^($A3938-$A3937)*(1+2*(B3938/B3937-1))</f>
        <v>13.398917296226957</v>
      </c>
      <c r="E3938" s="2"/>
      <c r="G3938" s="1"/>
    </row>
    <row r="3939" spans="1:7">
      <c r="A3939" s="1">
        <v>43776</v>
      </c>
      <c r="B3939">
        <f>IF(A3939&gt;=$B$3,VLOOKUP(A3939,SPBTFDUE!$B$4:$F$5000,5,0),B3940*(C3939/C3940+$B$1))</f>
        <v>61.45</v>
      </c>
      <c r="C3939" s="2">
        <f>VLOOKUP(A3939,'BTC-USD'!$A$1:$G$3203,6,0)</f>
        <v>9267.5615230000003</v>
      </c>
      <c r="D3939" s="2">
        <f>D3938*(1-D$1+IF(AND(WEEKDAY($A3939)&lt;&gt;1,WEEKDAY($A3939)&lt;&gt;7),-VLOOKUP($A3939,ETF_OP_Fee!$U$5:$V$14,2,1),0))^($A3939-$A3938)*(1+2*(B3939/B3938-1))</f>
        <v>12.997849197913885</v>
      </c>
      <c r="E3939" s="2"/>
      <c r="G3939" s="1"/>
    </row>
    <row r="3940" spans="1:7">
      <c r="A3940" s="1">
        <v>43777</v>
      </c>
      <c r="B3940">
        <f>IF(A3940&gt;=$B$3,VLOOKUP(A3940,SPBTFDUE!$B$4:$F$5000,5,0),B3941*(C3940/C3941+$B$1))</f>
        <v>58.9</v>
      </c>
      <c r="C3940" s="2">
        <f>VLOOKUP(A3940,'BTC-USD'!$A$1:$G$3203,6,0)</f>
        <v>8804.8808590000008</v>
      </c>
      <c r="D3940" s="2">
        <f>D3939*(1-D$1+IF(AND(WEEKDAY($A3940)&lt;&gt;1,WEEKDAY($A3940)&lt;&gt;7),-VLOOKUP($A3940,ETF_OP_Fee!$U$5:$V$14,2,1),0))^($A3940-$A3939)*(1+2*(B3940/B3939-1))</f>
        <v>11.917681250487338</v>
      </c>
      <c r="E3940" s="2"/>
      <c r="G3940" s="1"/>
    </row>
    <row r="3941" spans="1:7">
      <c r="A3941" s="1">
        <v>43780</v>
      </c>
      <c r="B3941">
        <f>IF(A3941&gt;=$B$3,VLOOKUP(A3941,SPBTFDUE!$B$4:$F$5000,5,0),B3942*(C3941/C3942+$B$1))</f>
        <v>58.24</v>
      </c>
      <c r="C3941" s="2">
        <f>VLOOKUP(A3941,'BTC-USD'!$A$1:$G$3203,6,0)</f>
        <v>8757.7880860000005</v>
      </c>
      <c r="D3941" s="2">
        <f>D3940*(1-D$1+IF(AND(WEEKDAY($A3941)&lt;&gt;1,WEEKDAY($A3941)&lt;&gt;7),-VLOOKUP($A3941,ETF_OP_Fee!$U$5:$V$14,2,1),0))^($A3941-$A3940)*(1+2*(B3941/B3940-1))</f>
        <v>11.646430703910509</v>
      </c>
      <c r="E3941" s="2"/>
      <c r="G3941" s="1"/>
    </row>
    <row r="3942" spans="1:7">
      <c r="A3942" s="1">
        <v>43781</v>
      </c>
      <c r="B3942">
        <f>IF(A3942&gt;=$B$3,VLOOKUP(A3942,SPBTFDUE!$B$4:$F$5000,5,0),B3943*(C3942/C3943+$B$1))</f>
        <v>58.8</v>
      </c>
      <c r="C3942" s="2">
        <f>VLOOKUP(A3942,'BTC-USD'!$A$1:$G$3203,6,0)</f>
        <v>8815.6621090000008</v>
      </c>
      <c r="D3942" s="2">
        <f>D3941*(1-D$1+IF(AND(WEEKDAY($A3942)&lt;&gt;1,WEEKDAY($A3942)&lt;&gt;7),-VLOOKUP($A3942,ETF_OP_Fee!$U$5:$V$14,2,1),0))^($A3942-$A3941)*(1+2*(B3942/B3941-1))</f>
        <v>11.868985833570122</v>
      </c>
      <c r="E3942" s="2"/>
      <c r="G3942" s="1"/>
    </row>
    <row r="3943" spans="1:7">
      <c r="A3943" s="1">
        <v>43782</v>
      </c>
      <c r="B3943">
        <f>IF(A3943&gt;=$B$3,VLOOKUP(A3943,SPBTFDUE!$B$4:$F$5000,5,0),B3944*(C3943/C3944+$B$1))</f>
        <v>58.51</v>
      </c>
      <c r="C3943" s="2">
        <f>VLOOKUP(A3943,'BTC-USD'!$A$1:$G$3203,6,0)</f>
        <v>8808.2626949999994</v>
      </c>
      <c r="D3943" s="2">
        <f>D3942*(1-D$1+IF(AND(WEEKDAY($A3943)&lt;&gt;1,WEEKDAY($A3943)&lt;&gt;7),-VLOOKUP($A3943,ETF_OP_Fee!$U$5:$V$14,2,1),0))^($A3943-$A3942)*(1+2*(B3943/B3942-1))</f>
        <v>11.75051023304737</v>
      </c>
      <c r="E3943" s="2"/>
      <c r="G3943" s="1"/>
    </row>
    <row r="3944" spans="1:7">
      <c r="A3944" s="1">
        <v>43783</v>
      </c>
      <c r="B3944">
        <f>IF(A3944&gt;=$B$3,VLOOKUP(A3944,SPBTFDUE!$B$4:$F$5000,5,0),B3945*(C3944/C3945+$B$1))</f>
        <v>57.78</v>
      </c>
      <c r="C3944" s="2">
        <f>VLOOKUP(A3944,'BTC-USD'!$A$1:$G$3203,6,0)</f>
        <v>8708.0947269999997</v>
      </c>
      <c r="D3944" s="2">
        <f>D3943*(1-D$1+IF(AND(WEEKDAY($A3944)&lt;&gt;1,WEEKDAY($A3944)&lt;&gt;7),-VLOOKUP($A3944,ETF_OP_Fee!$U$5:$V$14,2,1),0))^($A3944-$A3943)*(1+2*(B3944/B3943-1))</f>
        <v>11.455934298214851</v>
      </c>
      <c r="E3944" s="2"/>
      <c r="G3944" s="1"/>
    </row>
    <row r="3945" spans="1:7">
      <c r="A3945" s="1">
        <v>43784</v>
      </c>
      <c r="B3945">
        <f>IF(A3945&gt;=$B$3,VLOOKUP(A3945,SPBTFDUE!$B$4:$F$5000,5,0),B3946*(C3945/C3946+$B$1))</f>
        <v>56.54</v>
      </c>
      <c r="C3945" s="2">
        <f>VLOOKUP(A3945,'BTC-USD'!$A$1:$G$3203,6,0)</f>
        <v>8491.9921880000002</v>
      </c>
      <c r="D3945" s="2">
        <f>D3944*(1-D$1+IF(AND(WEEKDAY($A3945)&lt;&gt;1,WEEKDAY($A3945)&lt;&gt;7),-VLOOKUP($A3945,ETF_OP_Fee!$U$5:$V$14,2,1),0))^($A3945-$A3944)*(1+2*(B3945/B3944-1))</f>
        <v>10.962922565023048</v>
      </c>
      <c r="E3945" s="2"/>
      <c r="G3945" s="1"/>
    </row>
    <row r="3946" spans="1:7">
      <c r="A3946" s="1">
        <v>43787</v>
      </c>
      <c r="B3946">
        <f>IF(A3946&gt;=$B$3,VLOOKUP(A3946,SPBTFDUE!$B$4:$F$5000,5,0),B3947*(C3946/C3947+$B$1))</f>
        <v>54.63</v>
      </c>
      <c r="C3946" s="2">
        <f>VLOOKUP(A3946,'BTC-USD'!$A$1:$G$3203,6,0)</f>
        <v>8309.2861329999996</v>
      </c>
      <c r="D3946" s="2">
        <f>D3945*(1-D$1+IF(AND(WEEKDAY($A3946)&lt;&gt;1,WEEKDAY($A3946)&lt;&gt;7),-VLOOKUP($A3946,ETF_OP_Fee!$U$5:$V$14,2,1),0))^($A3946-$A3945)*(1+2*(B3946/B3945-1))</f>
        <v>10.218582594166891</v>
      </c>
      <c r="E3946" s="2"/>
      <c r="G3946" s="1"/>
    </row>
    <row r="3947" spans="1:7">
      <c r="A3947" s="1">
        <v>43788</v>
      </c>
      <c r="B3947">
        <f>IF(A3947&gt;=$B$3,VLOOKUP(A3947,SPBTFDUE!$B$4:$F$5000,5,0),B3948*(C3947/C3948+$B$1))</f>
        <v>53.92</v>
      </c>
      <c r="C3947" s="2">
        <f>VLOOKUP(A3947,'BTC-USD'!$A$1:$G$3203,6,0)</f>
        <v>8206.1455079999996</v>
      </c>
      <c r="D3947" s="2">
        <f>D3946*(1-D$1+IF(AND(WEEKDAY($A3947)&lt;&gt;1,WEEKDAY($A3947)&lt;&gt;7),-VLOOKUP($A3947,ETF_OP_Fee!$U$5:$V$14,2,1),0))^($A3947-$A3946)*(1+2*(B3947/B3946-1))</f>
        <v>9.9517843500649974</v>
      </c>
      <c r="E3947" s="2"/>
      <c r="G3947" s="1"/>
    </row>
    <row r="3948" spans="1:7">
      <c r="A3948" s="1">
        <v>43789</v>
      </c>
      <c r="B3948">
        <f>IF(A3948&gt;=$B$3,VLOOKUP(A3948,SPBTFDUE!$B$4:$F$5000,5,0),B3949*(C3948/C3949+$B$1))</f>
        <v>53.92</v>
      </c>
      <c r="C3948" s="2">
        <f>VLOOKUP(A3948,'BTC-USD'!$A$1:$G$3203,6,0)</f>
        <v>8027.2680659999996</v>
      </c>
      <c r="D3948" s="2">
        <f>D3947*(1-D$1+IF(AND(WEEKDAY($A3948)&lt;&gt;1,WEEKDAY($A3948)&lt;&gt;7),-VLOOKUP($A3948,ETF_OP_Fee!$U$5:$V$14,2,1),0))^($A3948-$A3947)*(1+2*(B3948/B3947-1))</f>
        <v>9.9505983154917708</v>
      </c>
      <c r="E3948" s="2"/>
      <c r="G3948" s="1"/>
    </row>
    <row r="3949" spans="1:7">
      <c r="A3949" s="1">
        <v>43790</v>
      </c>
      <c r="B3949">
        <f>IF(A3949&gt;=$B$3,VLOOKUP(A3949,SPBTFDUE!$B$4:$F$5000,5,0),B3950*(C3949/C3950+$B$1))</f>
        <v>50.39</v>
      </c>
      <c r="C3949" s="2">
        <f>VLOOKUP(A3949,'BTC-USD'!$A$1:$G$3203,6,0)</f>
        <v>7642.75</v>
      </c>
      <c r="D3949" s="2">
        <f>D3948*(1-D$1+IF(AND(WEEKDAY($A3949)&lt;&gt;1,WEEKDAY($A3949)&lt;&gt;7),-VLOOKUP($A3949,ETF_OP_Fee!$U$5:$V$14,2,1),0))^($A3949-$A3948)*(1+2*(B3949/B3948-1))</f>
        <v>8.6466889114887309</v>
      </c>
      <c r="E3949" s="2"/>
      <c r="G3949" s="1"/>
    </row>
    <row r="3950" spans="1:7">
      <c r="A3950" s="1">
        <v>43791</v>
      </c>
      <c r="B3950">
        <f>IF(A3950&gt;=$B$3,VLOOKUP(A3950,SPBTFDUE!$B$4:$F$5000,5,0),B3951*(C3950/C3951+$B$1))</f>
        <v>48.67</v>
      </c>
      <c r="C3950" s="2">
        <f>VLOOKUP(A3950,'BTC-USD'!$A$1:$G$3203,6,0)</f>
        <v>7296.5776370000003</v>
      </c>
      <c r="D3950" s="2">
        <f>D3949*(1-D$1+IF(AND(WEEKDAY($A3950)&lt;&gt;1,WEEKDAY($A3950)&lt;&gt;7),-VLOOKUP($A3950,ETF_OP_Fee!$U$5:$V$14,2,1),0))^($A3950-$A3949)*(1+2*(B3950/B3949-1))</f>
        <v>8.0554408139809954</v>
      </c>
      <c r="E3950" s="2"/>
      <c r="G3950" s="1"/>
    </row>
    <row r="3951" spans="1:7">
      <c r="A3951" s="1">
        <v>43794</v>
      </c>
      <c r="B3951">
        <f>IF(A3951&gt;=$B$3,VLOOKUP(A3951,SPBTFDUE!$B$4:$F$5000,5,0),B3952*(C3951/C3952+$B$1))</f>
        <v>47.58</v>
      </c>
      <c r="C3951" s="2">
        <f>VLOOKUP(A3951,'BTC-USD'!$A$1:$G$3203,6,0)</f>
        <v>7146.1337890000004</v>
      </c>
      <c r="D3951" s="2">
        <f>D3950*(1-D$1+IF(AND(WEEKDAY($A3951)&lt;&gt;1,WEEKDAY($A3951)&lt;&gt;7),-VLOOKUP($A3951,ETF_OP_Fee!$U$5:$V$14,2,1),0))^($A3951-$A3950)*(1+2*(B3951/B3950-1))</f>
        <v>7.6918751538418988</v>
      </c>
      <c r="E3951" s="2"/>
      <c r="G3951" s="1"/>
    </row>
    <row r="3952" spans="1:7">
      <c r="A3952" s="1">
        <v>43795</v>
      </c>
      <c r="B3952">
        <f>IF(A3952&gt;=$B$3,VLOOKUP(A3952,SPBTFDUE!$B$4:$F$5000,5,0),B3953*(C3952/C3953+$B$1))</f>
        <v>47.15</v>
      </c>
      <c r="C3952" s="2">
        <f>VLOOKUP(A3952,'BTC-USD'!$A$1:$G$3203,6,0)</f>
        <v>7218.3710940000001</v>
      </c>
      <c r="D3952" s="2">
        <f>D3951*(1-D$1+IF(AND(WEEKDAY($A3952)&lt;&gt;1,WEEKDAY($A3952)&lt;&gt;7),-VLOOKUP($A3952,ETF_OP_Fee!$U$5:$V$14,2,1),0))^($A3952-$A3951)*(1+2*(B3952/B3951-1))</f>
        <v>7.5519457508750936</v>
      </c>
      <c r="E3952" s="2"/>
      <c r="G3952" s="1"/>
    </row>
    <row r="3953" spans="1:7">
      <c r="A3953" s="1">
        <v>43796</v>
      </c>
      <c r="B3953">
        <f>IF(A3953&gt;=$B$3,VLOOKUP(A3953,SPBTFDUE!$B$4:$F$5000,5,0),B3954*(C3953/C3954+$B$1))</f>
        <v>50.46</v>
      </c>
      <c r="C3953" s="2">
        <f>VLOOKUP(A3953,'BTC-USD'!$A$1:$G$3203,6,0)</f>
        <v>7531.6635740000002</v>
      </c>
      <c r="D3953" s="2">
        <f>D3952*(1-D$1+IF(AND(WEEKDAY($A3953)&lt;&gt;1,WEEKDAY($A3953)&lt;&gt;7),-VLOOKUP($A3953,ETF_OP_Fee!$U$5:$V$14,2,1),0))^($A3953-$A3952)*(1+2*(B3953/B3952-1))</f>
        <v>8.6112349650988875</v>
      </c>
      <c r="E3953" s="2"/>
      <c r="G3953" s="1"/>
    </row>
    <row r="3954" spans="1:7">
      <c r="A3954" s="1">
        <v>43798</v>
      </c>
      <c r="B3954">
        <f>IF(A3954&gt;=$B$3,VLOOKUP(A3954,SPBTFDUE!$B$4:$F$5000,5,0),B3955*(C3954/C3955+$B$1))</f>
        <v>51.62</v>
      </c>
      <c r="C3954" s="2">
        <f>VLOOKUP(A3954,'BTC-USD'!$A$1:$G$3203,6,0)</f>
        <v>7761.2436520000001</v>
      </c>
      <c r="D3954" s="2">
        <f>D3953*(1-D$1+IF(AND(WEEKDAY($A3954)&lt;&gt;1,WEEKDAY($A3954)&lt;&gt;7),-VLOOKUP($A3954,ETF_OP_Fee!$U$5:$V$14,2,1),0))^($A3954-$A3953)*(1+2*(B3954/B3953-1))</f>
        <v>9.0050070313661621</v>
      </c>
      <c r="E3954" s="2"/>
      <c r="G3954" s="1"/>
    </row>
    <row r="3955" spans="1:7">
      <c r="A3955" s="1">
        <v>43801</v>
      </c>
      <c r="B3955">
        <f>IF(A3955&gt;=$B$3,VLOOKUP(A3955,SPBTFDUE!$B$4:$F$5000,5,0),B3956*(C3955/C3956+$B$1))</f>
        <v>48.56</v>
      </c>
      <c r="C3955" s="2">
        <f>VLOOKUP(A3955,'BTC-USD'!$A$1:$G$3203,6,0)</f>
        <v>7321.9882809999999</v>
      </c>
      <c r="D3955" s="2">
        <f>D3954*(1-D$1+IF(AND(WEEKDAY($A3955)&lt;&gt;1,WEEKDAY($A3955)&lt;&gt;7),-VLOOKUP($A3955,ETF_OP_Fee!$U$5:$V$14,2,1),0))^($A3955-$A3954)*(1+2*(B3955/B3954-1))</f>
        <v>7.9345475718262577</v>
      </c>
      <c r="E3955" s="2"/>
      <c r="G3955" s="1"/>
    </row>
    <row r="3956" spans="1:7">
      <c r="A3956" s="1">
        <v>43802</v>
      </c>
      <c r="B3956">
        <f>IF(A3956&gt;=$B$3,VLOOKUP(A3956,SPBTFDUE!$B$4:$F$5000,5,0),B3957*(C3956/C3957+$B$1))</f>
        <v>48.59</v>
      </c>
      <c r="C3956" s="2">
        <f>VLOOKUP(A3956,'BTC-USD'!$A$1:$G$3203,6,0)</f>
        <v>7320.1455079999996</v>
      </c>
      <c r="D3956" s="2">
        <f>D3955*(1-D$1+IF(AND(WEEKDAY($A3956)&lt;&gt;1,WEEKDAY($A3956)&lt;&gt;7),-VLOOKUP($A3956,ETF_OP_Fee!$U$5:$V$14,2,1),0))^($A3956-$A3955)*(1+2*(B3956/B3955-1))</f>
        <v>7.9434045859844247</v>
      </c>
      <c r="E3956" s="2"/>
      <c r="G3956" s="1"/>
    </row>
    <row r="3957" spans="1:7">
      <c r="A3957" s="1">
        <v>43803</v>
      </c>
      <c r="B3957">
        <f>IF(A3957&gt;=$B$3,VLOOKUP(A3957,SPBTFDUE!$B$4:$F$5000,5,0),B3958*(C3957/C3958+$B$1))</f>
        <v>47.77</v>
      </c>
      <c r="C3957" s="2">
        <f>VLOOKUP(A3957,'BTC-USD'!$A$1:$G$3203,6,0)</f>
        <v>7252.0346680000002</v>
      </c>
      <c r="D3957" s="2">
        <f>D3956*(1-D$1+IF(AND(WEEKDAY($A3957)&lt;&gt;1,WEEKDAY($A3957)&lt;&gt;7),-VLOOKUP($A3957,ETF_OP_Fee!$U$5:$V$14,2,1),0))^($A3957-$A3956)*(1+2*(B3957/B3956-1))</f>
        <v>7.6743856492878644</v>
      </c>
      <c r="E3957" s="2"/>
      <c r="G3957" s="1"/>
    </row>
    <row r="3958" spans="1:7">
      <c r="A3958" s="1">
        <v>43804</v>
      </c>
      <c r="B3958">
        <f>IF(A3958&gt;=$B$3,VLOOKUP(A3958,SPBTFDUE!$B$4:$F$5000,5,0),B3959*(C3958/C3959+$B$1))</f>
        <v>49.1</v>
      </c>
      <c r="C3958" s="2">
        <f>VLOOKUP(A3958,'BTC-USD'!$A$1:$G$3203,6,0)</f>
        <v>7448.3076170000004</v>
      </c>
      <c r="D3958" s="2">
        <f>D3957*(1-D$1+IF(AND(WEEKDAY($A3958)&lt;&gt;1,WEEKDAY($A3958)&lt;&gt;7),-VLOOKUP($A3958,ETF_OP_Fee!$U$5:$V$14,2,1),0))^($A3958-$A3957)*(1+2*(B3958/B3957-1))</f>
        <v>8.1007566271597327</v>
      </c>
      <c r="E3958" s="2"/>
      <c r="G3958" s="1"/>
    </row>
    <row r="3959" spans="1:7">
      <c r="A3959" s="1">
        <v>43805</v>
      </c>
      <c r="B3959">
        <f>IF(A3959&gt;=$B$3,VLOOKUP(A3959,SPBTFDUE!$B$4:$F$5000,5,0),B3960*(C3959/C3960+$B$1))</f>
        <v>49.38</v>
      </c>
      <c r="C3959" s="2">
        <f>VLOOKUP(A3959,'BTC-USD'!$A$1:$G$3203,6,0)</f>
        <v>7546.9965819999998</v>
      </c>
      <c r="D3959" s="2">
        <f>D3958*(1-D$1+IF(AND(WEEKDAY($A3959)&lt;&gt;1,WEEKDAY($A3959)&lt;&gt;7),-VLOOKUP($A3959,ETF_OP_Fee!$U$5:$V$14,2,1),0))^($A3959-$A3958)*(1+2*(B3959/B3958-1))</f>
        <v>8.1921717050894767</v>
      </c>
      <c r="E3959" s="2"/>
      <c r="G3959" s="1"/>
    </row>
    <row r="3960" spans="1:7">
      <c r="A3960" s="1">
        <v>43808</v>
      </c>
      <c r="B3960">
        <f>IF(A3960&gt;=$B$3,VLOOKUP(A3960,SPBTFDUE!$B$4:$F$5000,5,0),B3961*(C3960/C3961+$B$1))</f>
        <v>48.46</v>
      </c>
      <c r="C3960" s="2">
        <f>VLOOKUP(A3960,'BTC-USD'!$A$1:$G$3203,6,0)</f>
        <v>7400.8994140000004</v>
      </c>
      <c r="D3960" s="2">
        <f>D3959*(1-D$1+IF(AND(WEEKDAY($A3960)&lt;&gt;1,WEEKDAY($A3960)&lt;&gt;7),-VLOOKUP($A3960,ETF_OP_Fee!$U$5:$V$14,2,1),0))^($A3960-$A3959)*(1+2*(B3960/B3959-1))</f>
        <v>7.8840950921983062</v>
      </c>
      <c r="E3960" s="2"/>
      <c r="G3960" s="1"/>
    </row>
    <row r="3961" spans="1:7">
      <c r="A3961" s="1">
        <v>43809</v>
      </c>
      <c r="B3961">
        <f>IF(A3961&gt;=$B$3,VLOOKUP(A3961,SPBTFDUE!$B$4:$F$5000,5,0),B3962*(C3961/C3962+$B$1))</f>
        <v>47.77</v>
      </c>
      <c r="C3961" s="2">
        <f>VLOOKUP(A3961,'BTC-USD'!$A$1:$G$3203,6,0)</f>
        <v>7278.1196289999998</v>
      </c>
      <c r="D3961" s="2">
        <f>D3960*(1-D$1+IF(AND(WEEKDAY($A3961)&lt;&gt;1,WEEKDAY($A3961)&lt;&gt;7),-VLOOKUP($A3961,ETF_OP_Fee!$U$5:$V$14,2,1),0))^($A3961-$A3960)*(1+2*(B3961/B3960-1))</f>
        <v>7.6586661171923875</v>
      </c>
      <c r="E3961" s="2"/>
      <c r="G3961" s="1"/>
    </row>
    <row r="3962" spans="1:7">
      <c r="A3962" s="1">
        <v>43810</v>
      </c>
      <c r="B3962">
        <f>IF(A3962&gt;=$B$3,VLOOKUP(A3962,SPBTFDUE!$B$4:$F$5000,5,0),B3963*(C3962/C3963+$B$1))</f>
        <v>47.46</v>
      </c>
      <c r="C3962" s="2">
        <f>VLOOKUP(A3962,'BTC-USD'!$A$1:$G$3203,6,0)</f>
        <v>7217.4272460000002</v>
      </c>
      <c r="D3962" s="2">
        <f>D3961*(1-D$1+IF(AND(WEEKDAY($A3962)&lt;&gt;1,WEEKDAY($A3962)&lt;&gt;7),-VLOOKUP($A3962,ETF_OP_Fee!$U$5:$V$14,2,1),0))^($A3962-$A3961)*(1+2*(B3962/B3961-1))</f>
        <v>7.558364485917318</v>
      </c>
      <c r="E3962" s="2"/>
      <c r="G3962" s="1"/>
    </row>
    <row r="3963" spans="1:7">
      <c r="A3963" s="1">
        <v>43811</v>
      </c>
      <c r="B3963">
        <f>IF(A3963&gt;=$B$3,VLOOKUP(A3963,SPBTFDUE!$B$4:$F$5000,5,0),B3964*(C3963/C3964+$B$1))</f>
        <v>48.03</v>
      </c>
      <c r="C3963" s="2">
        <f>VLOOKUP(A3963,'BTC-USD'!$A$1:$G$3203,6,0)</f>
        <v>7243.1342770000001</v>
      </c>
      <c r="D3963" s="2">
        <f>D3962*(1-D$1+IF(AND(WEEKDAY($A3963)&lt;&gt;1,WEEKDAY($A3963)&lt;&gt;7),-VLOOKUP($A3963,ETF_OP_Fee!$U$5:$V$14,2,1),0))^($A3963-$A3962)*(1+2*(B3963/B3962-1))</f>
        <v>7.7389956922528924</v>
      </c>
      <c r="E3963" s="2"/>
      <c r="G3963" s="1"/>
    </row>
    <row r="3964" spans="1:7">
      <c r="A3964" s="1">
        <v>43812</v>
      </c>
      <c r="B3964">
        <f>IF(A3964&gt;=$B$3,VLOOKUP(A3964,SPBTFDUE!$B$4:$F$5000,5,0),B3965*(C3964/C3965+$B$1))</f>
        <v>47.99</v>
      </c>
      <c r="C3964" s="2">
        <f>VLOOKUP(A3964,'BTC-USD'!$A$1:$G$3203,6,0)</f>
        <v>7269.6845700000003</v>
      </c>
      <c r="D3964" s="2">
        <f>D3963*(1-D$1+IF(AND(WEEKDAY($A3964)&lt;&gt;1,WEEKDAY($A3964)&lt;&gt;7),-VLOOKUP($A3964,ETF_OP_Fee!$U$5:$V$14,2,1),0))^($A3964-$A3963)*(1+2*(B3964/B3963-1))</f>
        <v>7.7251846400906565</v>
      </c>
      <c r="E3964" s="2"/>
      <c r="G3964" s="1"/>
    </row>
    <row r="3965" spans="1:7">
      <c r="A3965" s="1">
        <v>43815</v>
      </c>
      <c r="B3965">
        <f>IF(A3965&gt;=$B$3,VLOOKUP(A3965,SPBTFDUE!$B$4:$F$5000,5,0),B3966*(C3965/C3966+$B$1))</f>
        <v>45.3</v>
      </c>
      <c r="C3965" s="2">
        <f>VLOOKUP(A3965,'BTC-USD'!$A$1:$G$3203,6,0)</f>
        <v>6932.4804690000001</v>
      </c>
      <c r="D3965" s="2">
        <f>D3964*(1-D$1+IF(AND(WEEKDAY($A3965)&lt;&gt;1,WEEKDAY($A3965)&lt;&gt;7),-VLOOKUP($A3965,ETF_OP_Fee!$U$5:$V$14,2,1),0))^($A3965-$A3964)*(1+2*(B3965/B3964-1))</f>
        <v>6.8566876838875741</v>
      </c>
      <c r="E3965" s="2"/>
      <c r="G3965" s="1"/>
    </row>
    <row r="3966" spans="1:7">
      <c r="A3966" s="1">
        <v>43816</v>
      </c>
      <c r="B3966">
        <f>IF(A3966&gt;=$B$3,VLOOKUP(A3966,SPBTFDUE!$B$4:$F$5000,5,0),B3967*(C3966/C3967+$B$1))</f>
        <v>43.46</v>
      </c>
      <c r="C3966" s="2">
        <f>VLOOKUP(A3966,'BTC-USD'!$A$1:$G$3203,6,0)</f>
        <v>6640.5151370000003</v>
      </c>
      <c r="D3966" s="2">
        <f>D3965*(1-D$1+IF(AND(WEEKDAY($A3966)&lt;&gt;1,WEEKDAY($A3966)&lt;&gt;7),-VLOOKUP($A3966,ETF_OP_Fee!$U$5:$V$14,2,1),0))^($A3966-$A3965)*(1+2*(B3966/B3965-1))</f>
        <v>6.2989256273180487</v>
      </c>
      <c r="E3966" s="2"/>
      <c r="G3966" s="1"/>
    </row>
    <row r="3967" spans="1:7">
      <c r="A3967" s="1">
        <v>43817</v>
      </c>
      <c r="B3967">
        <f>IF(A3967&gt;=$B$3,VLOOKUP(A3967,SPBTFDUE!$B$4:$F$5000,5,0),B3968*(C3967/C3968+$B$1))</f>
        <v>47.12</v>
      </c>
      <c r="C3967" s="2">
        <f>VLOOKUP(A3967,'BTC-USD'!$A$1:$G$3203,6,0)</f>
        <v>7276.8027339999999</v>
      </c>
      <c r="D3967" s="2">
        <f>D3966*(1-D$1+IF(AND(WEEKDAY($A3967)&lt;&gt;1,WEEKDAY($A3967)&lt;&gt;7),-VLOOKUP($A3967,ETF_OP_Fee!$U$5:$V$14,2,1),0))^($A3967-$A3966)*(1+2*(B3967/B3966-1))</f>
        <v>7.3589812038697753</v>
      </c>
      <c r="E3967" s="2"/>
      <c r="G3967" s="1"/>
    </row>
    <row r="3968" spans="1:7">
      <c r="A3968" s="1">
        <v>43818</v>
      </c>
      <c r="B3968">
        <f>IF(A3968&gt;=$B$3,VLOOKUP(A3968,SPBTFDUE!$B$4:$F$5000,5,0),B3969*(C3968/C3969+$B$1))</f>
        <v>47.31</v>
      </c>
      <c r="C3968" s="2">
        <f>VLOOKUP(A3968,'BTC-USD'!$A$1:$G$3203,6,0)</f>
        <v>7202.8442379999997</v>
      </c>
      <c r="D3968" s="2">
        <f>D3967*(1-D$1+IF(AND(WEEKDAY($A3968)&lt;&gt;1,WEEKDAY($A3968)&lt;&gt;7),-VLOOKUP($A3968,ETF_OP_Fee!$U$5:$V$14,2,1),0))^($A3968-$A3967)*(1+2*(B3968/B3967-1))</f>
        <v>7.4174437243981997</v>
      </c>
      <c r="E3968" s="2"/>
      <c r="G3968" s="1"/>
    </row>
    <row r="3969" spans="1:7">
      <c r="A3969" s="1">
        <v>43819</v>
      </c>
      <c r="B3969">
        <f>IF(A3969&gt;=$B$3,VLOOKUP(A3969,SPBTFDUE!$B$4:$F$5000,5,0),B3970*(C3969/C3970+$B$1))</f>
        <v>47.71</v>
      </c>
      <c r="C3969" s="2">
        <f>VLOOKUP(A3969,'BTC-USD'!$A$1:$G$3203,6,0)</f>
        <v>7218.8164059999999</v>
      </c>
      <c r="D3969" s="2">
        <f>D3968*(1-D$1+IF(AND(WEEKDAY($A3969)&lt;&gt;1,WEEKDAY($A3969)&lt;&gt;7),-VLOOKUP($A3969,ETF_OP_Fee!$U$5:$V$14,2,1),0))^($A3969-$A3968)*(1+2*(B3969/B3968-1))</f>
        <v>7.5419718558169988</v>
      </c>
      <c r="E3969" s="2"/>
      <c r="G3969" s="1"/>
    </row>
    <row r="3970" spans="1:7">
      <c r="A3970" s="1">
        <v>43822</v>
      </c>
      <c r="B3970">
        <f>IF(A3970&gt;=$B$3,VLOOKUP(A3970,SPBTFDUE!$B$4:$F$5000,5,0),B3971*(C3970/C3971+$B$1))</f>
        <v>49.05</v>
      </c>
      <c r="C3970" s="2">
        <f>VLOOKUP(A3970,'BTC-USD'!$A$1:$G$3203,6,0)</f>
        <v>7355.6284180000002</v>
      </c>
      <c r="D3970" s="2">
        <f>D3969*(1-D$1+IF(AND(WEEKDAY($A3970)&lt;&gt;1,WEEKDAY($A3970)&lt;&gt;7),-VLOOKUP($A3970,ETF_OP_Fee!$U$5:$V$14,2,1),0))^($A3970-$A3969)*(1+2*(B3970/B3969-1))</f>
        <v>7.9627772103574816</v>
      </c>
      <c r="E3970" s="2"/>
      <c r="G3970" s="1"/>
    </row>
    <row r="3971" spans="1:7">
      <c r="A3971" s="1">
        <v>43823</v>
      </c>
      <c r="B3971">
        <f>IF(A3971&gt;=$B$3,VLOOKUP(A3971,SPBTFDUE!$B$4:$F$5000,5,0),B3972*(C3971/C3972+$B$1))</f>
        <v>47.86</v>
      </c>
      <c r="C3971" s="2">
        <f>VLOOKUP(A3971,'BTC-USD'!$A$1:$G$3203,6,0)</f>
        <v>7322.5322269999997</v>
      </c>
      <c r="D3971" s="2">
        <f>D3970*(1-D$1+IF(AND(WEEKDAY($A3971)&lt;&gt;1,WEEKDAY($A3971)&lt;&gt;7),-VLOOKUP($A3971,ETF_OP_Fee!$U$5:$V$14,2,1),0))^($A3971-$A3970)*(1+2*(B3971/B3970-1))</f>
        <v>7.5755050583751729</v>
      </c>
      <c r="E3971" s="2"/>
      <c r="G3971" s="1"/>
    </row>
    <row r="3972" spans="1:7">
      <c r="A3972" s="1">
        <v>43825</v>
      </c>
      <c r="B3972">
        <f>IF(A3972&gt;=$B$3,VLOOKUP(A3972,SPBTFDUE!$B$4:$F$5000,5,0),B3973*(C3972/C3973+$B$1))</f>
        <v>48.03</v>
      </c>
      <c r="C3972" s="2">
        <f>VLOOKUP(A3972,'BTC-USD'!$A$1:$G$3203,6,0)</f>
        <v>7238.966797</v>
      </c>
      <c r="D3972" s="2">
        <f>D3971*(1-D$1+IF(AND(WEEKDAY($A3972)&lt;&gt;1,WEEKDAY($A3972)&lt;&gt;7),-VLOOKUP($A3972,ETF_OP_Fee!$U$5:$V$14,2,1),0))^($A3972-$A3971)*(1+2*(B3972/B3971-1))</f>
        <v>7.6275034639877175</v>
      </c>
      <c r="E3972" s="2"/>
      <c r="G3972" s="1"/>
    </row>
    <row r="3973" spans="1:7">
      <c r="A3973" s="1">
        <v>43826</v>
      </c>
      <c r="B3973">
        <f>IF(A3973&gt;=$B$3,VLOOKUP(A3973,SPBTFDUE!$B$4:$F$5000,5,0),B3974*(C3973/C3974+$B$1))</f>
        <v>47.8</v>
      </c>
      <c r="C3973" s="2">
        <f>VLOOKUP(A3973,'BTC-USD'!$A$1:$G$3203,6,0)</f>
        <v>7290.0883789999998</v>
      </c>
      <c r="D3973" s="2">
        <f>D3972*(1-D$1+IF(AND(WEEKDAY($A3973)&lt;&gt;1,WEEKDAY($A3973)&lt;&gt;7),-VLOOKUP($A3973,ETF_OP_Fee!$U$5:$V$14,2,1),0))^($A3973-$A3972)*(1+2*(B3973/B3972-1))</f>
        <v>7.5535518876964112</v>
      </c>
      <c r="E3973" s="2"/>
      <c r="G3973" s="1"/>
    </row>
    <row r="3974" spans="1:7">
      <c r="A3974" s="1">
        <v>43829</v>
      </c>
      <c r="B3974">
        <f>IF(A3974&gt;=$B$3,VLOOKUP(A3974,SPBTFDUE!$B$4:$F$5000,5,0),B3975*(C3974/C3975+$B$1))</f>
        <v>47.93</v>
      </c>
      <c r="C3974" s="2">
        <f>VLOOKUP(A3974,'BTC-USD'!$A$1:$G$3203,6,0)</f>
        <v>7292.9951170000004</v>
      </c>
      <c r="D3974" s="2">
        <f>D3973*(1-D$1+IF(AND(WEEKDAY($A3974)&lt;&gt;1,WEEKDAY($A3974)&lt;&gt;7),-VLOOKUP($A3974,ETF_OP_Fee!$U$5:$V$14,2,1),0))^($A3974-$A3973)*(1+2*(B3974/B3973-1))</f>
        <v>7.59192313356077</v>
      </c>
      <c r="E3974" s="2"/>
      <c r="G3974" s="1"/>
    </row>
    <row r="3975" spans="1:7">
      <c r="A3975" s="1">
        <v>43830</v>
      </c>
      <c r="B3975">
        <f>IF(A3975&gt;=$B$3,VLOOKUP(A3975,SPBTFDUE!$B$4:$F$5000,5,0),B3976*(C3975/C3976+$B$1))</f>
        <v>47.42</v>
      </c>
      <c r="C3975" s="2">
        <f>VLOOKUP(A3975,'BTC-USD'!$A$1:$G$3203,6,0)</f>
        <v>7193.5991210000002</v>
      </c>
      <c r="D3975" s="2">
        <f>D3974*(1-D$1+IF(AND(WEEKDAY($A3975)&lt;&gt;1,WEEKDAY($A3975)&lt;&gt;7),-VLOOKUP($A3975,ETF_OP_Fee!$U$5:$V$14,2,1),0))^($A3975-$A3974)*(1+2*(B3975/B3974-1))</f>
        <v>7.4294736168802133</v>
      </c>
      <c r="E3975" s="2"/>
      <c r="G3975" s="1"/>
    </row>
    <row r="3976" spans="1:7">
      <c r="A3976" s="1">
        <v>43832</v>
      </c>
      <c r="B3976">
        <f>IF(A3976&gt;=$B$3,VLOOKUP(A3976,SPBTFDUE!$B$4:$F$5000,5,0),B3977*(C3976/C3977+$B$1))</f>
        <v>45.66</v>
      </c>
      <c r="C3976" s="2">
        <f>VLOOKUP(A3976,'BTC-USD'!$A$1:$G$3203,6,0)</f>
        <v>6985.4702150000003</v>
      </c>
      <c r="D3976" s="2">
        <f>D3975*(1-D$1+IF(AND(WEEKDAY($A3976)&lt;&gt;1,WEEKDAY($A3976)&lt;&gt;7),-VLOOKUP($A3976,ETF_OP_Fee!$U$5:$V$14,2,1),0))^($A3976-$A3975)*(1+2*(B3976/B3975-1))</f>
        <v>6.8763423792259966</v>
      </c>
      <c r="E3976" s="2"/>
      <c r="G3976" s="1"/>
    </row>
    <row r="3977" spans="1:7">
      <c r="A3977" s="1">
        <v>43833</v>
      </c>
      <c r="B3977">
        <f>IF(A3977&gt;=$B$3,VLOOKUP(A3977,SPBTFDUE!$B$4:$F$5000,5,0),B3978*(C3977/C3978+$B$1))</f>
        <v>48.57</v>
      </c>
      <c r="C3977" s="2">
        <f>VLOOKUP(A3977,'BTC-USD'!$A$1:$G$3203,6,0)</f>
        <v>7344.8842770000001</v>
      </c>
      <c r="D3977" s="2">
        <f>D3976*(1-D$1+IF(AND(WEEKDAY($A3977)&lt;&gt;1,WEEKDAY($A3977)&lt;&gt;7),-VLOOKUP($A3977,ETF_OP_Fee!$U$5:$V$14,2,1),0))^($A3977-$A3976)*(1+2*(B3977/B3976-1))</f>
        <v>7.7519035773966714</v>
      </c>
      <c r="E3977" s="2"/>
      <c r="G3977" s="1"/>
    </row>
    <row r="3978" spans="1:7">
      <c r="A3978" s="1">
        <v>43836</v>
      </c>
      <c r="B3978">
        <f>IF(A3978&gt;=$B$3,VLOOKUP(A3978,SPBTFDUE!$B$4:$F$5000,5,0),B3979*(C3978/C3979+$B$1))</f>
        <v>50.1</v>
      </c>
      <c r="C3978" s="2">
        <f>VLOOKUP(A3978,'BTC-USD'!$A$1:$G$3203,6,0)</f>
        <v>7769.2192379999997</v>
      </c>
      <c r="D3978" s="2">
        <f>D3977*(1-D$1+IF(AND(WEEKDAY($A3978)&lt;&gt;1,WEEKDAY($A3978)&lt;&gt;7),-VLOOKUP($A3978,ETF_OP_Fee!$U$5:$V$14,2,1),0))^($A3978-$A3977)*(1+2*(B3978/B3977-1))</f>
        <v>8.2373420330091172</v>
      </c>
      <c r="E3978" s="2"/>
      <c r="G3978" s="1"/>
    </row>
    <row r="3979" spans="1:7">
      <c r="A3979" s="1">
        <v>43837</v>
      </c>
      <c r="B3979">
        <f>IF(A3979&gt;=$B$3,VLOOKUP(A3979,SPBTFDUE!$B$4:$F$5000,5,0),B3980*(C3979/C3980+$B$1))</f>
        <v>54.45</v>
      </c>
      <c r="C3979" s="2">
        <f>VLOOKUP(A3979,'BTC-USD'!$A$1:$G$3203,6,0)</f>
        <v>8163.6923829999996</v>
      </c>
      <c r="D3979" s="2">
        <f>D3978*(1-D$1+IF(AND(WEEKDAY($A3979)&lt;&gt;1,WEEKDAY($A3979)&lt;&gt;7),-VLOOKUP($A3979,ETF_OP_Fee!$U$5:$V$14,2,1),0))^($A3979-$A3978)*(1+2*(B3979/B3978-1))</f>
        <v>9.6666264861504203</v>
      </c>
      <c r="E3979" s="2"/>
      <c r="G3979" s="1"/>
    </row>
    <row r="3980" spans="1:7">
      <c r="A3980" s="1">
        <v>43838</v>
      </c>
      <c r="B3980">
        <f>IF(A3980&gt;=$B$3,VLOOKUP(A3980,SPBTFDUE!$B$4:$F$5000,5,0),B3981*(C3980/C3981+$B$1))</f>
        <v>53.37</v>
      </c>
      <c r="C3980" s="2">
        <f>VLOOKUP(A3980,'BTC-USD'!$A$1:$G$3203,6,0)</f>
        <v>8079.8627930000002</v>
      </c>
      <c r="D3980" s="2">
        <f>D3979*(1-D$1+IF(AND(WEEKDAY($A3980)&lt;&gt;1,WEEKDAY($A3980)&lt;&gt;7),-VLOOKUP($A3980,ETF_OP_Fee!$U$5:$V$14,2,1),0))^($A3980-$A3979)*(1+2*(B3980/B3979-1))</f>
        <v>9.2820506568594627</v>
      </c>
      <c r="E3980" s="2"/>
      <c r="G3980" s="1"/>
    </row>
    <row r="3981" spans="1:7">
      <c r="A3981" s="1">
        <v>43839</v>
      </c>
      <c r="B3981">
        <f>IF(A3981&gt;=$B$3,VLOOKUP(A3981,SPBTFDUE!$B$4:$F$5000,5,0),B3982*(C3981/C3982+$B$1))</f>
        <v>51.89</v>
      </c>
      <c r="C3981" s="2">
        <f>VLOOKUP(A3981,'BTC-USD'!$A$1:$G$3203,6,0)</f>
        <v>7879.0712890000004</v>
      </c>
      <c r="D3981" s="2">
        <f>D3980*(1-D$1+IF(AND(WEEKDAY($A3981)&lt;&gt;1,WEEKDAY($A3981)&lt;&gt;7),-VLOOKUP($A3981,ETF_OP_Fee!$U$5:$V$14,2,1),0))^($A3981-$A3980)*(1+2*(B3981/B3980-1))</f>
        <v>8.7662059061928552</v>
      </c>
      <c r="E3981" s="2"/>
      <c r="G3981" s="1"/>
    </row>
    <row r="3982" spans="1:7">
      <c r="A3982" s="1">
        <v>43840</v>
      </c>
      <c r="B3982">
        <f>IF(A3982&gt;=$B$3,VLOOKUP(A3982,SPBTFDUE!$B$4:$F$5000,5,0),B3983*(C3982/C3983+$B$1))</f>
        <v>53.52</v>
      </c>
      <c r="C3982" s="2">
        <f>VLOOKUP(A3982,'BTC-USD'!$A$1:$G$3203,6,0)</f>
        <v>8166.5541990000002</v>
      </c>
      <c r="D3982" s="2">
        <f>D3981*(1-D$1+IF(AND(WEEKDAY($A3982)&lt;&gt;1,WEEKDAY($A3982)&lt;&gt;7),-VLOOKUP($A3982,ETF_OP_Fee!$U$5:$V$14,2,1),0))^($A3982-$A3981)*(1+2*(B3982/B3981-1))</f>
        <v>9.3158342327453241</v>
      </c>
      <c r="E3982" s="2"/>
      <c r="G3982" s="1"/>
    </row>
    <row r="3983" spans="1:7">
      <c r="A3983" s="1">
        <v>43843</v>
      </c>
      <c r="B3983">
        <f>IF(A3983&gt;=$B$3,VLOOKUP(A3983,SPBTFDUE!$B$4:$F$5000,5,0),B3984*(C3983/C3984+$B$1))</f>
        <v>53.99</v>
      </c>
      <c r="C3983" s="2">
        <f>VLOOKUP(A3983,'BTC-USD'!$A$1:$G$3203,6,0)</f>
        <v>8144.1943359999996</v>
      </c>
      <c r="D3983" s="2">
        <f>D3982*(1-D$1+IF(AND(WEEKDAY($A3983)&lt;&gt;1,WEEKDAY($A3983)&lt;&gt;7),-VLOOKUP($A3983,ETF_OP_Fee!$U$5:$V$14,2,1),0))^($A3983-$A3982)*(1+2*(B3983/B3982-1))</f>
        <v>9.4760643196725738</v>
      </c>
      <c r="E3983" s="2"/>
      <c r="G3983" s="1"/>
    </row>
    <row r="3984" spans="1:7">
      <c r="A3984" s="1">
        <v>43844</v>
      </c>
      <c r="B3984">
        <f>IF(A3984&gt;=$B$3,VLOOKUP(A3984,SPBTFDUE!$B$4:$F$5000,5,0),B3985*(C3984/C3985+$B$1))</f>
        <v>57.67</v>
      </c>
      <c r="C3984" s="2">
        <f>VLOOKUP(A3984,'BTC-USD'!$A$1:$G$3203,6,0)</f>
        <v>8827.7646480000003</v>
      </c>
      <c r="D3984" s="2">
        <f>D3983*(1-D$1+IF(AND(WEEKDAY($A3984)&lt;&gt;1,WEEKDAY($A3984)&lt;&gt;7),-VLOOKUP($A3984,ETF_OP_Fee!$U$5:$V$14,2,1),0))^($A3984-$A3983)*(1+2*(B3984/B3983-1))</f>
        <v>10.766572718164273</v>
      </c>
      <c r="E3984" s="2"/>
      <c r="G3984" s="1"/>
    </row>
    <row r="3985" spans="1:7">
      <c r="A3985" s="1">
        <v>43845</v>
      </c>
      <c r="B3985">
        <f>IF(A3985&gt;=$B$3,VLOOKUP(A3985,SPBTFDUE!$B$4:$F$5000,5,0),B3986*(C3985/C3986+$B$1))</f>
        <v>58.49</v>
      </c>
      <c r="C3985" s="2">
        <f>VLOOKUP(A3985,'BTC-USD'!$A$1:$G$3203,6,0)</f>
        <v>8807.0107420000004</v>
      </c>
      <c r="D3985" s="2">
        <f>D3984*(1-D$1+IF(AND(WEEKDAY($A3985)&lt;&gt;1,WEEKDAY($A3985)&lt;&gt;7),-VLOOKUP($A3985,ETF_OP_Fee!$U$5:$V$14,2,1),0))^($A3985-$A3984)*(1+2*(B3985/B3984-1))</f>
        <v>11.07142925110578</v>
      </c>
      <c r="E3985" s="2"/>
      <c r="G3985" s="1"/>
    </row>
    <row r="3986" spans="1:7">
      <c r="A3986" s="1">
        <v>43846</v>
      </c>
      <c r="B3986">
        <f>IF(A3986&gt;=$B$3,VLOOKUP(A3986,SPBTFDUE!$B$4:$F$5000,5,0),B3987*(C3986/C3987+$B$1))</f>
        <v>57.86</v>
      </c>
      <c r="C3986" s="2">
        <f>VLOOKUP(A3986,'BTC-USD'!$A$1:$G$3203,6,0)</f>
        <v>8723.7861329999996</v>
      </c>
      <c r="D3986" s="2">
        <f>D3985*(1-D$1+IF(AND(WEEKDAY($A3986)&lt;&gt;1,WEEKDAY($A3986)&lt;&gt;7),-VLOOKUP($A3986,ETF_OP_Fee!$U$5:$V$14,2,1),0))^($A3986-$A3985)*(1+2*(B3986/B3985-1))</f>
        <v>10.831635880921374</v>
      </c>
      <c r="E3986" s="2"/>
      <c r="G3986" s="1"/>
    </row>
    <row r="3987" spans="1:7">
      <c r="A3987" s="1">
        <v>43847</v>
      </c>
      <c r="B3987">
        <f>IF(A3987&gt;=$B$3,VLOOKUP(A3987,SPBTFDUE!$B$4:$F$5000,5,0),B3988*(C3987/C3988+$B$1))</f>
        <v>58.78</v>
      </c>
      <c r="C3987" s="2">
        <f>VLOOKUP(A3987,'BTC-USD'!$A$1:$G$3203,6,0)</f>
        <v>8929.0380860000005</v>
      </c>
      <c r="D3987" s="2">
        <f>D3986*(1-D$1+IF(AND(WEEKDAY($A3987)&lt;&gt;1,WEEKDAY($A3987)&lt;&gt;7),-VLOOKUP($A3987,ETF_OP_Fee!$U$5:$V$14,2,1),0))^($A3987-$A3986)*(1+2*(B3987/B3986-1))</f>
        <v>11.174759691386212</v>
      </c>
      <c r="E3987" s="2"/>
      <c r="G3987" s="1"/>
    </row>
    <row r="3988" spans="1:7">
      <c r="A3988" s="1">
        <v>43851</v>
      </c>
      <c r="B3988">
        <f>IF(A3988&gt;=$B$3,VLOOKUP(A3988,SPBTFDUE!$B$4:$F$5000,5,0),B3989*(C3988/C3989+$B$1))</f>
        <v>57.52</v>
      </c>
      <c r="C3988" s="2">
        <f>VLOOKUP(A3988,'BTC-USD'!$A$1:$G$3203,6,0)</f>
        <v>8745.8945309999999</v>
      </c>
      <c r="D3988" s="2">
        <f>D3987*(1-D$1+IF(AND(WEEKDAY($A3988)&lt;&gt;1,WEEKDAY($A3988)&lt;&gt;7),-VLOOKUP($A3988,ETF_OP_Fee!$U$5:$V$14,2,1),0))^($A3988-$A3987)*(1+2*(B3988/B3987-1))</f>
        <v>10.690580615729756</v>
      </c>
      <c r="E3988" s="2"/>
      <c r="G3988" s="1"/>
    </row>
    <row r="3989" spans="1:7">
      <c r="A3989" s="1">
        <v>43852</v>
      </c>
      <c r="B3989">
        <f>IF(A3989&gt;=$B$3,VLOOKUP(A3989,SPBTFDUE!$B$4:$F$5000,5,0),B3990*(C3989/C3990+$B$1))</f>
        <v>57.14</v>
      </c>
      <c r="C3989" s="2">
        <f>VLOOKUP(A3989,'BTC-USD'!$A$1:$G$3203,6,0)</f>
        <v>8680.8759769999997</v>
      </c>
      <c r="D3989" s="2">
        <f>D3988*(1-D$1+IF(AND(WEEKDAY($A3989)&lt;&gt;1,WEEKDAY($A3989)&lt;&gt;7),-VLOOKUP($A3989,ETF_OP_Fee!$U$5:$V$14,2,1),0))^($A3989-$A3988)*(1+2*(B3989/B3988-1))</f>
        <v>10.548070911051527</v>
      </c>
      <c r="E3989" s="2"/>
      <c r="G3989" s="1"/>
    </row>
    <row r="3990" spans="1:7">
      <c r="A3990" s="1">
        <v>43853</v>
      </c>
      <c r="B3990">
        <f>IF(A3990&gt;=$B$3,VLOOKUP(A3990,SPBTFDUE!$B$4:$F$5000,5,0),B3991*(C3990/C3991+$B$1))</f>
        <v>55.11</v>
      </c>
      <c r="C3990" s="2">
        <f>VLOOKUP(A3990,'BTC-USD'!$A$1:$G$3203,6,0)</f>
        <v>8406.515625</v>
      </c>
      <c r="D3990" s="2">
        <f>D3989*(1-D$1+IF(AND(WEEKDAY($A3990)&lt;&gt;1,WEEKDAY($A3990)&lt;&gt;7),-VLOOKUP($A3990,ETF_OP_Fee!$U$5:$V$14,2,1),0))^($A3990-$A3989)*(1+2*(B3990/B3989-1))</f>
        <v>9.7974252214039197</v>
      </c>
      <c r="E3990" s="2"/>
      <c r="G3990" s="1"/>
    </row>
    <row r="3991" spans="1:7">
      <c r="A3991" s="1">
        <v>43854</v>
      </c>
      <c r="B3991">
        <f>IF(A3991&gt;=$B$3,VLOOKUP(A3991,SPBTFDUE!$B$4:$F$5000,5,0),B3992*(C3991/C3992+$B$1))</f>
        <v>55.87</v>
      </c>
      <c r="C3991" s="2">
        <f>VLOOKUP(A3991,'BTC-USD'!$A$1:$G$3203,6,0)</f>
        <v>8445.4345699999994</v>
      </c>
      <c r="D3991" s="2">
        <f>D3990*(1-D$1+IF(AND(WEEKDAY($A3991)&lt;&gt;1,WEEKDAY($A3991)&lt;&gt;7),-VLOOKUP($A3991,ETF_OP_Fee!$U$5:$V$14,2,1),0))^($A3991-$A3990)*(1+2*(B3991/B3990-1))</f>
        <v>10.06645013479295</v>
      </c>
      <c r="E3991" s="2"/>
      <c r="G3991" s="1"/>
    </row>
    <row r="3992" spans="1:7">
      <c r="A3992" s="1">
        <v>43857</v>
      </c>
      <c r="B3992">
        <f>IF(A3992&gt;=$B$3,VLOOKUP(A3992,SPBTFDUE!$B$4:$F$5000,5,0),B3993*(C3992/C3993+$B$1))</f>
        <v>59.31</v>
      </c>
      <c r="C3992" s="2">
        <f>VLOOKUP(A3992,'BTC-USD'!$A$1:$G$3203,6,0)</f>
        <v>8909.8193360000005</v>
      </c>
      <c r="D3992" s="2">
        <f>D3991*(1-D$1+IF(AND(WEEKDAY($A3992)&lt;&gt;1,WEEKDAY($A3992)&lt;&gt;7),-VLOOKUP($A3992,ETF_OP_Fee!$U$5:$V$14,2,1),0))^($A3992-$A3991)*(1+2*(B3992/B3991-1))</f>
        <v>11.302021287024987</v>
      </c>
      <c r="E3992" s="2"/>
      <c r="G3992" s="1"/>
    </row>
    <row r="3993" spans="1:7">
      <c r="A3993" s="1">
        <v>43858</v>
      </c>
      <c r="B3993">
        <f>IF(A3993&gt;=$B$3,VLOOKUP(A3993,SPBTFDUE!$B$4:$F$5000,5,0),B3994*(C3993/C3994+$B$1))</f>
        <v>59.95</v>
      </c>
      <c r="C3993" s="2">
        <f>VLOOKUP(A3993,'BTC-USD'!$A$1:$G$3203,6,0)</f>
        <v>9358.5898440000001</v>
      </c>
      <c r="D3993" s="2">
        <f>D3992*(1-D$1+IF(AND(WEEKDAY($A3993)&lt;&gt;1,WEEKDAY($A3993)&lt;&gt;7),-VLOOKUP($A3993,ETF_OP_Fee!$U$5:$V$14,2,1),0))^($A3993-$A3992)*(1+2*(B3993/B3992-1))</f>
        <v>11.544560072249711</v>
      </c>
      <c r="E3993" s="2"/>
      <c r="G3993" s="1"/>
    </row>
    <row r="3994" spans="1:7">
      <c r="A3994" s="1">
        <v>43859</v>
      </c>
      <c r="B3994">
        <f>IF(A3994&gt;=$B$3,VLOOKUP(A3994,SPBTFDUE!$B$4:$F$5000,5,0),B3995*(C3994/C3995+$B$1))</f>
        <v>62.23</v>
      </c>
      <c r="C3994" s="2">
        <f>VLOOKUP(A3994,'BTC-USD'!$A$1:$G$3203,6,0)</f>
        <v>9316.6298829999996</v>
      </c>
      <c r="D3994" s="2">
        <f>D3993*(1-D$1+IF(AND(WEEKDAY($A3994)&lt;&gt;1,WEEKDAY($A3994)&lt;&gt;7),-VLOOKUP($A3994,ETF_OP_Fee!$U$5:$V$14,2,1),0))^($A3994-$A3993)*(1+2*(B3994/B3993-1))</f>
        <v>12.421197892028569</v>
      </c>
      <c r="E3994" s="2"/>
      <c r="G3994" s="1"/>
    </row>
    <row r="3995" spans="1:7">
      <c r="A3995" s="1">
        <v>43860</v>
      </c>
      <c r="B3995">
        <f>IF(A3995&gt;=$B$3,VLOOKUP(A3995,SPBTFDUE!$B$4:$F$5000,5,0),B3996*(C3995/C3996+$B$1))</f>
        <v>63.57</v>
      </c>
      <c r="C3995" s="2">
        <f>VLOOKUP(A3995,'BTC-USD'!$A$1:$G$3203,6,0)</f>
        <v>9508.9931639999995</v>
      </c>
      <c r="D3995" s="2">
        <f>D3994*(1-D$1+IF(AND(WEEKDAY($A3995)&lt;&gt;1,WEEKDAY($A3995)&lt;&gt;7),-VLOOKUP($A3995,ETF_OP_Fee!$U$5:$V$14,2,1),0))^($A3995-$A3994)*(1+2*(B3995/B3994-1))</f>
        <v>12.954585676624925</v>
      </c>
      <c r="E3995" s="2"/>
      <c r="G3995" s="1"/>
    </row>
    <row r="3996" spans="1:7">
      <c r="A3996" s="1">
        <v>43861</v>
      </c>
      <c r="B3996">
        <f>IF(A3996&gt;=$B$3,VLOOKUP(A3996,SPBTFDUE!$B$4:$F$5000,5,0),B3997*(C3996/C3997+$B$1))</f>
        <v>61.68</v>
      </c>
      <c r="C3996" s="2">
        <f>VLOOKUP(A3996,'BTC-USD'!$A$1:$G$3203,6,0)</f>
        <v>9350.5292969999991</v>
      </c>
      <c r="D3996" s="2">
        <f>D3995*(1-D$1+IF(AND(WEEKDAY($A3996)&lt;&gt;1,WEEKDAY($A3996)&lt;&gt;7),-VLOOKUP($A3996,ETF_OP_Fee!$U$5:$V$14,2,1),0))^($A3996-$A3995)*(1+2*(B3996/B3995-1))</f>
        <v>12.182827869504083</v>
      </c>
      <c r="E3996" s="2"/>
      <c r="G3996" s="1"/>
    </row>
    <row r="3997" spans="1:7">
      <c r="A3997" s="1">
        <v>43864</v>
      </c>
      <c r="B3997">
        <f>IF(A3997&gt;=$B$3,VLOOKUP(A3997,SPBTFDUE!$B$4:$F$5000,5,0),B3998*(C3997/C3998+$B$1))</f>
        <v>61.49</v>
      </c>
      <c r="C3997" s="2">
        <f>VLOOKUP(A3997,'BTC-USD'!$A$1:$G$3203,6,0)</f>
        <v>9293.5214840000008</v>
      </c>
      <c r="D3997" s="2">
        <f>D3996*(1-D$1+IF(AND(WEEKDAY($A3997)&lt;&gt;1,WEEKDAY($A3997)&lt;&gt;7),-VLOOKUP($A3997,ETF_OP_Fee!$U$5:$V$14,2,1),0))^($A3997-$A3996)*(1+2*(B3997/B3996-1))</f>
        <v>12.103443109895162</v>
      </c>
      <c r="E3997" s="2"/>
      <c r="G3997" s="1"/>
    </row>
    <row r="3998" spans="1:7">
      <c r="A3998" s="1">
        <v>43865</v>
      </c>
      <c r="B3998">
        <f>IF(A3998&gt;=$B$3,VLOOKUP(A3998,SPBTFDUE!$B$4:$F$5000,5,0),B3999*(C3998/C3999+$B$1))</f>
        <v>60.48</v>
      </c>
      <c r="C3998" s="2">
        <f>VLOOKUP(A3998,'BTC-USD'!$A$1:$G$3203,6,0)</f>
        <v>9180.9628909999992</v>
      </c>
      <c r="D3998" s="2">
        <f>D3997*(1-D$1+IF(AND(WEEKDAY($A3998)&lt;&gt;1,WEEKDAY($A3998)&lt;&gt;7),-VLOOKUP($A3998,ETF_OP_Fee!$U$5:$V$14,2,1),0))^($A3998-$A3997)*(1+2*(B3998/B3997-1))</f>
        <v>11.704439394108356</v>
      </c>
      <c r="E3998" s="2"/>
      <c r="G3998" s="1"/>
    </row>
    <row r="3999" spans="1:7">
      <c r="A3999" s="1">
        <v>43866</v>
      </c>
      <c r="B3999">
        <f>IF(A3999&gt;=$B$3,VLOOKUP(A3999,SPBTFDUE!$B$4:$F$5000,5,0),B4000*(C3999/C4000+$B$1))</f>
        <v>64.239999999999995</v>
      </c>
      <c r="C3999" s="2">
        <f>VLOOKUP(A3999,'BTC-USD'!$A$1:$G$3203,6,0)</f>
        <v>9613.4238280000009</v>
      </c>
      <c r="D3999" s="2">
        <f>D3998*(1-D$1+IF(AND(WEEKDAY($A3999)&lt;&gt;1,WEEKDAY($A3999)&lt;&gt;7),-VLOOKUP($A3999,ETF_OP_Fee!$U$5:$V$14,2,1),0))^($A3999-$A3998)*(1+2*(B3999/B3998-1))</f>
        <v>13.158184932867725</v>
      </c>
      <c r="E3999" s="2"/>
      <c r="G3999" s="1"/>
    </row>
    <row r="4000" spans="1:7">
      <c r="A4000" s="1">
        <v>43867</v>
      </c>
      <c r="B4000">
        <f>IF(A4000&gt;=$B$3,VLOOKUP(A4000,SPBTFDUE!$B$4:$F$5000,5,0),B4001*(C4000/C4001+$B$1))</f>
        <v>64.69</v>
      </c>
      <c r="C4000" s="2">
        <f>VLOOKUP(A4000,'BTC-USD'!$A$1:$G$3203,6,0)</f>
        <v>9729.8017579999996</v>
      </c>
      <c r="D4000" s="2">
        <f>D3999*(1-D$1+IF(AND(WEEKDAY($A4000)&lt;&gt;1,WEEKDAY($A4000)&lt;&gt;7),-VLOOKUP($A4000,ETF_OP_Fee!$U$5:$V$14,2,1),0))^($A4000-$A3999)*(1+2*(B4000/B3999-1))</f>
        <v>13.34094047497878</v>
      </c>
      <c r="E4000" s="2"/>
      <c r="G4000" s="1"/>
    </row>
    <row r="4001" spans="1:7">
      <c r="A4001" s="1">
        <v>43868</v>
      </c>
      <c r="B4001">
        <f>IF(A4001&gt;=$B$3,VLOOKUP(A4001,SPBTFDUE!$B$4:$F$5000,5,0),B4002*(C4001/C4002+$B$1))</f>
        <v>64.38</v>
      </c>
      <c r="C4001" s="2">
        <f>VLOOKUP(A4001,'BTC-USD'!$A$1:$G$3203,6,0)</f>
        <v>9795.9433590000008</v>
      </c>
      <c r="D4001" s="2">
        <f>D4000*(1-D$1+IF(AND(WEEKDAY($A4001)&lt;&gt;1,WEEKDAY($A4001)&lt;&gt;7),-VLOOKUP($A4001,ETF_OP_Fee!$U$5:$V$14,2,1),0))^($A4001-$A4000)*(1+2*(B4001/B4000-1))</f>
        <v>13.211503915330391</v>
      </c>
      <c r="E4001" s="2"/>
      <c r="G4001" s="1"/>
    </row>
    <row r="4002" spans="1:7">
      <c r="A4002" s="1">
        <v>43871</v>
      </c>
      <c r="B4002">
        <f>IF(A4002&gt;=$B$3,VLOOKUP(A4002,SPBTFDUE!$B$4:$F$5000,5,0),B4003*(C4002/C4003+$B$1))</f>
        <v>65.040000000000006</v>
      </c>
      <c r="C4002" s="2">
        <f>VLOOKUP(A4002,'BTC-USD'!$A$1:$G$3203,6,0)</f>
        <v>9856.6113280000009</v>
      </c>
      <c r="D4002" s="2">
        <f>D4001*(1-D$1+IF(AND(WEEKDAY($A4002)&lt;&gt;1,WEEKDAY($A4002)&lt;&gt;7),-VLOOKUP($A4002,ETF_OP_Fee!$U$5:$V$14,2,1),0))^($A4002-$A4001)*(1+2*(B4002/B4001-1))</f>
        <v>13.477563000843142</v>
      </c>
      <c r="E4002" s="2"/>
      <c r="G4002" s="1"/>
    </row>
    <row r="4003" spans="1:7">
      <c r="A4003" s="1">
        <v>43872</v>
      </c>
      <c r="B4003">
        <f>IF(A4003&gt;=$B$3,VLOOKUP(A4003,SPBTFDUE!$B$4:$F$5000,5,0),B4004*(C4003/C4004+$B$1))</f>
        <v>68.13</v>
      </c>
      <c r="C4003" s="2">
        <f>VLOOKUP(A4003,'BTC-USD'!$A$1:$G$3203,6,0)</f>
        <v>10208.23633</v>
      </c>
      <c r="D4003" s="2">
        <f>D4002*(1-D$1+IF(AND(WEEKDAY($A4003)&lt;&gt;1,WEEKDAY($A4003)&lt;&gt;7),-VLOOKUP($A4003,ETF_OP_Fee!$U$5:$V$14,2,1),0))^($A4003-$A4002)*(1+2*(B4003/B4002-1))</f>
        <v>14.756421297840388</v>
      </c>
      <c r="E4003" s="2"/>
      <c r="G4003" s="1"/>
    </row>
    <row r="4004" spans="1:7">
      <c r="A4004" s="1">
        <v>43873</v>
      </c>
      <c r="B4004">
        <f>IF(A4004&gt;=$B$3,VLOOKUP(A4004,SPBTFDUE!$B$4:$F$5000,5,0),B4005*(C4004/C4005+$B$1))</f>
        <v>68.989999999999995</v>
      </c>
      <c r="C4004" s="2">
        <f>VLOOKUP(A4004,'BTC-USD'!$A$1:$G$3203,6,0)</f>
        <v>10326.054690000001</v>
      </c>
      <c r="D4004" s="2">
        <f>D4003*(1-D$1+IF(AND(WEEKDAY($A4004)&lt;&gt;1,WEEKDAY($A4004)&lt;&gt;7),-VLOOKUP($A4004,ETF_OP_Fee!$U$5:$V$14,2,1),0))^($A4004-$A4003)*(1+2*(B4004/B4003-1))</f>
        <v>15.127156707927922</v>
      </c>
      <c r="E4004" s="2"/>
      <c r="G4004" s="1"/>
    </row>
    <row r="4005" spans="1:7">
      <c r="A4005" s="1">
        <v>43874</v>
      </c>
      <c r="B4005">
        <f>IF(A4005&gt;=$B$3,VLOOKUP(A4005,SPBTFDUE!$B$4:$F$5000,5,0),B4006*(C4005/C4006+$B$1))</f>
        <v>67.489999999999995</v>
      </c>
      <c r="C4005" s="2">
        <f>VLOOKUP(A4005,'BTC-USD'!$A$1:$G$3203,6,0)</f>
        <v>10214.37988</v>
      </c>
      <c r="D4005" s="2">
        <f>D4004*(1-D$1+IF(AND(WEEKDAY($A4005)&lt;&gt;1,WEEKDAY($A4005)&lt;&gt;7),-VLOOKUP($A4005,ETF_OP_Fee!$U$5:$V$14,2,1),0))^($A4005-$A4004)*(1+2*(B4005/B4004-1))</f>
        <v>14.46763447890619</v>
      </c>
      <c r="E4005" s="2"/>
      <c r="G4005" s="1"/>
    </row>
    <row r="4006" spans="1:7">
      <c r="A4006" s="1">
        <v>43875</v>
      </c>
      <c r="B4006">
        <f>IF(A4006&gt;=$B$3,VLOOKUP(A4006,SPBTFDUE!$B$4:$F$5000,5,0),B4007*(C4006/C4007+$B$1))</f>
        <v>68.709999999999994</v>
      </c>
      <c r="C4006" s="2">
        <f>VLOOKUP(A4006,'BTC-USD'!$A$1:$G$3203,6,0)</f>
        <v>10312.11621</v>
      </c>
      <c r="D4006" s="2">
        <f>D4005*(1-D$1+IF(AND(WEEKDAY($A4006)&lt;&gt;1,WEEKDAY($A4006)&lt;&gt;7),-VLOOKUP($A4006,ETF_OP_Fee!$U$5:$V$14,2,1),0))^($A4006-$A4005)*(1+2*(B4006/B4005-1))</f>
        <v>14.988903601429566</v>
      </c>
      <c r="E4006" s="2"/>
      <c r="G4006" s="1"/>
    </row>
    <row r="4007" spans="1:7">
      <c r="A4007" s="1">
        <v>43879</v>
      </c>
      <c r="B4007">
        <f>IF(A4007&gt;=$B$3,VLOOKUP(A4007,SPBTFDUE!$B$4:$F$5000,5,0),B4008*(C4007/C4008+$B$1))</f>
        <v>67.06</v>
      </c>
      <c r="C4007" s="2">
        <f>VLOOKUP(A4007,'BTC-USD'!$A$1:$G$3203,6,0)</f>
        <v>10141.996090000001</v>
      </c>
      <c r="D4007" s="2">
        <f>D4006*(1-D$1+IF(AND(WEEKDAY($A4007)&lt;&gt;1,WEEKDAY($A4007)&lt;&gt;7),-VLOOKUP($A4007,ETF_OP_Fee!$U$5:$V$14,2,1),0))^($A4007-$A4006)*(1+2*(B4007/B4006-1))</f>
        <v>14.262216385080706</v>
      </c>
      <c r="E4007" s="2"/>
      <c r="G4007" s="1"/>
    </row>
    <row r="4008" spans="1:7">
      <c r="A4008" s="1">
        <v>43880</v>
      </c>
      <c r="B4008">
        <f>IF(A4008&gt;=$B$3,VLOOKUP(A4008,SPBTFDUE!$B$4:$F$5000,5,0),B4009*(C4008/C4009+$B$1))</f>
        <v>66.92</v>
      </c>
      <c r="C4008" s="2">
        <f>VLOOKUP(A4008,'BTC-USD'!$A$1:$G$3203,6,0)</f>
        <v>9633.3867190000001</v>
      </c>
      <c r="D4008" s="2">
        <f>D4007*(1-D$1+IF(AND(WEEKDAY($A4008)&lt;&gt;1,WEEKDAY($A4008)&lt;&gt;7),-VLOOKUP($A4008,ETF_OP_Fee!$U$5:$V$14,2,1),0))^($A4008-$A4007)*(1+2*(B4008/B4007-1))</f>
        <v>14.200973774505071</v>
      </c>
      <c r="E4008" s="2"/>
      <c r="G4008" s="1"/>
    </row>
    <row r="4009" spans="1:7">
      <c r="A4009" s="1">
        <v>43881</v>
      </c>
      <c r="B4009">
        <f>IF(A4009&gt;=$B$3,VLOOKUP(A4009,SPBTFDUE!$B$4:$F$5000,5,0),B4010*(C4009/C4010+$B$1))</f>
        <v>62.86</v>
      </c>
      <c r="C4009" s="2">
        <f>VLOOKUP(A4009,'BTC-USD'!$A$1:$G$3203,6,0)</f>
        <v>9608.4755860000005</v>
      </c>
      <c r="D4009" s="2">
        <f>D4008*(1-D$1+IF(AND(WEEKDAY($A4009)&lt;&gt;1,WEEKDAY($A4009)&lt;&gt;7),-VLOOKUP($A4009,ETF_OP_Fee!$U$5:$V$14,2,1),0))^($A4009-$A4008)*(1+2*(B4009/B4008-1))</f>
        <v>12.476355980058274</v>
      </c>
      <c r="E4009" s="2"/>
      <c r="G4009" s="1"/>
    </row>
    <row r="4010" spans="1:7">
      <c r="A4010" s="1">
        <v>43882</v>
      </c>
      <c r="B4010">
        <f>IF(A4010&gt;=$B$3,VLOOKUP(A4010,SPBTFDUE!$B$4:$F$5000,5,0),B4011*(C4010/C4011+$B$1))</f>
        <v>63.66</v>
      </c>
      <c r="C4010" s="2">
        <f>VLOOKUP(A4010,'BTC-USD'!$A$1:$G$3203,6,0)</f>
        <v>9686.4414059999999</v>
      </c>
      <c r="D4010" s="2">
        <f>D4009*(1-D$1+IF(AND(WEEKDAY($A4010)&lt;&gt;1,WEEKDAY($A4010)&lt;&gt;7),-VLOOKUP($A4010,ETF_OP_Fee!$U$5:$V$14,2,1),0))^($A4010-$A4009)*(1+2*(B4010/B4009-1))</f>
        <v>12.792396760632736</v>
      </c>
      <c r="E4010" s="2"/>
      <c r="G4010" s="1"/>
    </row>
    <row r="4011" spans="1:7">
      <c r="A4011" s="1">
        <v>43885</v>
      </c>
      <c r="B4011">
        <f>IF(A4011&gt;=$B$3,VLOOKUP(A4011,SPBTFDUE!$B$4:$F$5000,5,0),B4012*(C4011/C4012+$B$1))</f>
        <v>62.76</v>
      </c>
      <c r="C4011" s="2">
        <f>VLOOKUP(A4011,'BTC-USD'!$A$1:$G$3203,6,0)</f>
        <v>9650.1748050000006</v>
      </c>
      <c r="D4011" s="2">
        <f>D4010*(1-D$1+IF(AND(WEEKDAY($A4011)&lt;&gt;1,WEEKDAY($A4011)&lt;&gt;7),-VLOOKUP($A4011,ETF_OP_Fee!$U$5:$V$14,2,1),0))^($A4011-$A4010)*(1+2*(B4011/B4010-1))</f>
        <v>12.426245162034991</v>
      </c>
      <c r="E4011" s="2"/>
      <c r="G4011" s="1"/>
    </row>
    <row r="4012" spans="1:7">
      <c r="A4012" s="1">
        <v>43886</v>
      </c>
      <c r="B4012">
        <f>IF(A4012&gt;=$B$3,VLOOKUP(A4012,SPBTFDUE!$B$4:$F$5000,5,0),B4013*(C4012/C4013+$B$1))</f>
        <v>60.78</v>
      </c>
      <c r="C4012" s="2">
        <f>VLOOKUP(A4012,'BTC-USD'!$A$1:$G$3203,6,0)</f>
        <v>9341.7050780000009</v>
      </c>
      <c r="D4012" s="2">
        <f>D4011*(1-D$1+IF(AND(WEEKDAY($A4012)&lt;&gt;1,WEEKDAY($A4012)&lt;&gt;7),-VLOOKUP($A4012,ETF_OP_Fee!$U$5:$V$14,2,1),0))^($A4012-$A4011)*(1+2*(B4012/B4011-1))</f>
        <v>11.640792487044342</v>
      </c>
      <c r="E4012" s="2"/>
      <c r="G4012" s="1"/>
    </row>
    <row r="4013" spans="1:7">
      <c r="A4013" s="1">
        <v>43887</v>
      </c>
      <c r="B4013">
        <f>IF(A4013&gt;=$B$3,VLOOKUP(A4013,SPBTFDUE!$B$4:$F$5000,5,0),B4014*(C4013/C4014+$B$1))</f>
        <v>57.24</v>
      </c>
      <c r="C4013" s="2">
        <f>VLOOKUP(A4013,'BTC-USD'!$A$1:$G$3203,6,0)</f>
        <v>8820.5224610000005</v>
      </c>
      <c r="D4013" s="2">
        <f>D4012*(1-D$1+IF(AND(WEEKDAY($A4013)&lt;&gt;1,WEEKDAY($A4013)&lt;&gt;7),-VLOOKUP($A4013,ETF_OP_Fee!$U$5:$V$14,2,1),0))^($A4013-$A4012)*(1+2*(B4013/B4012-1))</f>
        <v>10.283581064116376</v>
      </c>
      <c r="E4013" s="2"/>
      <c r="G4013" s="1"/>
    </row>
    <row r="4014" spans="1:7">
      <c r="A4014" s="1">
        <v>43888</v>
      </c>
      <c r="B4014">
        <f>IF(A4014&gt;=$B$3,VLOOKUP(A4014,SPBTFDUE!$B$4:$F$5000,5,0),B4015*(C4014/C4015+$B$1))</f>
        <v>57.63</v>
      </c>
      <c r="C4014" s="2">
        <f>VLOOKUP(A4014,'BTC-USD'!$A$1:$G$3203,6,0)</f>
        <v>8784.4941409999992</v>
      </c>
      <c r="D4014" s="2">
        <f>D4013*(1-D$1+IF(AND(WEEKDAY($A4014)&lt;&gt;1,WEEKDAY($A4014)&lt;&gt;7),-VLOOKUP($A4014,ETF_OP_Fee!$U$5:$V$14,2,1),0))^($A4014-$A4013)*(1+2*(B4014/B4013-1))</f>
        <v>10.422471441915867</v>
      </c>
      <c r="E4014" s="2"/>
      <c r="G4014" s="1"/>
    </row>
    <row r="4015" spans="1:7">
      <c r="A4015" s="1">
        <v>43889</v>
      </c>
      <c r="B4015">
        <f>IF(A4015&gt;=$B$3,VLOOKUP(A4015,SPBTFDUE!$B$4:$F$5000,5,0),B4016*(C4015/C4016+$B$1))</f>
        <v>56.04</v>
      </c>
      <c r="C4015" s="2">
        <f>VLOOKUP(A4015,'BTC-USD'!$A$1:$G$3203,6,0)</f>
        <v>8672.4550780000009</v>
      </c>
      <c r="D4015" s="2">
        <f>D4014*(1-D$1+IF(AND(WEEKDAY($A4015)&lt;&gt;1,WEEKDAY($A4015)&lt;&gt;7),-VLOOKUP($A4015,ETF_OP_Fee!$U$5:$V$14,2,1),0))^($A4015-$A4014)*(1+2*(B4015/B4014-1))</f>
        <v>9.8461901097554723</v>
      </c>
      <c r="E4015" s="2"/>
      <c r="G4015" s="1"/>
    </row>
    <row r="4016" spans="1:7">
      <c r="A4016" s="1">
        <v>43892</v>
      </c>
      <c r="B4016">
        <f>IF(A4016&gt;=$B$3,VLOOKUP(A4016,SPBTFDUE!$B$4:$F$5000,5,0),B4017*(C4016/C4017+$B$1))</f>
        <v>57.81</v>
      </c>
      <c r="C4016" s="2">
        <f>VLOOKUP(A4016,'BTC-USD'!$A$1:$G$3203,6,0)</f>
        <v>8869.6699219999991</v>
      </c>
      <c r="D4016" s="2">
        <f>D4015*(1-D$1+IF(AND(WEEKDAY($A4016)&lt;&gt;1,WEEKDAY($A4016)&lt;&gt;7),-VLOOKUP($A4016,ETF_OP_Fee!$U$5:$V$14,2,1),0))^($A4016-$A4015)*(1+2*(B4016/B4015-1))</f>
        <v>10.464423434551376</v>
      </c>
      <c r="E4016" s="2"/>
      <c r="G4016" s="1"/>
    </row>
    <row r="4017" spans="1:7">
      <c r="A4017" s="1">
        <v>43893</v>
      </c>
      <c r="B4017">
        <f>IF(A4017&gt;=$B$3,VLOOKUP(A4017,SPBTFDUE!$B$4:$F$5000,5,0),B4018*(C4017/C4018+$B$1))</f>
        <v>56.51</v>
      </c>
      <c r="C4017" s="2">
        <f>VLOOKUP(A4017,'BTC-USD'!$A$1:$G$3203,6,0)</f>
        <v>8787.7861329999996</v>
      </c>
      <c r="D4017" s="2">
        <f>D4016*(1-D$1+IF(AND(WEEKDAY($A4017)&lt;&gt;1,WEEKDAY($A4017)&lt;&gt;7),-VLOOKUP($A4017,ETF_OP_Fee!$U$5:$V$14,2,1),0))^($A4017-$A4016)*(1+2*(B4017/B4016-1))</f>
        <v>9.9925958100486003</v>
      </c>
      <c r="E4017" s="2"/>
      <c r="G4017" s="1"/>
    </row>
    <row r="4018" spans="1:7">
      <c r="A4018" s="1">
        <v>43894</v>
      </c>
      <c r="B4018">
        <f>IF(A4018&gt;=$B$3,VLOOKUP(A4018,SPBTFDUE!$B$4:$F$5000,5,0),B4019*(C4018/C4019+$B$1))</f>
        <v>56.43</v>
      </c>
      <c r="C4018" s="2">
        <f>VLOOKUP(A4018,'BTC-USD'!$A$1:$G$3203,6,0)</f>
        <v>8755.2460940000001</v>
      </c>
      <c r="D4018" s="2">
        <f>D4017*(1-D$1+IF(AND(WEEKDAY($A4018)&lt;&gt;1,WEEKDAY($A4018)&lt;&gt;7),-VLOOKUP($A4018,ETF_OP_Fee!$U$5:$V$14,2,1),0))^($A4018-$A4017)*(1+2*(B4018/B4017-1))</f>
        <v>9.9631156745908758</v>
      </c>
      <c r="E4018" s="2"/>
      <c r="G4018" s="1"/>
    </row>
    <row r="4019" spans="1:7">
      <c r="A4019" s="1">
        <v>43895</v>
      </c>
      <c r="B4019">
        <f>IF(A4019&gt;=$B$3,VLOOKUP(A4019,SPBTFDUE!$B$4:$F$5000,5,0),B4020*(C4019/C4020+$B$1))</f>
        <v>59.21</v>
      </c>
      <c r="C4019" s="2">
        <f>VLOOKUP(A4019,'BTC-USD'!$A$1:$G$3203,6,0)</f>
        <v>9078.7626949999994</v>
      </c>
      <c r="D4019" s="2">
        <f>D4018*(1-D$1+IF(AND(WEEKDAY($A4019)&lt;&gt;1,WEEKDAY($A4019)&lt;&gt;7),-VLOOKUP($A4019,ETF_OP_Fee!$U$5:$V$14,2,1),0))^($A4019-$A4018)*(1+2*(B4019/B4018-1))</f>
        <v>10.94346862786773</v>
      </c>
      <c r="E4019" s="2"/>
      <c r="G4019" s="1"/>
    </row>
    <row r="4020" spans="1:7">
      <c r="A4020" s="1">
        <v>43896</v>
      </c>
      <c r="B4020">
        <f>IF(A4020&gt;=$B$3,VLOOKUP(A4020,SPBTFDUE!$B$4:$F$5000,5,0),B4021*(C4020/C4021+$B$1))</f>
        <v>59.07</v>
      </c>
      <c r="C4020" s="2">
        <f>VLOOKUP(A4020,'BTC-USD'!$A$1:$G$3203,6,0)</f>
        <v>9122.5458980000003</v>
      </c>
      <c r="D4020" s="2">
        <f>D4019*(1-D$1+IF(AND(WEEKDAY($A4020)&lt;&gt;1,WEEKDAY($A4020)&lt;&gt;7),-VLOOKUP($A4020,ETF_OP_Fee!$U$5:$V$14,2,1),0))^($A4020-$A4019)*(1+2*(B4020/B4019-1))</f>
        <v>10.890419666629715</v>
      </c>
      <c r="E4020" s="2"/>
      <c r="G4020" s="1"/>
    </row>
    <row r="4021" spans="1:7">
      <c r="A4021" s="1">
        <v>43899</v>
      </c>
      <c r="B4021">
        <f>IF(A4021&gt;=$B$3,VLOOKUP(A4021,SPBTFDUE!$B$4:$F$5000,5,0),B4022*(C4021/C4022+$B$1))</f>
        <v>50.51</v>
      </c>
      <c r="C4021" s="2">
        <f>VLOOKUP(A4021,'BTC-USD'!$A$1:$G$3203,6,0)</f>
        <v>7923.6445309999999</v>
      </c>
      <c r="D4021" s="2">
        <f>D4020*(1-D$1+IF(AND(WEEKDAY($A4021)&lt;&gt;1,WEEKDAY($A4021)&lt;&gt;7),-VLOOKUP($A4021,ETF_OP_Fee!$U$5:$V$14,2,1),0))^($A4021-$A4020)*(1+2*(B4021/B4020-1))</f>
        <v>7.7313320441894211</v>
      </c>
      <c r="E4021" s="2"/>
      <c r="G4021" s="1"/>
    </row>
    <row r="4022" spans="1:7">
      <c r="A4022" s="1">
        <v>43900</v>
      </c>
      <c r="B4022">
        <f>IF(A4022&gt;=$B$3,VLOOKUP(A4022,SPBTFDUE!$B$4:$F$5000,5,0),B4023*(C4022/C4023+$B$1))</f>
        <v>51.44</v>
      </c>
      <c r="C4022" s="2">
        <f>VLOOKUP(A4022,'BTC-USD'!$A$1:$G$3203,6,0)</f>
        <v>7909.7294920000004</v>
      </c>
      <c r="D4022" s="2">
        <f>D4021*(1-D$1+IF(AND(WEEKDAY($A4022)&lt;&gt;1,WEEKDAY($A4022)&lt;&gt;7),-VLOOKUP($A4022,ETF_OP_Fee!$U$5:$V$14,2,1),0))^($A4022-$A4021)*(1+2*(B4022/B4021-1))</f>
        <v>8.0150783044404488</v>
      </c>
      <c r="E4022" s="2"/>
      <c r="G4022" s="1"/>
    </row>
    <row r="4023" spans="1:7">
      <c r="A4023" s="1">
        <v>43901</v>
      </c>
      <c r="B4023">
        <f>IF(A4023&gt;=$B$3,VLOOKUP(A4023,SPBTFDUE!$B$4:$F$5000,5,0),B4024*(C4023/C4024+$B$1))</f>
        <v>50.55</v>
      </c>
      <c r="C4023" s="2">
        <f>VLOOKUP(A4023,'BTC-USD'!$A$1:$G$3203,6,0)</f>
        <v>7911.4301759999998</v>
      </c>
      <c r="D4023" s="2">
        <f>D4022*(1-D$1+IF(AND(WEEKDAY($A4023)&lt;&gt;1,WEEKDAY($A4023)&lt;&gt;7),-VLOOKUP($A4023,ETF_OP_Fee!$U$5:$V$14,2,1),0))^($A4023-$A4022)*(1+2*(B4023/B4022-1))</f>
        <v>7.7368070040985701</v>
      </c>
      <c r="E4023" s="2"/>
      <c r="G4023" s="1"/>
    </row>
    <row r="4024" spans="1:7">
      <c r="A4024" s="1">
        <v>43902</v>
      </c>
      <c r="B4024">
        <f>IF(A4024&gt;=$B$3,VLOOKUP(A4024,SPBTFDUE!$B$4:$F$5000,5,0),B4025*(C4024/C4025+$B$1))</f>
        <v>38.630000000000003</v>
      </c>
      <c r="C4024" s="2">
        <f>VLOOKUP(A4024,'BTC-USD'!$A$1:$G$3203,6,0)</f>
        <v>4970.7880859999996</v>
      </c>
      <c r="D4024" s="2">
        <f>D4023*(1-D$1+IF(AND(WEEKDAY($A4024)&lt;&gt;1,WEEKDAY($A4024)&lt;&gt;7),-VLOOKUP($A4024,ETF_OP_Fee!$U$5:$V$14,2,1),0))^($A4024-$A4023)*(1+2*(B4024/B4023-1))</f>
        <v>4.0875467243337882</v>
      </c>
      <c r="E4024" s="2"/>
      <c r="G4024" s="1"/>
    </row>
    <row r="4025" spans="1:7">
      <c r="A4025" s="1">
        <v>43903</v>
      </c>
      <c r="B4025">
        <f>IF(A4025&gt;=$B$3,VLOOKUP(A4025,SPBTFDUE!$B$4:$F$5000,5,0),B4026*(C4025/C4026+$B$1))</f>
        <v>34.340000000000003</v>
      </c>
      <c r="C4025" s="2">
        <f>VLOOKUP(A4025,'BTC-USD'!$A$1:$G$3203,6,0)</f>
        <v>5563.7070309999999</v>
      </c>
      <c r="D4025" s="2">
        <f>D4024*(1-D$1+IF(AND(WEEKDAY($A4025)&lt;&gt;1,WEEKDAY($A4025)&lt;&gt;7),-VLOOKUP($A4025,ETF_OP_Fee!$U$5:$V$14,2,1),0))^($A4025-$A4024)*(1+2*(B4025/B4024-1))</f>
        <v>3.17929433936182</v>
      </c>
      <c r="E4025" s="2"/>
      <c r="G4025" s="1"/>
    </row>
    <row r="4026" spans="1:7">
      <c r="A4026" s="1">
        <v>43906</v>
      </c>
      <c r="B4026">
        <f>IF(A4026&gt;=$B$3,VLOOKUP(A4026,SPBTFDUE!$B$4:$F$5000,5,0),B4027*(C4026/C4027+$B$1))</f>
        <v>31.66</v>
      </c>
      <c r="C4026" s="2">
        <f>VLOOKUP(A4026,'BTC-USD'!$A$1:$G$3203,6,0)</f>
        <v>5014.4799800000001</v>
      </c>
      <c r="D4026" s="2">
        <f>D4025*(1-D$1+IF(AND(WEEKDAY($A4026)&lt;&gt;1,WEEKDAY($A4026)&lt;&gt;7),-VLOOKUP($A4026,ETF_OP_Fee!$U$5:$V$14,2,1),0))^($A4026-$A4025)*(1+2*(B4026/B4025-1))</f>
        <v>2.6820912091740094</v>
      </c>
      <c r="E4026" s="2"/>
      <c r="G4026" s="1"/>
    </row>
    <row r="4027" spans="1:7">
      <c r="A4027" s="1">
        <v>43907</v>
      </c>
      <c r="B4027">
        <f>IF(A4027&gt;=$B$3,VLOOKUP(A4027,SPBTFDUE!$B$4:$F$5000,5,0),B4028*(C4027/C4028+$B$1))</f>
        <v>34.61</v>
      </c>
      <c r="C4027" s="2">
        <f>VLOOKUP(A4027,'BTC-USD'!$A$1:$G$3203,6,0)</f>
        <v>5225.6293949999999</v>
      </c>
      <c r="D4027" s="2">
        <f>D4026*(1-D$1+IF(AND(WEEKDAY($A4027)&lt;&gt;1,WEEKDAY($A4027)&lt;&gt;7),-VLOOKUP($A4027,ETF_OP_Fee!$U$5:$V$14,2,1),0))^($A4027-$A4026)*(1+2*(B4027/B4026-1))</f>
        <v>3.1815331615458025</v>
      </c>
      <c r="E4027" s="2"/>
      <c r="G4027" s="1"/>
    </row>
    <row r="4028" spans="1:7">
      <c r="A4028" s="1">
        <v>43908</v>
      </c>
      <c r="B4028">
        <f>IF(A4028&gt;=$B$3,VLOOKUP(A4028,SPBTFDUE!$B$4:$F$5000,5,0),B4029*(C4028/C4029+$B$1))</f>
        <v>34.24</v>
      </c>
      <c r="C4028" s="2">
        <f>VLOOKUP(A4028,'BTC-USD'!$A$1:$G$3203,6,0)</f>
        <v>5238.4384769999997</v>
      </c>
      <c r="D4028" s="2">
        <f>D4027*(1-D$1+IF(AND(WEEKDAY($A4028)&lt;&gt;1,WEEKDAY($A4028)&lt;&gt;7),-VLOOKUP($A4028,ETF_OP_Fee!$U$5:$V$14,2,1),0))^($A4028-$A4027)*(1+2*(B4028/B4027-1))</f>
        <v>3.1131374090386554</v>
      </c>
      <c r="E4028" s="2"/>
      <c r="G4028" s="1"/>
    </row>
    <row r="4029" spans="1:7">
      <c r="A4029" s="1">
        <v>43909</v>
      </c>
      <c r="B4029">
        <f>IF(A4029&gt;=$B$3,VLOOKUP(A4029,SPBTFDUE!$B$4:$F$5000,5,0),B4030*(C4029/C4030+$B$1))</f>
        <v>40.130000000000003</v>
      </c>
      <c r="C4029" s="2">
        <f>VLOOKUP(A4029,'BTC-USD'!$A$1:$G$3203,6,0)</f>
        <v>6191.1928710000002</v>
      </c>
      <c r="D4029" s="2">
        <f>D4028*(1-D$1+IF(AND(WEEKDAY($A4029)&lt;&gt;1,WEEKDAY($A4029)&lt;&gt;7),-VLOOKUP($A4029,ETF_OP_Fee!$U$5:$V$14,2,1),0))^($A4029-$A4028)*(1+2*(B4029/B4028-1))</f>
        <v>4.1836889406334006</v>
      </c>
      <c r="E4029" s="2"/>
      <c r="G4029" s="1"/>
    </row>
    <row r="4030" spans="1:7">
      <c r="A4030" s="1">
        <v>43910</v>
      </c>
      <c r="B4030">
        <f>IF(A4030&gt;=$B$3,VLOOKUP(A4030,SPBTFDUE!$B$4:$F$5000,5,0),B4031*(C4030/C4031+$B$1))</f>
        <v>39.880000000000003</v>
      </c>
      <c r="C4030" s="2">
        <f>VLOOKUP(A4030,'BTC-USD'!$A$1:$G$3203,6,0)</f>
        <v>6198.7783200000003</v>
      </c>
      <c r="D4030" s="2">
        <f>D4029*(1-D$1+IF(AND(WEEKDAY($A4030)&lt;&gt;1,WEEKDAY($A4030)&lt;&gt;7),-VLOOKUP($A4030,ETF_OP_Fee!$U$5:$V$14,2,1),0))^($A4030-$A4029)*(1+2*(B4030/B4029-1))</f>
        <v>4.1310698489861313</v>
      </c>
      <c r="E4030" s="2"/>
      <c r="G4030" s="1"/>
    </row>
    <row r="4031" spans="1:7">
      <c r="A4031" s="1">
        <v>43913</v>
      </c>
      <c r="B4031">
        <f>IF(A4031&gt;=$B$3,VLOOKUP(A4031,SPBTFDUE!$B$4:$F$5000,5,0),B4032*(C4031/C4032+$B$1))</f>
        <v>40.409999999999997</v>
      </c>
      <c r="C4031" s="2">
        <f>VLOOKUP(A4031,'BTC-USD'!$A$1:$G$3203,6,0)</f>
        <v>6416.3149409999996</v>
      </c>
      <c r="D4031" s="2">
        <f>D4030*(1-D$1+IF(AND(WEEKDAY($A4031)&lt;&gt;1,WEEKDAY($A4031)&lt;&gt;7),-VLOOKUP($A4031,ETF_OP_Fee!$U$5:$V$14,2,1),0))^($A4031-$A4030)*(1+2*(B4031/B4030-1))</f>
        <v>4.2393565317667194</v>
      </c>
      <c r="E4031" s="2"/>
      <c r="G4031" s="1"/>
    </row>
    <row r="4032" spans="1:7">
      <c r="A4032" s="1">
        <v>43914</v>
      </c>
      <c r="B4032">
        <f>IF(A4032&gt;=$B$3,VLOOKUP(A4032,SPBTFDUE!$B$4:$F$5000,5,0),B4033*(C4032/C4033+$B$1))</f>
        <v>43.18</v>
      </c>
      <c r="C4032" s="2">
        <f>VLOOKUP(A4032,'BTC-USD'!$A$1:$G$3203,6,0)</f>
        <v>6734.8037109999996</v>
      </c>
      <c r="D4032" s="2">
        <f>D4031*(1-D$1+IF(AND(WEEKDAY($A4032)&lt;&gt;1,WEEKDAY($A4032)&lt;&gt;7),-VLOOKUP($A4032,ETF_OP_Fee!$U$5:$V$14,2,1),0))^($A4032-$A4031)*(1+2*(B4032/B4031-1))</f>
        <v>4.8199756726321574</v>
      </c>
      <c r="E4032" s="2"/>
      <c r="G4032" s="1"/>
    </row>
    <row r="4033" spans="1:7">
      <c r="A4033" s="1">
        <v>43915</v>
      </c>
      <c r="B4033">
        <f>IF(A4033&gt;=$B$3,VLOOKUP(A4033,SPBTFDUE!$B$4:$F$5000,5,0),B4034*(C4033/C4034+$B$1))</f>
        <v>42.64</v>
      </c>
      <c r="C4033" s="2">
        <f>VLOOKUP(A4033,'BTC-USD'!$A$1:$G$3203,6,0)</f>
        <v>6681.0629879999997</v>
      </c>
      <c r="D4033" s="2">
        <f>D4032*(1-D$1+IF(AND(WEEKDAY($A4033)&lt;&gt;1,WEEKDAY($A4033)&lt;&gt;7),-VLOOKUP($A4033,ETF_OP_Fee!$U$5:$V$14,2,1),0))^($A4033-$A4032)*(1+2*(B4033/B4032-1))</f>
        <v>4.6988604003029044</v>
      </c>
      <c r="E4033" s="2"/>
      <c r="G4033" s="1"/>
    </row>
    <row r="4034" spans="1:7">
      <c r="A4034" s="1">
        <v>43916</v>
      </c>
      <c r="B4034">
        <f>IF(A4034&gt;=$B$3,VLOOKUP(A4034,SPBTFDUE!$B$4:$F$5000,5,0),B4035*(C4034/C4035+$B$1))</f>
        <v>42.86</v>
      </c>
      <c r="C4034" s="2">
        <f>VLOOKUP(A4034,'BTC-USD'!$A$1:$G$3203,6,0)</f>
        <v>6716.4404299999997</v>
      </c>
      <c r="D4034" s="2">
        <f>D4033*(1-D$1+IF(AND(WEEKDAY($A4034)&lt;&gt;1,WEEKDAY($A4034)&lt;&gt;7),-VLOOKUP($A4034,ETF_OP_Fee!$U$5:$V$14,2,1),0))^($A4034-$A4033)*(1+2*(B4034/B4033-1))</f>
        <v>4.7467819229503423</v>
      </c>
      <c r="E4034" s="2"/>
      <c r="G4034" s="1"/>
    </row>
    <row r="4035" spans="1:7">
      <c r="A4035" s="1">
        <v>43917</v>
      </c>
      <c r="B4035">
        <f>IF(A4035&gt;=$B$3,VLOOKUP(A4035,SPBTFDUE!$B$4:$F$5000,5,0),B4036*(C4035/C4036+$B$1))</f>
        <v>42.77</v>
      </c>
      <c r="C4035" s="2">
        <f>VLOOKUP(A4035,'BTC-USD'!$A$1:$G$3203,6,0)</f>
        <v>6469.7983400000003</v>
      </c>
      <c r="D4035" s="2">
        <f>D4034*(1-D$1+IF(AND(WEEKDAY($A4035)&lt;&gt;1,WEEKDAY($A4035)&lt;&gt;7),-VLOOKUP($A4035,ETF_OP_Fee!$U$5:$V$14,2,1),0))^($A4035-$A4034)*(1+2*(B4035/B4034-1))</f>
        <v>4.7262834313516793</v>
      </c>
      <c r="E4035" s="2"/>
      <c r="G4035" s="1"/>
    </row>
    <row r="4036" spans="1:7">
      <c r="A4036" s="1">
        <v>43920</v>
      </c>
      <c r="B4036">
        <f>IF(A4036&gt;=$B$3,VLOOKUP(A4036,SPBTFDUE!$B$4:$F$5000,5,0),B4037*(C4036/C4037+$B$1))</f>
        <v>40.840000000000003</v>
      </c>
      <c r="C4036" s="2">
        <f>VLOOKUP(A4036,'BTC-USD'!$A$1:$G$3203,6,0)</f>
        <v>6429.841797</v>
      </c>
      <c r="D4036" s="2">
        <f>D4035*(1-D$1+IF(AND(WEEKDAY($A4036)&lt;&gt;1,WEEKDAY($A4036)&lt;&gt;7),-VLOOKUP($A4036,ETF_OP_Fee!$U$5:$V$14,2,1),0))^($A4036-$A4035)*(1+2*(B4036/B4035-1))</f>
        <v>4.2981984033922549</v>
      </c>
      <c r="E4036" s="2"/>
      <c r="G4036" s="1"/>
    </row>
    <row r="4037" spans="1:7">
      <c r="A4037" s="1">
        <v>43921</v>
      </c>
      <c r="B4037">
        <f>IF(A4037&gt;=$B$3,VLOOKUP(A4037,SPBTFDUE!$B$4:$F$5000,5,0),B4038*(C4037/C4038+$B$1))</f>
        <v>41.45</v>
      </c>
      <c r="C4037" s="2">
        <f>VLOOKUP(A4037,'BTC-USD'!$A$1:$G$3203,6,0)</f>
        <v>6438.6445309999999</v>
      </c>
      <c r="D4037" s="2">
        <f>D4036*(1-D$1+IF(AND(WEEKDAY($A4037)&lt;&gt;1,WEEKDAY($A4037)&lt;&gt;7),-VLOOKUP($A4037,ETF_OP_Fee!$U$5:$V$14,2,1),0))^($A4037-$A4036)*(1+2*(B4037/B4036-1))</f>
        <v>4.4260695290848826</v>
      </c>
      <c r="E4037" s="2"/>
      <c r="G4037" s="1"/>
    </row>
    <row r="4038" spans="1:7">
      <c r="A4038" s="1">
        <v>43922</v>
      </c>
      <c r="B4038">
        <f>IF(A4038&gt;=$B$3,VLOOKUP(A4038,SPBTFDUE!$B$4:$F$5000,5,0),B4039*(C4038/C4039+$B$1))</f>
        <v>39.74</v>
      </c>
      <c r="C4038" s="2">
        <f>VLOOKUP(A4038,'BTC-USD'!$A$1:$G$3203,6,0)</f>
        <v>6606.7763670000004</v>
      </c>
      <c r="D4038" s="2">
        <f>D4037*(1-D$1+IF(AND(WEEKDAY($A4038)&lt;&gt;1,WEEKDAY($A4038)&lt;&gt;7),-VLOOKUP($A4038,ETF_OP_Fee!$U$5:$V$14,2,1),0))^($A4038-$A4037)*(1+2*(B4038/B4037-1))</f>
        <v>4.0603947823453561</v>
      </c>
      <c r="E4038" s="2"/>
      <c r="G4038" s="1"/>
    </row>
    <row r="4039" spans="1:7">
      <c r="A4039" s="1">
        <v>43923</v>
      </c>
      <c r="B4039">
        <f>IF(A4039&gt;=$B$3,VLOOKUP(A4039,SPBTFDUE!$B$4:$F$5000,5,0),B4040*(C4039/C4040+$B$1))</f>
        <v>43.97</v>
      </c>
      <c r="C4039" s="2">
        <f>VLOOKUP(A4039,'BTC-USD'!$A$1:$G$3203,6,0)</f>
        <v>6793.6245120000003</v>
      </c>
      <c r="D4039" s="2">
        <f>D4038*(1-D$1+IF(AND(WEEKDAY($A4039)&lt;&gt;1,WEEKDAY($A4039)&lt;&gt;7),-VLOOKUP($A4039,ETF_OP_Fee!$U$5:$V$14,2,1),0))^($A4039-$A4038)*(1+2*(B4039/B4038-1))</f>
        <v>4.9241999004530603</v>
      </c>
      <c r="E4039" s="2"/>
      <c r="G4039" s="1"/>
    </row>
    <row r="4040" spans="1:7">
      <c r="A4040" s="1">
        <v>43924</v>
      </c>
      <c r="B4040">
        <f>IF(A4040&gt;=$B$3,VLOOKUP(A4040,SPBTFDUE!$B$4:$F$5000,5,0),B4041*(C4040/C4041+$B$1))</f>
        <v>43.57</v>
      </c>
      <c r="C4040" s="2">
        <f>VLOOKUP(A4040,'BTC-USD'!$A$1:$G$3203,6,0)</f>
        <v>6733.3872069999998</v>
      </c>
      <c r="D4040" s="2">
        <f>D4039*(1-D$1+IF(AND(WEEKDAY($A4040)&lt;&gt;1,WEEKDAY($A4040)&lt;&gt;7),-VLOOKUP($A4040,ETF_OP_Fee!$U$5:$V$14,2,1),0))^($A4040-$A4039)*(1+2*(B4040/B4039-1))</f>
        <v>4.8340317284239163</v>
      </c>
      <c r="E4040" s="2"/>
      <c r="G4040" s="1"/>
    </row>
    <row r="4041" spans="1:7">
      <c r="A4041" s="1">
        <v>43927</v>
      </c>
      <c r="B4041">
        <f>IF(A4041&gt;=$B$3,VLOOKUP(A4041,SPBTFDUE!$B$4:$F$5000,5,0),B4042*(C4041/C4042+$B$1))</f>
        <v>47</v>
      </c>
      <c r="C4041" s="2">
        <f>VLOOKUP(A4041,'BTC-USD'!$A$1:$G$3203,6,0)</f>
        <v>7271.78125</v>
      </c>
      <c r="D4041" s="2">
        <f>D4040*(1-D$1+IF(AND(WEEKDAY($A4041)&lt;&gt;1,WEEKDAY($A4041)&lt;&gt;7),-VLOOKUP($A4041,ETF_OP_Fee!$U$5:$V$14,2,1),0))^($A4041-$A4040)*(1+2*(B4041/B4040-1))</f>
        <v>5.5931391020020627</v>
      </c>
      <c r="E4041" s="2"/>
      <c r="G4041" s="1"/>
    </row>
    <row r="4042" spans="1:7">
      <c r="A4042" s="1">
        <v>43928</v>
      </c>
      <c r="B4042">
        <f>IF(A4042&gt;=$B$3,VLOOKUP(A4042,SPBTFDUE!$B$4:$F$5000,5,0),B4043*(C4042/C4043+$B$1))</f>
        <v>47.04</v>
      </c>
      <c r="C4042" s="2">
        <f>VLOOKUP(A4042,'BTC-USD'!$A$1:$G$3203,6,0)</f>
        <v>7176.4145509999998</v>
      </c>
      <c r="D4042" s="2">
        <f>D4041*(1-D$1+IF(AND(WEEKDAY($A4042)&lt;&gt;1,WEEKDAY($A4042)&lt;&gt;7),-VLOOKUP($A4042,ETF_OP_Fee!$U$5:$V$14,2,1),0))^($A4042-$A4041)*(1+2*(B4042/B4041-1))</f>
        <v>5.6019916245762582</v>
      </c>
      <c r="E4042" s="2"/>
      <c r="G4042" s="1"/>
    </row>
    <row r="4043" spans="1:7">
      <c r="A4043" s="1">
        <v>43929</v>
      </c>
      <c r="B4043">
        <f>IF(A4043&gt;=$B$3,VLOOKUP(A4043,SPBTFDUE!$B$4:$F$5000,5,0),B4044*(C4043/C4044+$B$1))</f>
        <v>47.01</v>
      </c>
      <c r="C4043" s="2">
        <f>VLOOKUP(A4043,'BTC-USD'!$A$1:$G$3203,6,0)</f>
        <v>7334.0986329999996</v>
      </c>
      <c r="D4043" s="2">
        <f>D4042*(1-D$1+IF(AND(WEEKDAY($A4043)&lt;&gt;1,WEEKDAY($A4043)&lt;&gt;7),-VLOOKUP($A4043,ETF_OP_Fee!$U$5:$V$14,2,1),0))^($A4043-$A4042)*(1+2*(B4043/B4042-1))</f>
        <v>5.5941794440524273</v>
      </c>
      <c r="E4043" s="2"/>
      <c r="G4043" s="1"/>
    </row>
    <row r="4044" spans="1:7">
      <c r="A4044" s="1">
        <v>43930</v>
      </c>
      <c r="B4044">
        <f>IF(A4044&gt;=$B$3,VLOOKUP(A4044,SPBTFDUE!$B$4:$F$5000,5,0),B4045*(C4044/C4045+$B$1))</f>
        <v>46.74</v>
      </c>
      <c r="C4044" s="2">
        <f>VLOOKUP(A4044,'BTC-USD'!$A$1:$G$3203,6,0)</f>
        <v>7302.0893550000001</v>
      </c>
      <c r="D4044" s="2">
        <f>D4043*(1-D$1+IF(AND(WEEKDAY($A4044)&lt;&gt;1,WEEKDAY($A4044)&lt;&gt;7),-VLOOKUP($A4044,ETF_OP_Fee!$U$5:$V$14,2,1),0))^($A4044-$A4043)*(1+2*(B4044/B4043-1))</f>
        <v>5.5292605200992613</v>
      </c>
      <c r="E4044" s="2"/>
      <c r="G4044" s="1"/>
    </row>
    <row r="4045" spans="1:7">
      <c r="A4045" s="1">
        <v>43934</v>
      </c>
      <c r="B4045">
        <f>IF(A4045&gt;=$B$3,VLOOKUP(A4045,SPBTFDUE!$B$4:$F$5000,5,0),B4046*(C4045/C4046+$B$1))</f>
        <v>43.49</v>
      </c>
      <c r="C4045" s="2">
        <f>VLOOKUP(A4045,'BTC-USD'!$A$1:$G$3203,6,0)</f>
        <v>6845.0375979999999</v>
      </c>
      <c r="D4045" s="2">
        <f>D4044*(1-D$1+IF(AND(WEEKDAY($A4045)&lt;&gt;1,WEEKDAY($A4045)&lt;&gt;7),-VLOOKUP($A4045,ETF_OP_Fee!$U$5:$V$14,2,1),0))^($A4045-$A4044)*(1+2*(B4045/B4044-1))</f>
        <v>4.7580529528086286</v>
      </c>
      <c r="E4045" s="2"/>
      <c r="G4045" s="1"/>
    </row>
    <row r="4046" spans="1:7">
      <c r="A4046" s="1">
        <v>43935</v>
      </c>
      <c r="B4046">
        <f>IF(A4046&gt;=$B$3,VLOOKUP(A4046,SPBTFDUE!$B$4:$F$5000,5,0),B4047*(C4046/C4047+$B$1))</f>
        <v>44.4</v>
      </c>
      <c r="C4046" s="2">
        <f>VLOOKUP(A4046,'BTC-USD'!$A$1:$G$3203,6,0)</f>
        <v>6842.4277339999999</v>
      </c>
      <c r="D4046" s="2">
        <f>D4045*(1-D$1+IF(AND(WEEKDAY($A4046)&lt;&gt;1,WEEKDAY($A4046)&lt;&gt;7),-VLOOKUP($A4046,ETF_OP_Fee!$U$5:$V$14,2,1),0))^($A4046-$A4045)*(1+2*(B4046/B4045-1))</f>
        <v>4.9565805012957043</v>
      </c>
      <c r="E4046" s="2"/>
      <c r="G4046" s="1"/>
    </row>
    <row r="4047" spans="1:7">
      <c r="A4047" s="1">
        <v>43936</v>
      </c>
      <c r="B4047">
        <f>IF(A4047&gt;=$B$3,VLOOKUP(A4047,SPBTFDUE!$B$4:$F$5000,5,0),B4048*(C4047/C4048+$B$1))</f>
        <v>43.06</v>
      </c>
      <c r="C4047" s="2">
        <f>VLOOKUP(A4047,'BTC-USD'!$A$1:$G$3203,6,0)</f>
        <v>6642.1098629999997</v>
      </c>
      <c r="D4047" s="2">
        <f>D4046*(1-D$1+IF(AND(WEEKDAY($A4047)&lt;&gt;1,WEEKDAY($A4047)&lt;&gt;7),-VLOOKUP($A4047,ETF_OP_Fee!$U$5:$V$14,2,1),0))^($A4047-$A4046)*(1+2*(B4047/B4046-1))</f>
        <v>4.6568444561400337</v>
      </c>
      <c r="E4047" s="2"/>
      <c r="G4047" s="1"/>
    </row>
    <row r="4048" spans="1:7">
      <c r="A4048" s="1">
        <v>43937</v>
      </c>
      <c r="B4048">
        <f>IF(A4048&gt;=$B$3,VLOOKUP(A4048,SPBTFDUE!$B$4:$F$5000,5,0),B4049*(C4048/C4049+$B$1))</f>
        <v>45.41</v>
      </c>
      <c r="C4048" s="2">
        <f>VLOOKUP(A4048,'BTC-USD'!$A$1:$G$3203,6,0)</f>
        <v>7116.8041990000002</v>
      </c>
      <c r="D4048" s="2">
        <f>D4047*(1-D$1+IF(AND(WEEKDAY($A4048)&lt;&gt;1,WEEKDAY($A4048)&lt;&gt;7),-VLOOKUP($A4048,ETF_OP_Fee!$U$5:$V$14,2,1),0))^($A4048-$A4047)*(1+2*(B4048/B4047-1))</f>
        <v>5.1645235652989596</v>
      </c>
      <c r="E4048" s="2"/>
      <c r="G4048" s="1"/>
    </row>
    <row r="4049" spans="1:7">
      <c r="A4049" s="1">
        <v>43938</v>
      </c>
      <c r="B4049">
        <f>IF(A4049&gt;=$B$3,VLOOKUP(A4049,SPBTFDUE!$B$4:$F$5000,5,0),B4050*(C4049/C4050+$B$1))</f>
        <v>45.33</v>
      </c>
      <c r="C4049" s="2">
        <f>VLOOKUP(A4049,'BTC-USD'!$A$1:$G$3203,6,0)</f>
        <v>7096.1845700000003</v>
      </c>
      <c r="D4049" s="2">
        <f>D4048*(1-D$1+IF(AND(WEEKDAY($A4049)&lt;&gt;1,WEEKDAY($A4049)&lt;&gt;7),-VLOOKUP($A4049,ETF_OP_Fee!$U$5:$V$14,2,1),0))^($A4049-$A4048)*(1+2*(B4049/B4048-1))</f>
        <v>5.1457132799966283</v>
      </c>
      <c r="E4049" s="2"/>
      <c r="G4049" s="1"/>
    </row>
    <row r="4050" spans="1:7">
      <c r="A4050" s="1">
        <v>43941</v>
      </c>
      <c r="B4050">
        <f>IF(A4050&gt;=$B$3,VLOOKUP(A4050,SPBTFDUE!$B$4:$F$5000,5,0),B4051*(C4050/C4051+$B$1))</f>
        <v>43.43</v>
      </c>
      <c r="C4050" s="2">
        <f>VLOOKUP(A4050,'BTC-USD'!$A$1:$G$3203,6,0)</f>
        <v>6881.9584960000002</v>
      </c>
      <c r="D4050" s="2">
        <f>D4049*(1-D$1+IF(AND(WEEKDAY($A4050)&lt;&gt;1,WEEKDAY($A4050)&lt;&gt;7),-VLOOKUP($A4050,ETF_OP_Fee!$U$5:$V$14,2,1),0))^($A4050-$A4049)*(1+2*(B4050/B4049-1))</f>
        <v>4.7126643730157003</v>
      </c>
      <c r="E4050" s="2"/>
      <c r="G4050" s="1"/>
    </row>
    <row r="4051" spans="1:7">
      <c r="A4051" s="1">
        <v>43942</v>
      </c>
      <c r="B4051">
        <f>IF(A4051&gt;=$B$3,VLOOKUP(A4051,SPBTFDUE!$B$4:$F$5000,5,0),B4052*(C4051/C4052+$B$1))</f>
        <v>43.98</v>
      </c>
      <c r="C4051" s="2">
        <f>VLOOKUP(A4051,'BTC-USD'!$A$1:$G$3203,6,0)</f>
        <v>6880.3232420000004</v>
      </c>
      <c r="D4051" s="2">
        <f>D4050*(1-D$1+IF(AND(WEEKDAY($A4051)&lt;&gt;1,WEEKDAY($A4051)&lt;&gt;7),-VLOOKUP($A4051,ETF_OP_Fee!$U$5:$V$14,2,1),0))^($A4051-$A4050)*(1+2*(B4051/B4050-1))</f>
        <v>4.8314514027299458</v>
      </c>
      <c r="E4051" s="2"/>
      <c r="G4051" s="1"/>
    </row>
    <row r="4052" spans="1:7">
      <c r="A4052" s="1">
        <v>43943</v>
      </c>
      <c r="B4052">
        <f>IF(A4052&gt;=$B$3,VLOOKUP(A4052,SPBTFDUE!$B$4:$F$5000,5,0),B4053*(C4052/C4053+$B$1))</f>
        <v>45.6</v>
      </c>
      <c r="C4052" s="2">
        <f>VLOOKUP(A4052,'BTC-USD'!$A$1:$G$3203,6,0)</f>
        <v>7117.2075199999999</v>
      </c>
      <c r="D4052" s="2">
        <f>D4051*(1-D$1+IF(AND(WEEKDAY($A4052)&lt;&gt;1,WEEKDAY($A4052)&lt;&gt;7),-VLOOKUP($A4052,ETF_OP_Fee!$U$5:$V$14,2,1),0))^($A4052-$A4051)*(1+2*(B4052/B4051-1))</f>
        <v>5.1867654800805258</v>
      </c>
      <c r="E4052" s="2"/>
      <c r="G4052" s="1"/>
    </row>
    <row r="4053" spans="1:7">
      <c r="A4053" s="1">
        <v>43944</v>
      </c>
      <c r="B4053">
        <f>IF(A4053&gt;=$B$3,VLOOKUP(A4053,SPBTFDUE!$B$4:$F$5000,5,0),B4054*(C4053/C4054+$B$1))</f>
        <v>48.59</v>
      </c>
      <c r="C4053" s="2">
        <f>VLOOKUP(A4053,'BTC-USD'!$A$1:$G$3203,6,0)</f>
        <v>7429.7246089999999</v>
      </c>
      <c r="D4053" s="2">
        <f>D4052*(1-D$1+IF(AND(WEEKDAY($A4053)&lt;&gt;1,WEEKDAY($A4053)&lt;&gt;7),-VLOOKUP($A4053,ETF_OP_Fee!$U$5:$V$14,2,1),0))^($A4053-$A4052)*(1+2*(B4053/B4052-1))</f>
        <v>5.8662605120476696</v>
      </c>
      <c r="E4053" s="2"/>
      <c r="G4053" s="1"/>
    </row>
    <row r="4054" spans="1:7">
      <c r="A4054" s="1">
        <v>43945</v>
      </c>
      <c r="B4054">
        <f>IF(A4054&gt;=$B$3,VLOOKUP(A4054,SPBTFDUE!$B$4:$F$5000,5,0),B4055*(C4054/C4055+$B$1))</f>
        <v>48.4</v>
      </c>
      <c r="C4054" s="2">
        <f>VLOOKUP(A4054,'BTC-USD'!$A$1:$G$3203,6,0)</f>
        <v>7550.9008789999998</v>
      </c>
      <c r="D4054" s="2">
        <f>D4053*(1-D$1+IF(AND(WEEKDAY($A4054)&lt;&gt;1,WEEKDAY($A4054)&lt;&gt;7),-VLOOKUP($A4054,ETF_OP_Fee!$U$5:$V$14,2,1),0))^($A4054-$A4053)*(1+2*(B4054/B4053-1))</f>
        <v>5.8196895296165376</v>
      </c>
      <c r="E4054" s="2"/>
      <c r="G4054" s="1"/>
    </row>
    <row r="4055" spans="1:7">
      <c r="A4055" s="1">
        <v>43948</v>
      </c>
      <c r="B4055">
        <f>IF(A4055&gt;=$B$3,VLOOKUP(A4055,SPBTFDUE!$B$4:$F$5000,5,0),B4056*(C4055/C4056+$B$1))</f>
        <v>49.57</v>
      </c>
      <c r="C4055" s="2">
        <f>VLOOKUP(A4055,'BTC-USD'!$A$1:$G$3203,6,0)</f>
        <v>7795.6010740000002</v>
      </c>
      <c r="D4055" s="2">
        <f>D4054*(1-D$1+IF(AND(WEEKDAY($A4055)&lt;&gt;1,WEEKDAY($A4055)&lt;&gt;7),-VLOOKUP($A4055,ETF_OP_Fee!$U$5:$V$14,2,1),0))^($A4055-$A4054)*(1+2*(B4055/B4054-1))</f>
        <v>6.0988736085279607</v>
      </c>
      <c r="E4055" s="2"/>
      <c r="G4055" s="1"/>
    </row>
    <row r="4056" spans="1:7">
      <c r="A4056" s="1">
        <v>43949</v>
      </c>
      <c r="B4056">
        <f>IF(A4056&gt;=$B$3,VLOOKUP(A4056,SPBTFDUE!$B$4:$F$5000,5,0),B4057*(C4056/C4057+$B$1))</f>
        <v>49.57</v>
      </c>
      <c r="C4056" s="2">
        <f>VLOOKUP(A4056,'BTC-USD'!$A$1:$G$3203,6,0)</f>
        <v>7807.0585940000001</v>
      </c>
      <c r="D4056" s="2">
        <f>D4055*(1-D$1+IF(AND(WEEKDAY($A4056)&lt;&gt;1,WEEKDAY($A4056)&lt;&gt;7),-VLOOKUP($A4056,ETF_OP_Fee!$U$5:$V$14,2,1),0))^($A4056-$A4055)*(1+2*(B4056/B4055-1))</f>
        <v>6.0981467564677665</v>
      </c>
      <c r="E4056" s="2"/>
      <c r="G4056" s="1"/>
    </row>
    <row r="4057" spans="1:7">
      <c r="A4057" s="1">
        <v>43950</v>
      </c>
      <c r="B4057">
        <f>IF(A4057&gt;=$B$3,VLOOKUP(A4057,SPBTFDUE!$B$4:$F$5000,5,0),B4058*(C4057/C4058+$B$1))</f>
        <v>56.26</v>
      </c>
      <c r="C4057" s="2">
        <f>VLOOKUP(A4057,'BTC-USD'!$A$1:$G$3203,6,0)</f>
        <v>8801.0380860000005</v>
      </c>
      <c r="D4057" s="2">
        <f>D4056*(1-D$1+IF(AND(WEEKDAY($A4057)&lt;&gt;1,WEEKDAY($A4057)&lt;&gt;7),-VLOOKUP($A4057,ETF_OP_Fee!$U$5:$V$14,2,1),0))^($A4057-$A4056)*(1+2*(B4057/B4056-1))</f>
        <v>7.743243664222109</v>
      </c>
      <c r="E4057" s="2"/>
      <c r="G4057" s="1"/>
    </row>
    <row r="4058" spans="1:7">
      <c r="A4058" s="1">
        <v>43951</v>
      </c>
      <c r="B4058">
        <f>IF(A4058&gt;=$B$3,VLOOKUP(A4058,SPBTFDUE!$B$4:$F$5000,5,0),B4059*(C4058/C4059+$B$1))</f>
        <v>56.9</v>
      </c>
      <c r="C4058" s="2">
        <f>VLOOKUP(A4058,'BTC-USD'!$A$1:$G$3203,6,0)</f>
        <v>8658.5537110000005</v>
      </c>
      <c r="D4058" s="2">
        <f>D4057*(1-D$1+IF(AND(WEEKDAY($A4058)&lt;&gt;1,WEEKDAY($A4058)&lt;&gt;7),-VLOOKUP($A4058,ETF_OP_Fee!$U$5:$V$14,2,1),0))^($A4058-$A4057)*(1+2*(B4058/B4057-1))</f>
        <v>7.9184703358136641</v>
      </c>
      <c r="E4058" s="2"/>
      <c r="G4058" s="1"/>
    </row>
    <row r="4059" spans="1:7">
      <c r="A4059" s="1">
        <v>43952</v>
      </c>
      <c r="B4059">
        <f>IF(A4059&gt;=$B$3,VLOOKUP(A4059,SPBTFDUE!$B$4:$F$5000,5,0),B4060*(C4059/C4060+$B$1))</f>
        <v>56.32</v>
      </c>
      <c r="C4059" s="2">
        <f>VLOOKUP(A4059,'BTC-USD'!$A$1:$G$3203,6,0)</f>
        <v>8864.7666019999997</v>
      </c>
      <c r="D4059" s="2">
        <f>D4058*(1-D$1+IF(AND(WEEKDAY($A4059)&lt;&gt;1,WEEKDAY($A4059)&lt;&gt;7),-VLOOKUP($A4059,ETF_OP_Fee!$U$5:$V$14,2,1),0))^($A4059-$A4058)*(1+2*(B4059/B4058-1))</f>
        <v>7.7561148370524613</v>
      </c>
      <c r="E4059" s="2"/>
      <c r="G4059" s="1"/>
    </row>
    <row r="4060" spans="1:7">
      <c r="A4060" s="1">
        <v>43955</v>
      </c>
      <c r="B4060">
        <f>IF(A4060&gt;=$B$3,VLOOKUP(A4060,SPBTFDUE!$B$4:$F$5000,5,0),B4061*(C4060/C4061+$B$1))</f>
        <v>56.96</v>
      </c>
      <c r="C4060" s="2">
        <f>VLOOKUP(A4060,'BTC-USD'!$A$1:$G$3203,6,0)</f>
        <v>8912.6542969999991</v>
      </c>
      <c r="D4060" s="2">
        <f>D4059*(1-D$1+IF(AND(WEEKDAY($A4060)&lt;&gt;1,WEEKDAY($A4060)&lt;&gt;7),-VLOOKUP($A4060,ETF_OP_Fee!$U$5:$V$14,2,1),0))^($A4060-$A4059)*(1+2*(B4060/B4059-1))</f>
        <v>7.9295544111013738</v>
      </c>
      <c r="E4060" s="2"/>
      <c r="G4060" s="1"/>
    </row>
    <row r="4061" spans="1:7">
      <c r="A4061" s="1">
        <v>43956</v>
      </c>
      <c r="B4061">
        <f>IF(A4061&gt;=$B$3,VLOOKUP(A4061,SPBTFDUE!$B$4:$F$5000,5,0),B4062*(C4061/C4062+$B$1))</f>
        <v>57.29</v>
      </c>
      <c r="C4061" s="2">
        <f>VLOOKUP(A4061,'BTC-USD'!$A$1:$G$3203,6,0)</f>
        <v>9003.0703130000002</v>
      </c>
      <c r="D4061" s="2">
        <f>D4060*(1-D$1+IF(AND(WEEKDAY($A4061)&lt;&gt;1,WEEKDAY($A4061)&lt;&gt;7),-VLOOKUP($A4061,ETF_OP_Fee!$U$5:$V$14,2,1),0))^($A4061-$A4060)*(1+2*(B4061/B4060-1))</f>
        <v>8.0204788025219091</v>
      </c>
      <c r="E4061" s="2"/>
      <c r="G4061" s="1"/>
    </row>
    <row r="4062" spans="1:7">
      <c r="A4062" s="1">
        <v>43957</v>
      </c>
      <c r="B4062">
        <f>IF(A4062&gt;=$B$3,VLOOKUP(A4062,SPBTFDUE!$B$4:$F$5000,5,0),B4063*(C4062/C4063+$B$1))</f>
        <v>59.57</v>
      </c>
      <c r="C4062" s="2">
        <f>VLOOKUP(A4062,'BTC-USD'!$A$1:$G$3203,6,0)</f>
        <v>9268.7617190000001</v>
      </c>
      <c r="D4062" s="2">
        <f>D4061*(1-D$1+IF(AND(WEEKDAY($A4062)&lt;&gt;1,WEEKDAY($A4062)&lt;&gt;7),-VLOOKUP($A4062,ETF_OP_Fee!$U$5:$V$14,2,1),0))^($A4062-$A4061)*(1+2*(B4062/B4061-1))</f>
        <v>8.6578372083835191</v>
      </c>
      <c r="E4062" s="2"/>
      <c r="G4062" s="1"/>
    </row>
    <row r="4063" spans="1:7">
      <c r="A4063" s="1">
        <v>43958</v>
      </c>
      <c r="B4063">
        <f>IF(A4063&gt;=$B$3,VLOOKUP(A4063,SPBTFDUE!$B$4:$F$5000,5,0),B4064*(C4063/C4064+$B$1))</f>
        <v>63.85</v>
      </c>
      <c r="C4063" s="2">
        <f>VLOOKUP(A4063,'BTC-USD'!$A$1:$G$3203,6,0)</f>
        <v>9951.5185550000006</v>
      </c>
      <c r="D4063" s="2">
        <f>D4062*(1-D$1+IF(AND(WEEKDAY($A4063)&lt;&gt;1,WEEKDAY($A4063)&lt;&gt;7),-VLOOKUP($A4063,ETF_OP_Fee!$U$5:$V$14,2,1),0))^($A4063-$A4062)*(1+2*(B4063/B4062-1))</f>
        <v>9.9007579454163483</v>
      </c>
      <c r="E4063" s="2"/>
      <c r="G4063" s="1"/>
    </row>
    <row r="4064" spans="1:7">
      <c r="A4064" s="1">
        <v>43959</v>
      </c>
      <c r="B4064">
        <f>IF(A4064&gt;=$B$3,VLOOKUP(A4064,SPBTFDUE!$B$4:$F$5000,5,0),B4065*(C4064/C4065+$B$1))</f>
        <v>64</v>
      </c>
      <c r="C4064" s="2">
        <f>VLOOKUP(A4064,'BTC-USD'!$A$1:$G$3203,6,0)</f>
        <v>9842.6660159999992</v>
      </c>
      <c r="D4064" s="2">
        <f>D4063*(1-D$1+IF(AND(WEEKDAY($A4064)&lt;&gt;1,WEEKDAY($A4064)&lt;&gt;7),-VLOOKUP($A4064,ETF_OP_Fee!$U$5:$V$14,2,1),0))^($A4064-$A4063)*(1+2*(B4064/B4063-1))</f>
        <v>9.9460912794272467</v>
      </c>
      <c r="E4064" s="2"/>
      <c r="G4064" s="1"/>
    </row>
    <row r="4065" spans="1:7">
      <c r="A4065" s="1">
        <v>43962</v>
      </c>
      <c r="B4065">
        <f>IF(A4065&gt;=$B$3,VLOOKUP(A4065,SPBTFDUE!$B$4:$F$5000,5,0),B4066*(C4065/C4066+$B$1))</f>
        <v>56.12</v>
      </c>
      <c r="C4065" s="2">
        <f>VLOOKUP(A4065,'BTC-USD'!$A$1:$G$3203,6,0)</f>
        <v>8601.7958980000003</v>
      </c>
      <c r="D4065" s="2">
        <f>D4064*(1-D$1+IF(AND(WEEKDAY($A4065)&lt;&gt;1,WEEKDAY($A4065)&lt;&gt;7),-VLOOKUP($A4065,ETF_OP_Fee!$U$5:$V$14,2,1),0))^($A4065-$A4064)*(1+2*(B4065/B4064-1))</f>
        <v>7.4941862348539985</v>
      </c>
      <c r="E4065" s="2"/>
      <c r="G4065" s="1"/>
    </row>
    <row r="4066" spans="1:7">
      <c r="A4066" s="1">
        <v>43963</v>
      </c>
      <c r="B4066">
        <f>IF(A4066&gt;=$B$3,VLOOKUP(A4066,SPBTFDUE!$B$4:$F$5000,5,0),B4067*(C4066/C4067+$B$1))</f>
        <v>56.63</v>
      </c>
      <c r="C4066" s="2">
        <f>VLOOKUP(A4066,'BTC-USD'!$A$1:$G$3203,6,0)</f>
        <v>8804.4775389999995</v>
      </c>
      <c r="D4066" s="2">
        <f>D4065*(1-D$1+IF(AND(WEEKDAY($A4066)&lt;&gt;1,WEEKDAY($A4066)&lt;&gt;7),-VLOOKUP($A4066,ETF_OP_Fee!$U$5:$V$14,2,1),0))^($A4066-$A4065)*(1+2*(B4066/B4065-1))</f>
        <v>7.629486230991076</v>
      </c>
      <c r="E4066" s="2"/>
      <c r="G4066" s="1"/>
    </row>
    <row r="4067" spans="1:7">
      <c r="A4067" s="1">
        <v>43964</v>
      </c>
      <c r="B4067">
        <f>IF(A4067&gt;=$B$3,VLOOKUP(A4067,SPBTFDUE!$B$4:$F$5000,5,0),B4068*(C4067/C4068+$B$1))</f>
        <v>59.15</v>
      </c>
      <c r="C4067" s="2">
        <f>VLOOKUP(A4067,'BTC-USD'!$A$1:$G$3203,6,0)</f>
        <v>9269.9873050000006</v>
      </c>
      <c r="D4067" s="2">
        <f>D4066*(1-D$1+IF(AND(WEEKDAY($A4067)&lt;&gt;1,WEEKDAY($A4067)&lt;&gt;7),-VLOOKUP($A4067,ETF_OP_Fee!$U$5:$V$14,2,1),0))^($A4067-$A4066)*(1+2*(B4067/B4066-1))</f>
        <v>8.3075108835635803</v>
      </c>
      <c r="E4067" s="2"/>
      <c r="G4067" s="1"/>
    </row>
    <row r="4068" spans="1:7">
      <c r="A4068" s="1">
        <v>43965</v>
      </c>
      <c r="B4068">
        <f>IF(A4068&gt;=$B$3,VLOOKUP(A4068,SPBTFDUE!$B$4:$F$5000,5,0),B4069*(C4068/C4069+$B$1))</f>
        <v>62.18</v>
      </c>
      <c r="C4068" s="2">
        <f>VLOOKUP(A4068,'BTC-USD'!$A$1:$G$3203,6,0)</f>
        <v>9733.7216800000006</v>
      </c>
      <c r="D4068" s="2">
        <f>D4067*(1-D$1+IF(AND(WEEKDAY($A4068)&lt;&gt;1,WEEKDAY($A4068)&lt;&gt;7),-VLOOKUP($A4068,ETF_OP_Fee!$U$5:$V$14,2,1),0))^($A4068-$A4067)*(1+2*(B4068/B4067-1))</f>
        <v>9.1575354529642947</v>
      </c>
      <c r="E4068" s="2"/>
      <c r="G4068" s="1"/>
    </row>
    <row r="4069" spans="1:7">
      <c r="A4069" s="1">
        <v>43966</v>
      </c>
      <c r="B4069">
        <f>IF(A4069&gt;=$B$3,VLOOKUP(A4069,SPBTFDUE!$B$4:$F$5000,5,0),B4070*(C4069/C4070+$B$1))</f>
        <v>59.96</v>
      </c>
      <c r="C4069" s="2">
        <f>VLOOKUP(A4069,'BTC-USD'!$A$1:$G$3203,6,0)</f>
        <v>9328.1972659999992</v>
      </c>
      <c r="D4069" s="2">
        <f>D4068*(1-D$1+IF(AND(WEEKDAY($A4069)&lt;&gt;1,WEEKDAY($A4069)&lt;&gt;7),-VLOOKUP($A4069,ETF_OP_Fee!$U$5:$V$14,2,1),0))^($A4069-$A4068)*(1+2*(B4069/B4068-1))</f>
        <v>8.502622723006823</v>
      </c>
      <c r="E4069" s="2"/>
      <c r="G4069" s="1"/>
    </row>
    <row r="4070" spans="1:7">
      <c r="A4070" s="1">
        <v>43969</v>
      </c>
      <c r="B4070">
        <f>IF(A4070&gt;=$B$3,VLOOKUP(A4070,SPBTFDUE!$B$4:$F$5000,5,0),B4071*(C4070/C4071+$B$1))</f>
        <v>62.3</v>
      </c>
      <c r="C4070" s="2">
        <f>VLOOKUP(A4070,'BTC-USD'!$A$1:$G$3203,6,0)</f>
        <v>9726.5751949999994</v>
      </c>
      <c r="D4070" s="2">
        <f>D4069*(1-D$1+IF(AND(WEEKDAY($A4070)&lt;&gt;1,WEEKDAY($A4070)&lt;&gt;7),-VLOOKUP($A4070,ETF_OP_Fee!$U$5:$V$14,2,1),0))^($A4070-$A4069)*(1+2*(B4070/B4069-1))</f>
        <v>9.1629928619580117</v>
      </c>
      <c r="E4070" s="2"/>
      <c r="G4070" s="1"/>
    </row>
    <row r="4071" spans="1:7">
      <c r="A4071" s="1">
        <v>43970</v>
      </c>
      <c r="B4071">
        <f>IF(A4071&gt;=$B$3,VLOOKUP(A4071,SPBTFDUE!$B$4:$F$5000,5,0),B4072*(C4071/C4072+$B$1))</f>
        <v>61.88</v>
      </c>
      <c r="C4071" s="2">
        <f>VLOOKUP(A4071,'BTC-USD'!$A$1:$G$3203,6,0)</f>
        <v>9729.0380860000005</v>
      </c>
      <c r="D4071" s="2">
        <f>D4070*(1-D$1+IF(AND(WEEKDAY($A4071)&lt;&gt;1,WEEKDAY($A4071)&lt;&gt;7),-VLOOKUP($A4071,ETF_OP_Fee!$U$5:$V$14,2,1),0))^($A4071-$A4070)*(1+2*(B4071/B4070-1))</f>
        <v>9.0383695868410268</v>
      </c>
      <c r="E4071" s="2"/>
      <c r="G4071" s="1"/>
    </row>
    <row r="4072" spans="1:7">
      <c r="A4072" s="1">
        <v>43971</v>
      </c>
      <c r="B4072">
        <f>IF(A4072&gt;=$B$3,VLOOKUP(A4072,SPBTFDUE!$B$4:$F$5000,5,0),B4073*(C4072/C4073+$B$1))</f>
        <v>61.11</v>
      </c>
      <c r="C4072" s="2">
        <f>VLOOKUP(A4072,'BTC-USD'!$A$1:$G$3203,6,0)</f>
        <v>9522.9814449999994</v>
      </c>
      <c r="D4072" s="2">
        <f>D4071*(1-D$1+IF(AND(WEEKDAY($A4072)&lt;&gt;1,WEEKDAY($A4072)&lt;&gt;7),-VLOOKUP($A4072,ETF_OP_Fee!$U$5:$V$14,2,1),0))^($A4072-$A4071)*(1+2*(B4072/B4071-1))</f>
        <v>8.8123824191514117</v>
      </c>
      <c r="E4072" s="2"/>
      <c r="G4072" s="1"/>
    </row>
    <row r="4073" spans="1:7">
      <c r="A4073" s="1">
        <v>43972</v>
      </c>
      <c r="B4073">
        <f>IF(A4073&gt;=$B$3,VLOOKUP(A4073,SPBTFDUE!$B$4:$F$5000,5,0),B4074*(C4073/C4074+$B$1))</f>
        <v>58.07</v>
      </c>
      <c r="C4073" s="2">
        <f>VLOOKUP(A4073,'BTC-USD'!$A$1:$G$3203,6,0)</f>
        <v>9081.7617190000001</v>
      </c>
      <c r="D4073" s="2">
        <f>D4072*(1-D$1+IF(AND(WEEKDAY($A4073)&lt;&gt;1,WEEKDAY($A4073)&lt;&gt;7),-VLOOKUP($A4073,ETF_OP_Fee!$U$5:$V$14,2,1),0))^($A4073-$A4072)*(1+2*(B4073/B4072-1))</f>
        <v>7.9346687884572598</v>
      </c>
      <c r="E4073" s="2"/>
      <c r="G4073" s="1"/>
    </row>
    <row r="4074" spans="1:7">
      <c r="A4074" s="1">
        <v>43973</v>
      </c>
      <c r="B4074">
        <f>IF(A4074&gt;=$B$3,VLOOKUP(A4074,SPBTFDUE!$B$4:$F$5000,5,0),B4075*(C4074/C4075+$B$1))</f>
        <v>58.65</v>
      </c>
      <c r="C4074" s="2">
        <f>VLOOKUP(A4074,'BTC-USD'!$A$1:$G$3203,6,0)</f>
        <v>9182.5771480000003</v>
      </c>
      <c r="D4074" s="2">
        <f>D4073*(1-D$1+IF(AND(WEEKDAY($A4074)&lt;&gt;1,WEEKDAY($A4074)&lt;&gt;7),-VLOOKUP($A4074,ETF_OP_Fee!$U$5:$V$14,2,1),0))^($A4074-$A4073)*(1+2*(B4074/B4073-1))</f>
        <v>8.0922063400294508</v>
      </c>
      <c r="E4074" s="2"/>
      <c r="G4074" s="1"/>
    </row>
    <row r="4075" spans="1:7">
      <c r="A4075" s="1">
        <v>43977</v>
      </c>
      <c r="B4075">
        <f>IF(A4075&gt;=$B$3,VLOOKUP(A4075,SPBTFDUE!$B$4:$F$5000,5,0),B4076*(C4075/C4076+$B$1))</f>
        <v>56.12</v>
      </c>
      <c r="C4075" s="2">
        <f>VLOOKUP(A4075,'BTC-USD'!$A$1:$G$3203,6,0)</f>
        <v>8835.0527340000008</v>
      </c>
      <c r="D4075" s="2">
        <f>D4074*(1-D$1+IF(AND(WEEKDAY($A4075)&lt;&gt;1,WEEKDAY($A4075)&lt;&gt;7),-VLOOKUP($A4075,ETF_OP_Fee!$U$5:$V$14,2,1),0))^($A4075-$A4074)*(1+2*(B4075/B4074-1))</f>
        <v>7.390530997610461</v>
      </c>
      <c r="E4075" s="2"/>
      <c r="G4075" s="1"/>
    </row>
    <row r="4076" spans="1:7">
      <c r="A4076" s="1">
        <v>43978</v>
      </c>
      <c r="B4076">
        <f>IF(A4076&gt;=$B$3,VLOOKUP(A4076,SPBTFDUE!$B$4:$F$5000,5,0),B4077*(C4076/C4077+$B$1))</f>
        <v>58.62</v>
      </c>
      <c r="C4076" s="2">
        <f>VLOOKUP(A4076,'BTC-USD'!$A$1:$G$3203,6,0)</f>
        <v>9181.0175780000009</v>
      </c>
      <c r="D4076" s="2">
        <f>D4075*(1-D$1+IF(AND(WEEKDAY($A4076)&lt;&gt;1,WEEKDAY($A4076)&lt;&gt;7),-VLOOKUP($A4076,ETF_OP_Fee!$U$5:$V$14,2,1),0))^($A4076-$A4075)*(1+2*(B4076/B4075-1))</f>
        <v>8.0480295925032603</v>
      </c>
      <c r="E4076" s="2"/>
      <c r="G4076" s="1"/>
    </row>
    <row r="4077" spans="1:7">
      <c r="A4077" s="1">
        <v>43979</v>
      </c>
      <c r="B4077">
        <f>IF(A4077&gt;=$B$3,VLOOKUP(A4077,SPBTFDUE!$B$4:$F$5000,5,0),B4078*(C4077/C4078+$B$1))</f>
        <v>60.59</v>
      </c>
      <c r="C4077" s="2">
        <f>VLOOKUP(A4077,'BTC-USD'!$A$1:$G$3203,6,0)</f>
        <v>9525.7509769999997</v>
      </c>
      <c r="D4077" s="2">
        <f>D4076*(1-D$1+IF(AND(WEEKDAY($A4077)&lt;&gt;1,WEEKDAY($A4077)&lt;&gt;7),-VLOOKUP($A4077,ETF_OP_Fee!$U$5:$V$14,2,1),0))^($A4077-$A4076)*(1+2*(B4077/B4076-1))</f>
        <v>8.5879346121172659</v>
      </c>
      <c r="E4077" s="2"/>
      <c r="G4077" s="1"/>
    </row>
    <row r="4078" spans="1:7">
      <c r="A4078" s="1">
        <v>43980</v>
      </c>
      <c r="B4078">
        <f>IF(A4078&gt;=$B$3,VLOOKUP(A4078,SPBTFDUE!$B$4:$F$5000,5,0),B4079*(C4078/C4079+$B$1))</f>
        <v>60.03</v>
      </c>
      <c r="C4078" s="2">
        <f>VLOOKUP(A4078,'BTC-USD'!$A$1:$G$3203,6,0)</f>
        <v>9439.1240230000003</v>
      </c>
      <c r="D4078" s="2">
        <f>D4077*(1-D$1+IF(AND(WEEKDAY($A4078)&lt;&gt;1,WEEKDAY($A4078)&lt;&gt;7),-VLOOKUP($A4078,ETF_OP_Fee!$U$5:$V$14,2,1),0))^($A4078-$A4077)*(1+2*(B4078/B4077-1))</f>
        <v>8.4281829381017666</v>
      </c>
      <c r="E4078" s="2"/>
      <c r="G4078" s="1"/>
    </row>
    <row r="4079" spans="1:7">
      <c r="A4079" s="1">
        <v>43983</v>
      </c>
      <c r="B4079">
        <f>IF(A4079&gt;=$B$3,VLOOKUP(A4079,SPBTFDUE!$B$4:$F$5000,5,0),B4080*(C4079/C4080+$B$1))</f>
        <v>61.16</v>
      </c>
      <c r="C4079" s="2">
        <f>VLOOKUP(A4079,'BTC-USD'!$A$1:$G$3203,6,0)</f>
        <v>10167.26856</v>
      </c>
      <c r="D4079" s="2">
        <f>D4078*(1-D$1+IF(AND(WEEKDAY($A4079)&lt;&gt;1,WEEKDAY($A4079)&lt;&gt;7),-VLOOKUP($A4079,ETF_OP_Fee!$U$5:$V$14,2,1),0))^($A4079-$A4078)*(1+2*(B4079/B4078-1))</f>
        <v>8.7423594059243239</v>
      </c>
      <c r="E4079" s="2"/>
      <c r="G4079" s="1"/>
    </row>
    <row r="4080" spans="1:7">
      <c r="A4080" s="1">
        <v>43984</v>
      </c>
      <c r="B4080">
        <f>IF(A4080&gt;=$B$3,VLOOKUP(A4080,SPBTFDUE!$B$4:$F$5000,5,0),B4081*(C4080/C4081+$B$1))</f>
        <v>60.72</v>
      </c>
      <c r="C4080" s="2">
        <f>VLOOKUP(A4080,'BTC-USD'!$A$1:$G$3203,6,0)</f>
        <v>9529.8037110000005</v>
      </c>
      <c r="D4080" s="2">
        <f>D4079*(1-D$1+IF(AND(WEEKDAY($A4080)&lt;&gt;1,WEEKDAY($A4080)&lt;&gt;7),-VLOOKUP($A4080,ETF_OP_Fee!$U$5:$V$14,2,1),0))^($A4080-$A4079)*(1+2*(B4080/B4079-1))</f>
        <v>8.615543155659136</v>
      </c>
      <c r="E4080" s="2"/>
      <c r="G4080" s="1"/>
    </row>
    <row r="4081" spans="1:7">
      <c r="A4081" s="1">
        <v>43985</v>
      </c>
      <c r="B4081">
        <f>IF(A4081&gt;=$B$3,VLOOKUP(A4081,SPBTFDUE!$B$4:$F$5000,5,0),B4082*(C4081/C4082+$B$1))</f>
        <v>61.19</v>
      </c>
      <c r="C4081" s="2">
        <f>VLOOKUP(A4081,'BTC-USD'!$A$1:$G$3203,6,0)</f>
        <v>9656.7177730000003</v>
      </c>
      <c r="D4081" s="2">
        <f>D4080*(1-D$1+IF(AND(WEEKDAY($A4081)&lt;&gt;1,WEEKDAY($A4081)&lt;&gt;7),-VLOOKUP($A4081,ETF_OP_Fee!$U$5:$V$14,2,1),0))^($A4081-$A4080)*(1+2*(B4081/B4080-1))</f>
        <v>8.7478768030637575</v>
      </c>
      <c r="E4081" s="2"/>
      <c r="G4081" s="1"/>
    </row>
    <row r="4082" spans="1:7">
      <c r="A4082" s="1">
        <v>43986</v>
      </c>
      <c r="B4082">
        <f>IF(A4082&gt;=$B$3,VLOOKUP(A4082,SPBTFDUE!$B$4:$F$5000,5,0),B4083*(C4082/C4083+$B$1))</f>
        <v>62.72</v>
      </c>
      <c r="C4082" s="2">
        <f>VLOOKUP(A4082,'BTC-USD'!$A$1:$G$3203,6,0)</f>
        <v>9800.6367190000001</v>
      </c>
      <c r="D4082" s="2">
        <f>D4081*(1-D$1+IF(AND(WEEKDAY($A4082)&lt;&gt;1,WEEKDAY($A4082)&lt;&gt;7),-VLOOKUP($A4082,ETF_OP_Fee!$U$5:$V$14,2,1),0))^($A4082-$A4081)*(1+2*(B4082/B4081-1))</f>
        <v>9.1842474330199426</v>
      </c>
      <c r="E4082" s="2"/>
      <c r="G4082" s="1"/>
    </row>
    <row r="4083" spans="1:7">
      <c r="A4083" s="1">
        <v>43987</v>
      </c>
      <c r="B4083">
        <f>IF(A4083&gt;=$B$3,VLOOKUP(A4083,SPBTFDUE!$B$4:$F$5000,5,0),B4084*(C4083/C4084+$B$1))</f>
        <v>62.13</v>
      </c>
      <c r="C4083" s="2">
        <f>VLOOKUP(A4083,'BTC-USD'!$A$1:$G$3203,6,0)</f>
        <v>9665.5332030000009</v>
      </c>
      <c r="D4083" s="2">
        <f>D4082*(1-D$1+IF(AND(WEEKDAY($A4083)&lt;&gt;1,WEEKDAY($A4083)&lt;&gt;7),-VLOOKUP($A4083,ETF_OP_Fee!$U$5:$V$14,2,1),0))^($A4083-$A4082)*(1+2*(B4083/B4082-1))</f>
        <v>9.0103830954143458</v>
      </c>
      <c r="E4083" s="2"/>
      <c r="G4083" s="1"/>
    </row>
    <row r="4084" spans="1:7">
      <c r="A4084" s="1">
        <v>43990</v>
      </c>
      <c r="B4084">
        <f>IF(A4084&gt;=$B$3,VLOOKUP(A4084,SPBTFDUE!$B$4:$F$5000,5,0),B4085*(C4084/C4085+$B$1))</f>
        <v>61.98</v>
      </c>
      <c r="C4084" s="2">
        <f>VLOOKUP(A4084,'BTC-USD'!$A$1:$G$3203,6,0)</f>
        <v>9771.4892579999996</v>
      </c>
      <c r="D4084" s="2">
        <f>D4083*(1-D$1+IF(AND(WEEKDAY($A4084)&lt;&gt;1,WEEKDAY($A4084)&lt;&gt;7),-VLOOKUP($A4084,ETF_OP_Fee!$U$5:$V$14,2,1),0))^($A4084-$A4083)*(1+2*(B4084/B4083-1))</f>
        <v>8.9636701096531421</v>
      </c>
      <c r="E4084" s="2"/>
      <c r="G4084" s="1"/>
    </row>
    <row r="4085" spans="1:7">
      <c r="A4085" s="1">
        <v>43991</v>
      </c>
      <c r="B4085">
        <f>IF(A4085&gt;=$B$3,VLOOKUP(A4085,SPBTFDUE!$B$4:$F$5000,5,0),B4086*(C4085/C4086+$B$1))</f>
        <v>62.15</v>
      </c>
      <c r="C4085" s="2">
        <f>VLOOKUP(A4085,'BTC-USD'!$A$1:$G$3203,6,0)</f>
        <v>9795.7001949999994</v>
      </c>
      <c r="D4085" s="2">
        <f>D4084*(1-D$1+IF(AND(WEEKDAY($A4085)&lt;&gt;1,WEEKDAY($A4085)&lt;&gt;7),-VLOOKUP($A4085,ETF_OP_Fee!$U$5:$V$14,2,1),0))^($A4085-$A4084)*(1+2*(B4085/B4084-1))</f>
        <v>9.0117674485222583</v>
      </c>
      <c r="E4085" s="2"/>
      <c r="G4085" s="1"/>
    </row>
    <row r="4086" spans="1:7">
      <c r="A4086" s="1">
        <v>43992</v>
      </c>
      <c r="B4086">
        <f>IF(A4086&gt;=$B$3,VLOOKUP(A4086,SPBTFDUE!$B$4:$F$5000,5,0),B4087*(C4086/C4087+$B$1))</f>
        <v>62.94</v>
      </c>
      <c r="C4086" s="2">
        <f>VLOOKUP(A4086,'BTC-USD'!$A$1:$G$3203,6,0)</f>
        <v>9870.0947269999997</v>
      </c>
      <c r="D4086" s="2">
        <f>D4085*(1-D$1+IF(AND(WEEKDAY($A4086)&lt;&gt;1,WEEKDAY($A4086)&lt;&gt;7),-VLOOKUP($A4086,ETF_OP_Fee!$U$5:$V$14,2,1),0))^($A4086-$A4085)*(1+2*(B4086/B4085-1))</f>
        <v>9.2397665831917966</v>
      </c>
      <c r="E4086" s="2"/>
      <c r="G4086" s="1"/>
    </row>
    <row r="4087" spans="1:7">
      <c r="A4087" s="1">
        <v>43993</v>
      </c>
      <c r="B4087">
        <f>IF(A4087&gt;=$B$3,VLOOKUP(A4087,SPBTFDUE!$B$4:$F$5000,5,0),B4088*(C4087/C4088+$B$1))</f>
        <v>58.99</v>
      </c>
      <c r="C4087" s="2">
        <f>VLOOKUP(A4087,'BTC-USD'!$A$1:$G$3203,6,0)</f>
        <v>9321.78125</v>
      </c>
      <c r="D4087" s="2">
        <f>D4086*(1-D$1+IF(AND(WEEKDAY($A4087)&lt;&gt;1,WEEKDAY($A4087)&lt;&gt;7),-VLOOKUP($A4087,ETF_OP_Fee!$U$5:$V$14,2,1),0))^($A4087-$A4086)*(1+2*(B4087/B4086-1))</f>
        <v>8.0790617082999585</v>
      </c>
      <c r="E4087" s="2"/>
      <c r="G4087" s="1"/>
    </row>
    <row r="4088" spans="1:7">
      <c r="A4088" s="1">
        <v>43994</v>
      </c>
      <c r="B4088">
        <f>IF(A4088&gt;=$B$3,VLOOKUP(A4088,SPBTFDUE!$B$4:$F$5000,5,0),B4089*(C4088/C4089+$B$1))</f>
        <v>60.02</v>
      </c>
      <c r="C4088" s="2">
        <f>VLOOKUP(A4088,'BTC-USD'!$A$1:$G$3203,6,0)</f>
        <v>9480.84375</v>
      </c>
      <c r="D4088" s="2">
        <f>D4087*(1-D$1+IF(AND(WEEKDAY($A4088)&lt;&gt;1,WEEKDAY($A4088)&lt;&gt;7),-VLOOKUP($A4088,ETF_OP_Fee!$U$5:$V$14,2,1),0))^($A4088-$A4087)*(1+2*(B4088/B4087-1))</f>
        <v>8.360195549711138</v>
      </c>
      <c r="E4088" s="2"/>
      <c r="G4088" s="1"/>
    </row>
    <row r="4089" spans="1:7">
      <c r="A4089" s="1">
        <v>43997</v>
      </c>
      <c r="B4089">
        <f>IF(A4089&gt;=$B$3,VLOOKUP(A4089,SPBTFDUE!$B$4:$F$5000,5,0),B4090*(C4089/C4090+$B$1))</f>
        <v>59.9</v>
      </c>
      <c r="C4089" s="2">
        <f>VLOOKUP(A4089,'BTC-USD'!$A$1:$G$3203,6,0)</f>
        <v>9450.7021480000003</v>
      </c>
      <c r="D4089" s="2">
        <f>D4088*(1-D$1+IF(AND(WEEKDAY($A4089)&lt;&gt;1,WEEKDAY($A4089)&lt;&gt;7),-VLOOKUP($A4089,ETF_OP_Fee!$U$5:$V$14,2,1),0))^($A4089-$A4088)*(1+2*(B4089/B4088-1))</f>
        <v>8.3237891615404358</v>
      </c>
      <c r="E4089" s="2"/>
      <c r="G4089" s="1"/>
    </row>
    <row r="4090" spans="1:7">
      <c r="A4090" s="1">
        <v>43998</v>
      </c>
      <c r="B4090">
        <f>IF(A4090&gt;=$B$3,VLOOKUP(A4090,SPBTFDUE!$B$4:$F$5000,5,0),B4091*(C4090/C4091+$B$1))</f>
        <v>60.44</v>
      </c>
      <c r="C4090" s="2">
        <f>VLOOKUP(A4090,'BTC-USD'!$A$1:$G$3203,6,0)</f>
        <v>9538.0244139999995</v>
      </c>
      <c r="D4090" s="2">
        <f>D4089*(1-D$1+IF(AND(WEEKDAY($A4090)&lt;&gt;1,WEEKDAY($A4090)&lt;&gt;7),-VLOOKUP($A4090,ETF_OP_Fee!$U$5:$V$14,2,1),0))^($A4090-$A4089)*(1+2*(B4090/B4089-1))</f>
        <v>8.4728575977302345</v>
      </c>
      <c r="E4090" s="2"/>
      <c r="G4090" s="1"/>
    </row>
    <row r="4091" spans="1:7">
      <c r="A4091" s="1">
        <v>43999</v>
      </c>
      <c r="B4091">
        <f>IF(A4091&gt;=$B$3,VLOOKUP(A4091,SPBTFDUE!$B$4:$F$5000,5,0),B4092*(C4091/C4092+$B$1))</f>
        <v>59.19</v>
      </c>
      <c r="C4091" s="2">
        <f>VLOOKUP(A4091,'BTC-USD'!$A$1:$G$3203,6,0)</f>
        <v>9480.2548829999996</v>
      </c>
      <c r="D4091" s="2">
        <f>D4090*(1-D$1+IF(AND(WEEKDAY($A4091)&lt;&gt;1,WEEKDAY($A4091)&lt;&gt;7),-VLOOKUP($A4091,ETF_OP_Fee!$U$5:$V$14,2,1),0))^($A4091-$A4090)*(1+2*(B4091/B4090-1))</f>
        <v>8.1214239348430244</v>
      </c>
      <c r="E4091" s="2"/>
      <c r="G4091" s="1"/>
    </row>
    <row r="4092" spans="1:7">
      <c r="A4092" s="1">
        <v>44000</v>
      </c>
      <c r="B4092">
        <f>IF(A4092&gt;=$B$3,VLOOKUP(A4092,SPBTFDUE!$B$4:$F$5000,5,0),B4093*(C4092/C4093+$B$1))</f>
        <v>59.71</v>
      </c>
      <c r="C4092" s="2">
        <f>VLOOKUP(A4092,'BTC-USD'!$A$1:$G$3203,6,0)</f>
        <v>9411.8408199999994</v>
      </c>
      <c r="D4092" s="2">
        <f>D4091*(1-D$1+IF(AND(WEEKDAY($A4092)&lt;&gt;1,WEEKDAY($A4092)&lt;&gt;7),-VLOOKUP($A4092,ETF_OP_Fee!$U$5:$V$14,2,1),0))^($A4092-$A4091)*(1+2*(B4092/B4091-1))</f>
        <v>8.2631368007404014</v>
      </c>
      <c r="E4092" s="2"/>
      <c r="G4092" s="1"/>
    </row>
    <row r="4093" spans="1:7">
      <c r="A4093" s="1">
        <v>44001</v>
      </c>
      <c r="B4093">
        <f>IF(A4093&gt;=$B$3,VLOOKUP(A4093,SPBTFDUE!$B$4:$F$5000,5,0),B4094*(C4093/C4094+$B$1))</f>
        <v>59.11</v>
      </c>
      <c r="C4093" s="2">
        <f>VLOOKUP(A4093,'BTC-USD'!$A$1:$G$3203,6,0)</f>
        <v>9288.0185550000006</v>
      </c>
      <c r="D4093" s="2">
        <f>D4092*(1-D$1+IF(AND(WEEKDAY($A4093)&lt;&gt;1,WEEKDAY($A4093)&lt;&gt;7),-VLOOKUP($A4093,ETF_OP_Fee!$U$5:$V$14,2,1),0))^($A4093-$A4092)*(1+2*(B4093/B4092-1))</f>
        <v>8.0961064219202825</v>
      </c>
      <c r="E4093" s="2"/>
      <c r="G4093" s="1"/>
    </row>
    <row r="4094" spans="1:7">
      <c r="A4094" s="1">
        <v>44004</v>
      </c>
      <c r="B4094">
        <f>IF(A4094&gt;=$B$3,VLOOKUP(A4094,SPBTFDUE!$B$4:$F$5000,5,0),B4095*(C4094/C4095+$B$1))</f>
        <v>60.84</v>
      </c>
      <c r="C4094" s="2">
        <f>VLOOKUP(A4094,'BTC-USD'!$A$1:$G$3203,6,0)</f>
        <v>9648.7177730000003</v>
      </c>
      <c r="D4094" s="2">
        <f>D4093*(1-D$1+IF(AND(WEEKDAY($A4094)&lt;&gt;1,WEEKDAY($A4094)&lt;&gt;7),-VLOOKUP($A4094,ETF_OP_Fee!$U$5:$V$14,2,1),0))^($A4094-$A4093)*(1+2*(B4094/B4093-1))</f>
        <v>8.5669477765619941</v>
      </c>
      <c r="E4094" s="2"/>
      <c r="G4094" s="1"/>
    </row>
    <row r="4095" spans="1:7">
      <c r="A4095" s="1">
        <v>44005</v>
      </c>
      <c r="B4095">
        <f>IF(A4095&gt;=$B$3,VLOOKUP(A4095,SPBTFDUE!$B$4:$F$5000,5,0),B4096*(C4095/C4096+$B$1))</f>
        <v>61.37</v>
      </c>
      <c r="C4095" s="2">
        <f>VLOOKUP(A4095,'BTC-USD'!$A$1:$G$3203,6,0)</f>
        <v>9629.6582030000009</v>
      </c>
      <c r="D4095" s="2">
        <f>D4094*(1-D$1+IF(AND(WEEKDAY($A4095)&lt;&gt;1,WEEKDAY($A4095)&lt;&gt;7),-VLOOKUP($A4095,ETF_OP_Fee!$U$5:$V$14,2,1),0))^($A4095-$A4094)*(1+2*(B4095/B4094-1))</f>
        <v>8.7151687695470184</v>
      </c>
      <c r="E4095" s="2"/>
      <c r="G4095" s="1"/>
    </row>
    <row r="4096" spans="1:7">
      <c r="A4096" s="1">
        <v>44006</v>
      </c>
      <c r="B4096">
        <f>IF(A4096&gt;=$B$3,VLOOKUP(A4096,SPBTFDUE!$B$4:$F$5000,5,0),B4097*(C4096/C4097+$B$1))</f>
        <v>59.03</v>
      </c>
      <c r="C4096" s="2">
        <f>VLOOKUP(A4096,'BTC-USD'!$A$1:$G$3203,6,0)</f>
        <v>9313.6103519999997</v>
      </c>
      <c r="D4096" s="2">
        <f>D4095*(1-D$1+IF(AND(WEEKDAY($A4096)&lt;&gt;1,WEEKDAY($A4096)&lt;&gt;7),-VLOOKUP($A4096,ETF_OP_Fee!$U$5:$V$14,2,1),0))^($A4096-$A4095)*(1+2*(B4096/B4095-1))</f>
        <v>8.0496013699629358</v>
      </c>
      <c r="E4096" s="2"/>
      <c r="G4096" s="1"/>
    </row>
    <row r="4097" spans="1:7">
      <c r="A4097" s="1">
        <v>44007</v>
      </c>
      <c r="B4097">
        <f>IF(A4097&gt;=$B$3,VLOOKUP(A4097,SPBTFDUE!$B$4:$F$5000,5,0),B4098*(C4097/C4098+$B$1))</f>
        <v>58.81</v>
      </c>
      <c r="C4097" s="2">
        <f>VLOOKUP(A4097,'BTC-USD'!$A$1:$G$3203,6,0)</f>
        <v>9264.8134769999997</v>
      </c>
      <c r="D4097" s="2">
        <f>D4096*(1-D$1+IF(AND(WEEKDAY($A4097)&lt;&gt;1,WEEKDAY($A4097)&lt;&gt;7),-VLOOKUP($A4097,ETF_OP_Fee!$U$5:$V$14,2,1),0))^($A4097-$A4096)*(1+2*(B4097/B4096-1))</f>
        <v>7.9886487678594484</v>
      </c>
      <c r="E4097" s="2"/>
      <c r="G4097" s="1"/>
    </row>
    <row r="4098" spans="1:7">
      <c r="A4098" s="1">
        <v>44008</v>
      </c>
      <c r="B4098">
        <f>IF(A4098&gt;=$B$3,VLOOKUP(A4098,SPBTFDUE!$B$4:$F$5000,5,0),B4099*(C4098/C4099+$B$1))</f>
        <v>58.06</v>
      </c>
      <c r="C4098" s="2">
        <f>VLOOKUP(A4098,'BTC-USD'!$A$1:$G$3203,6,0)</f>
        <v>9162.9179690000001</v>
      </c>
      <c r="D4098" s="2">
        <f>D4097*(1-D$1+IF(AND(WEEKDAY($A4098)&lt;&gt;1,WEEKDAY($A4098)&lt;&gt;7),-VLOOKUP($A4098,ETF_OP_Fee!$U$5:$V$14,2,1),0))^($A4098-$A4097)*(1+2*(B4098/B4097-1))</f>
        <v>7.7839635716528779</v>
      </c>
      <c r="E4098" s="2"/>
      <c r="G4098" s="1"/>
    </row>
    <row r="4099" spans="1:7">
      <c r="A4099" s="1">
        <v>44011</v>
      </c>
      <c r="B4099">
        <f>IF(A4099&gt;=$B$3,VLOOKUP(A4099,SPBTFDUE!$B$4:$F$5000,5,0),B4100*(C4099/C4100+$B$1))</f>
        <v>57.93</v>
      </c>
      <c r="C4099" s="2">
        <f>VLOOKUP(A4099,'BTC-USD'!$A$1:$G$3203,6,0)</f>
        <v>9190.8544920000004</v>
      </c>
      <c r="D4099" s="2">
        <f>D4098*(1-D$1+IF(AND(WEEKDAY($A4099)&lt;&gt;1,WEEKDAY($A4099)&lt;&gt;7),-VLOOKUP($A4099,ETF_OP_Fee!$U$5:$V$14,2,1),0))^($A4099-$A4098)*(1+2*(B4099/B4098-1))</f>
        <v>7.7463357608066952</v>
      </c>
      <c r="E4099" s="2"/>
      <c r="G4099" s="1"/>
    </row>
    <row r="4100" spans="1:7">
      <c r="A4100" s="1">
        <v>44012</v>
      </c>
      <c r="B4100">
        <f>IF(A4100&gt;=$B$3,VLOOKUP(A4100,SPBTFDUE!$B$4:$F$5000,5,0),B4101*(C4100/C4101+$B$1))</f>
        <v>57.83</v>
      </c>
      <c r="C4100" s="2">
        <f>VLOOKUP(A4100,'BTC-USD'!$A$1:$G$3203,6,0)</f>
        <v>9137.9931639999995</v>
      </c>
      <c r="D4100" s="2">
        <f>D4099*(1-D$1+IF(AND(WEEKDAY($A4100)&lt;&gt;1,WEEKDAY($A4100)&lt;&gt;7),-VLOOKUP($A4100,ETF_OP_Fee!$U$5:$V$14,2,1),0))^($A4100-$A4099)*(1+2*(B4100/B4099-1))</f>
        <v>7.7186719750402233</v>
      </c>
      <c r="E4100" s="2"/>
      <c r="G4100" s="1"/>
    </row>
    <row r="4101" spans="1:7">
      <c r="A4101" s="1">
        <v>44013</v>
      </c>
      <c r="B4101">
        <f>IF(A4101&gt;=$B$3,VLOOKUP(A4101,SPBTFDUE!$B$4:$F$5000,5,0),B4102*(C4101/C4102+$B$1))</f>
        <v>58.7</v>
      </c>
      <c r="C4101" s="2">
        <f>VLOOKUP(A4101,'BTC-USD'!$A$1:$G$3203,6,0)</f>
        <v>9228.3251949999994</v>
      </c>
      <c r="D4101" s="2">
        <f>D4100*(1-D$1+IF(AND(WEEKDAY($A4101)&lt;&gt;1,WEEKDAY($A4101)&lt;&gt;7),-VLOOKUP($A4101,ETF_OP_Fee!$U$5:$V$14,2,1),0))^($A4101-$A4100)*(1+2*(B4101/B4100-1))</f>
        <v>7.9499652657317652</v>
      </c>
      <c r="E4101" s="2"/>
      <c r="G4101" s="1"/>
    </row>
    <row r="4102" spans="1:7">
      <c r="A4102" s="1">
        <v>44014</v>
      </c>
      <c r="B4102">
        <f>IF(A4102&gt;=$B$3,VLOOKUP(A4102,SPBTFDUE!$B$4:$F$5000,5,0),B4103*(C4102/C4103+$B$1))</f>
        <v>57.05</v>
      </c>
      <c r="C4102" s="2">
        <f>VLOOKUP(A4102,'BTC-USD'!$A$1:$G$3203,6,0)</f>
        <v>9123.4101559999999</v>
      </c>
      <c r="D4102" s="2">
        <f>D4101*(1-D$1+IF(AND(WEEKDAY($A4102)&lt;&gt;1,WEEKDAY($A4102)&lt;&gt;7),-VLOOKUP($A4102,ETF_OP_Fee!$U$5:$V$14,2,1),0))^($A4102-$A4101)*(1+2*(B4102/B4101-1))</f>
        <v>7.5021394607858918</v>
      </c>
      <c r="E4102" s="2"/>
      <c r="G4102" s="1"/>
    </row>
    <row r="4103" spans="1:7">
      <c r="A4103" s="1">
        <v>44018</v>
      </c>
      <c r="B4103">
        <f>IF(A4103&gt;=$B$3,VLOOKUP(A4103,SPBTFDUE!$B$4:$F$5000,5,0),B4104*(C4103/C4104+$B$1))</f>
        <v>58.9</v>
      </c>
      <c r="C4103" s="2">
        <f>VLOOKUP(A4103,'BTC-USD'!$A$1:$G$3203,6,0)</f>
        <v>9375.4746090000008</v>
      </c>
      <c r="D4103" s="2">
        <f>D4102*(1-D$1+IF(AND(WEEKDAY($A4103)&lt;&gt;1,WEEKDAY($A4103)&lt;&gt;7),-VLOOKUP($A4103,ETF_OP_Fee!$U$5:$V$14,2,1),0))^($A4103-$A4102)*(1+2*(B4103/B4102-1))</f>
        <v>7.984886013412007</v>
      </c>
      <c r="E4103" s="2"/>
      <c r="G4103" s="1"/>
    </row>
    <row r="4104" spans="1:7">
      <c r="A4104" s="1">
        <v>44019</v>
      </c>
      <c r="B4104">
        <f>IF(A4104&gt;=$B$3,VLOOKUP(A4104,SPBTFDUE!$B$4:$F$5000,5,0),B4105*(C4104/C4105+$B$1))</f>
        <v>58.51</v>
      </c>
      <c r="C4104" s="2">
        <f>VLOOKUP(A4104,'BTC-USD'!$A$1:$G$3203,6,0)</f>
        <v>9252.2773440000001</v>
      </c>
      <c r="D4104" s="2">
        <f>D4103*(1-D$1+IF(AND(WEEKDAY($A4104)&lt;&gt;1,WEEKDAY($A4104)&lt;&gt;7),-VLOOKUP($A4104,ETF_OP_Fee!$U$5:$V$14,2,1),0))^($A4104-$A4103)*(1+2*(B4104/B4103-1))</f>
        <v>7.8782048683769945</v>
      </c>
      <c r="E4104" s="2"/>
      <c r="G4104" s="1"/>
    </row>
    <row r="4105" spans="1:7">
      <c r="A4105" s="1">
        <v>44020</v>
      </c>
      <c r="B4105">
        <f>IF(A4105&gt;=$B$3,VLOOKUP(A4105,SPBTFDUE!$B$4:$F$5000,5,0),B4106*(C4105/C4106+$B$1))</f>
        <v>59.87</v>
      </c>
      <c r="C4105" s="2">
        <f>VLOOKUP(A4105,'BTC-USD'!$A$1:$G$3203,6,0)</f>
        <v>9428.3330079999996</v>
      </c>
      <c r="D4105" s="2">
        <f>D4104*(1-D$1+IF(AND(WEEKDAY($A4105)&lt;&gt;1,WEEKDAY($A4105)&lt;&gt;7),-VLOOKUP($A4105,ETF_OP_Fee!$U$5:$V$14,2,1),0))^($A4105-$A4104)*(1+2*(B4105/B4104-1))</f>
        <v>8.2434625648844051</v>
      </c>
      <c r="E4105" s="2"/>
      <c r="G4105" s="1"/>
    </row>
    <row r="4106" spans="1:7">
      <c r="A4106" s="1">
        <v>44021</v>
      </c>
      <c r="B4106">
        <f>IF(A4106&gt;=$B$3,VLOOKUP(A4106,SPBTFDUE!$B$4:$F$5000,5,0),B4107*(C4106/C4107+$B$1))</f>
        <v>58.3</v>
      </c>
      <c r="C4106" s="2">
        <f>VLOOKUP(A4106,'BTC-USD'!$A$1:$G$3203,6,0)</f>
        <v>9277.9677730000003</v>
      </c>
      <c r="D4106" s="2">
        <f>D4105*(1-D$1+IF(AND(WEEKDAY($A4106)&lt;&gt;1,WEEKDAY($A4106)&lt;&gt;7),-VLOOKUP($A4106,ETF_OP_Fee!$U$5:$V$14,2,1),0))^($A4106-$A4105)*(1+2*(B4106/B4105-1))</f>
        <v>7.8101870299204847</v>
      </c>
      <c r="E4106" s="2"/>
      <c r="G4106" s="1"/>
    </row>
    <row r="4107" spans="1:7">
      <c r="A4107" s="1">
        <v>44022</v>
      </c>
      <c r="B4107">
        <f>IF(A4107&gt;=$B$3,VLOOKUP(A4107,SPBTFDUE!$B$4:$F$5000,5,0),B4108*(C4107/C4108+$B$1))</f>
        <v>58.4</v>
      </c>
      <c r="C4107" s="2">
        <f>VLOOKUP(A4107,'BTC-USD'!$A$1:$G$3203,6,0)</f>
        <v>9278.8076170000004</v>
      </c>
      <c r="D4107" s="2">
        <f>D4106*(1-D$1+IF(AND(WEEKDAY($A4107)&lt;&gt;1,WEEKDAY($A4107)&lt;&gt;7),-VLOOKUP($A4107,ETF_OP_Fee!$U$5:$V$14,2,1),0))^($A4107-$A4106)*(1+2*(B4107/B4106-1))</f>
        <v>7.8360461281013531</v>
      </c>
      <c r="E4107" s="2"/>
      <c r="G4107" s="1"/>
    </row>
    <row r="4108" spans="1:7">
      <c r="A4108" s="1">
        <v>44025</v>
      </c>
      <c r="B4108">
        <f>IF(A4108&gt;=$B$3,VLOOKUP(A4108,SPBTFDUE!$B$4:$F$5000,5,0),B4109*(C4108/C4109+$B$1))</f>
        <v>58.39</v>
      </c>
      <c r="C4108" s="2">
        <f>VLOOKUP(A4108,'BTC-USD'!$A$1:$G$3203,6,0)</f>
        <v>9243.6142579999996</v>
      </c>
      <c r="D4108" s="2">
        <f>D4107*(1-D$1+IF(AND(WEEKDAY($A4108)&lt;&gt;1,WEEKDAY($A4108)&lt;&gt;7),-VLOOKUP($A4108,ETF_OP_Fee!$U$5:$V$14,2,1),0))^($A4108-$A4107)*(1+2*(B4108/B4107-1))</f>
        <v>7.8305621890507666</v>
      </c>
      <c r="E4108" s="2"/>
      <c r="G4108" s="1"/>
    </row>
    <row r="4109" spans="1:7">
      <c r="A4109" s="1">
        <v>44026</v>
      </c>
      <c r="B4109">
        <f>IF(A4109&gt;=$B$3,VLOOKUP(A4109,SPBTFDUE!$B$4:$F$5000,5,0),B4110*(C4109/C4110+$B$1))</f>
        <v>58.64</v>
      </c>
      <c r="C4109" s="2">
        <f>VLOOKUP(A4109,'BTC-USD'!$A$1:$G$3203,6,0)</f>
        <v>9243.2138670000004</v>
      </c>
      <c r="D4109" s="2">
        <f>D4108*(1-D$1+IF(AND(WEEKDAY($A4109)&lt;&gt;1,WEEKDAY($A4109)&lt;&gt;7),-VLOOKUP($A4109,ETF_OP_Fee!$U$5:$V$14,2,1),0))^($A4109-$A4108)*(1+2*(B4109/B4108-1))</f>
        <v>7.8966749326423313</v>
      </c>
      <c r="E4109" s="2"/>
      <c r="G4109" s="1"/>
    </row>
    <row r="4110" spans="1:7">
      <c r="A4110" s="1">
        <v>44027</v>
      </c>
      <c r="B4110">
        <f>IF(A4110&gt;=$B$3,VLOOKUP(A4110,SPBTFDUE!$B$4:$F$5000,5,0),B4111*(C4110/C4111+$B$1))</f>
        <v>57.88</v>
      </c>
      <c r="C4110" s="2">
        <f>VLOOKUP(A4110,'BTC-USD'!$A$1:$G$3203,6,0)</f>
        <v>9192.8369139999995</v>
      </c>
      <c r="D4110" s="2">
        <f>D4109*(1-D$1+IF(AND(WEEKDAY($A4110)&lt;&gt;1,WEEKDAY($A4110)&lt;&gt;7),-VLOOKUP($A4110,ETF_OP_Fee!$U$5:$V$14,2,1),0))^($A4110-$A4109)*(1+2*(B4110/B4109-1))</f>
        <v>7.6910695074442987</v>
      </c>
      <c r="E4110" s="2"/>
      <c r="G4110" s="1"/>
    </row>
    <row r="4111" spans="1:7">
      <c r="A4111" s="1">
        <v>44028</v>
      </c>
      <c r="B4111">
        <f>IF(A4111&gt;=$B$3,VLOOKUP(A4111,SPBTFDUE!$B$4:$F$5000,5,0),B4112*(C4111/C4112+$B$1))</f>
        <v>57.57</v>
      </c>
      <c r="C4111" s="2">
        <f>VLOOKUP(A4111,'BTC-USD'!$A$1:$G$3203,6,0)</f>
        <v>9132.2275389999995</v>
      </c>
      <c r="D4111" s="2">
        <f>D4110*(1-D$1+IF(AND(WEEKDAY($A4111)&lt;&gt;1,WEEKDAY($A4111)&lt;&gt;7),-VLOOKUP($A4111,ETF_OP_Fee!$U$5:$V$14,2,1),0))^($A4111-$A4110)*(1+2*(B4111/B4110-1))</f>
        <v>7.6077773857009428</v>
      </c>
      <c r="E4111" s="2"/>
      <c r="G4111" s="1"/>
    </row>
    <row r="4112" spans="1:7">
      <c r="A4112" s="1">
        <v>44029</v>
      </c>
      <c r="B4112">
        <f>IF(A4112&gt;=$B$3,VLOOKUP(A4112,SPBTFDUE!$B$4:$F$5000,5,0),B4113*(C4112/C4113+$B$1))</f>
        <v>57.9</v>
      </c>
      <c r="C4112" s="2">
        <f>VLOOKUP(A4112,'BTC-USD'!$A$1:$G$3203,6,0)</f>
        <v>9151.3925780000009</v>
      </c>
      <c r="D4112" s="2">
        <f>D4111*(1-D$1+IF(AND(WEEKDAY($A4112)&lt;&gt;1,WEEKDAY($A4112)&lt;&gt;7),-VLOOKUP($A4112,ETF_OP_Fee!$U$5:$V$14,2,1),0))^($A4112-$A4111)*(1+2*(B4112/B4111-1))</f>
        <v>7.6940781861110912</v>
      </c>
      <c r="E4112" s="2"/>
      <c r="G4112" s="1"/>
    </row>
    <row r="4113" spans="1:7">
      <c r="A4113" s="1">
        <v>44032</v>
      </c>
      <c r="B4113">
        <f>IF(A4113&gt;=$B$3,VLOOKUP(A4113,SPBTFDUE!$B$4:$F$5000,5,0),B4114*(C4113/C4114+$B$1))</f>
        <v>57.91</v>
      </c>
      <c r="C4113" s="2">
        <f>VLOOKUP(A4113,'BTC-USD'!$A$1:$G$3203,6,0)</f>
        <v>9164.2314449999994</v>
      </c>
      <c r="D4113" s="2">
        <f>D4112*(1-D$1+IF(AND(WEEKDAY($A4113)&lt;&gt;1,WEEKDAY($A4113)&lt;&gt;7),-VLOOKUP($A4113,ETF_OP_Fee!$U$5:$V$14,2,1),0))^($A4113-$A4112)*(1+2*(B4113/B4112-1))</f>
        <v>7.6939843800594403</v>
      </c>
      <c r="E4113" s="2"/>
      <c r="G4113" s="1"/>
    </row>
    <row r="4114" spans="1:7">
      <c r="A4114" s="1">
        <v>44033</v>
      </c>
      <c r="B4114">
        <f>IF(A4114&gt;=$B$3,VLOOKUP(A4114,SPBTFDUE!$B$4:$F$5000,5,0),B4115*(C4114/C4115+$B$1))</f>
        <v>59.19</v>
      </c>
      <c r="C4114" s="2">
        <f>VLOOKUP(A4114,'BTC-USD'!$A$1:$G$3203,6,0)</f>
        <v>9374.8876949999994</v>
      </c>
      <c r="D4114" s="2">
        <f>D4113*(1-D$1+IF(AND(WEEKDAY($A4114)&lt;&gt;1,WEEKDAY($A4114)&lt;&gt;7),-VLOOKUP($A4114,ETF_OP_Fee!$U$5:$V$14,2,1),0))^($A4114-$A4113)*(1+2*(B4114/B4113-1))</f>
        <v>8.0331512214730143</v>
      </c>
      <c r="E4114" s="2"/>
      <c r="G4114" s="1"/>
    </row>
    <row r="4115" spans="1:7">
      <c r="A4115" s="1">
        <v>44034</v>
      </c>
      <c r="B4115">
        <f>IF(A4115&gt;=$B$3,VLOOKUP(A4115,SPBTFDUE!$B$4:$F$5000,5,0),B4116*(C4115/C4116+$B$1))</f>
        <v>59.34</v>
      </c>
      <c r="C4115" s="2">
        <f>VLOOKUP(A4115,'BTC-USD'!$A$1:$G$3203,6,0)</f>
        <v>9525.3632809999999</v>
      </c>
      <c r="D4115" s="2">
        <f>D4114*(1-D$1+IF(AND(WEEKDAY($A4115)&lt;&gt;1,WEEKDAY($A4115)&lt;&gt;7),-VLOOKUP($A4115,ETF_OP_Fee!$U$5:$V$14,2,1),0))^($A4115-$A4114)*(1+2*(B4115/B4114-1))</f>
        <v>8.0729044077305545</v>
      </c>
      <c r="E4115" s="2"/>
      <c r="G4115" s="1"/>
    </row>
    <row r="4116" spans="1:7">
      <c r="A4116" s="1">
        <v>44035</v>
      </c>
      <c r="B4116">
        <f>IF(A4116&gt;=$B$3,VLOOKUP(A4116,SPBTFDUE!$B$4:$F$5000,5,0),B4117*(C4116/C4117+$B$1))</f>
        <v>60.82</v>
      </c>
      <c r="C4116" s="2">
        <f>VLOOKUP(A4116,'BTC-USD'!$A$1:$G$3203,6,0)</f>
        <v>9581.0722659999992</v>
      </c>
      <c r="D4116" s="2">
        <f>D4115*(1-D$1+IF(AND(WEEKDAY($A4116)&lt;&gt;1,WEEKDAY($A4116)&lt;&gt;7),-VLOOKUP($A4116,ETF_OP_Fee!$U$5:$V$14,2,1),0))^($A4116-$A4115)*(1+2*(B4116/B4115-1))</f>
        <v>8.4745872083788711</v>
      </c>
      <c r="E4116" s="2"/>
      <c r="G4116" s="1"/>
    </row>
    <row r="4117" spans="1:7">
      <c r="A4117" s="1">
        <v>44036</v>
      </c>
      <c r="B4117">
        <f>IF(A4117&gt;=$B$3,VLOOKUP(A4117,SPBTFDUE!$B$4:$F$5000,5,0),B4118*(C4117/C4118+$B$1))</f>
        <v>60.63</v>
      </c>
      <c r="C4117" s="2">
        <f>VLOOKUP(A4117,'BTC-USD'!$A$1:$G$3203,6,0)</f>
        <v>9536.8925780000009</v>
      </c>
      <c r="D4117" s="2">
        <f>D4116*(1-D$1+IF(AND(WEEKDAY($A4117)&lt;&gt;1,WEEKDAY($A4117)&lt;&gt;7),-VLOOKUP($A4117,ETF_OP_Fee!$U$5:$V$14,2,1),0))^($A4117-$A4116)*(1+2*(B4117/B4116-1))</f>
        <v>8.4206347809593041</v>
      </c>
      <c r="E4117" s="2"/>
      <c r="G4117" s="1"/>
    </row>
    <row r="4118" spans="1:7">
      <c r="A4118" s="1">
        <v>44039</v>
      </c>
      <c r="B4118">
        <f>IF(A4118&gt;=$B$3,VLOOKUP(A4118,SPBTFDUE!$B$4:$F$5000,5,0),B4119*(C4118/C4119+$B$1))</f>
        <v>69.16</v>
      </c>
      <c r="C4118" s="2">
        <f>VLOOKUP(A4118,'BTC-USD'!$A$1:$G$3203,6,0)</f>
        <v>10990.87305</v>
      </c>
      <c r="D4118" s="2">
        <f>D4117*(1-D$1+IF(AND(WEEKDAY($A4118)&lt;&gt;1,WEEKDAY($A4118)&lt;&gt;7),-VLOOKUP($A4118,ETF_OP_Fee!$U$5:$V$14,2,1),0))^($A4118-$A4117)*(1+2*(B4118/B4117-1))</f>
        <v>10.786166013839837</v>
      </c>
      <c r="E4118" s="2"/>
      <c r="G4118" s="1"/>
    </row>
    <row r="4119" spans="1:7">
      <c r="A4119" s="1">
        <v>44040</v>
      </c>
      <c r="B4119">
        <f>IF(A4119&gt;=$B$3,VLOOKUP(A4119,SPBTFDUE!$B$4:$F$5000,5,0),B4120*(C4119/C4120+$B$1))</f>
        <v>70.099999999999994</v>
      </c>
      <c r="C4119" s="2">
        <f>VLOOKUP(A4119,'BTC-USD'!$A$1:$G$3203,6,0)</f>
        <v>10912.82324</v>
      </c>
      <c r="D4119" s="2">
        <f>D4118*(1-D$1+IF(AND(WEEKDAY($A4119)&lt;&gt;1,WEEKDAY($A4119)&lt;&gt;7),-VLOOKUP($A4119,ETF_OP_Fee!$U$5:$V$14,2,1),0))^($A4119-$A4118)*(1+2*(B4119/B4118-1))</f>
        <v>11.078049645879672</v>
      </c>
      <c r="E4119" s="2"/>
      <c r="G4119" s="1"/>
    </row>
    <row r="4120" spans="1:7">
      <c r="A4120" s="1">
        <v>44041</v>
      </c>
      <c r="B4120">
        <f>IF(A4120&gt;=$B$3,VLOOKUP(A4120,SPBTFDUE!$B$4:$F$5000,5,0),B4121*(C4120/C4121+$B$1))</f>
        <v>71.41</v>
      </c>
      <c r="C4120" s="2">
        <f>VLOOKUP(A4120,'BTC-USD'!$A$1:$G$3203,6,0)</f>
        <v>11100.467769999999</v>
      </c>
      <c r="D4120" s="2">
        <f>D4119*(1-D$1+IF(AND(WEEKDAY($A4120)&lt;&gt;1,WEEKDAY($A4120)&lt;&gt;7),-VLOOKUP($A4120,ETF_OP_Fee!$U$5:$V$14,2,1),0))^($A4120-$A4119)*(1+2*(B4120/B4119-1))</f>
        <v>11.490724121104849</v>
      </c>
      <c r="E4120" s="2"/>
      <c r="G4120" s="1"/>
    </row>
    <row r="4121" spans="1:7">
      <c r="A4121" s="1">
        <v>44042</v>
      </c>
      <c r="B4121">
        <f>IF(A4121&gt;=$B$3,VLOOKUP(A4121,SPBTFDUE!$B$4:$F$5000,5,0),B4122*(C4121/C4122+$B$1))</f>
        <v>71.069999999999993</v>
      </c>
      <c r="C4121" s="2">
        <f>VLOOKUP(A4121,'BTC-USD'!$A$1:$G$3203,6,0)</f>
        <v>11111.21387</v>
      </c>
      <c r="D4121" s="2">
        <f>D4120*(1-D$1+IF(AND(WEEKDAY($A4121)&lt;&gt;1,WEEKDAY($A4121)&lt;&gt;7),-VLOOKUP($A4121,ETF_OP_Fee!$U$5:$V$14,2,1),0))^($A4121-$A4120)*(1+2*(B4121/B4120-1))</f>
        <v>11.379947576253814</v>
      </c>
      <c r="E4121" s="2"/>
      <c r="G4121" s="1"/>
    </row>
    <row r="4122" spans="1:7">
      <c r="A4122" s="1">
        <v>44043</v>
      </c>
      <c r="B4122">
        <f>IF(A4122&gt;=$B$3,VLOOKUP(A4122,SPBTFDUE!$B$4:$F$5000,5,0),B4123*(C4122/C4123+$B$1))</f>
        <v>72.569999999999993</v>
      </c>
      <c r="C4122" s="2">
        <f>VLOOKUP(A4122,'BTC-USD'!$A$1:$G$3203,6,0)</f>
        <v>11323.4668</v>
      </c>
      <c r="D4122" s="2">
        <f>D4121*(1-D$1+IF(AND(WEEKDAY($A4122)&lt;&gt;1,WEEKDAY($A4122)&lt;&gt;7),-VLOOKUP($A4122,ETF_OP_Fee!$U$5:$V$14,2,1),0))^($A4122-$A4121)*(1+2*(B4122/B4121-1))</f>
        <v>11.858903338286988</v>
      </c>
      <c r="E4122" s="2"/>
      <c r="G4122" s="1"/>
    </row>
    <row r="4123" spans="1:7">
      <c r="A4123" s="1">
        <v>44046</v>
      </c>
      <c r="B4123">
        <f>IF(A4123&gt;=$B$3,VLOOKUP(A4123,SPBTFDUE!$B$4:$F$5000,5,0),B4124*(C4123/C4124+$B$1))</f>
        <v>72.62</v>
      </c>
      <c r="C4123" s="2">
        <f>VLOOKUP(A4123,'BTC-USD'!$A$1:$G$3203,6,0)</f>
        <v>11246.34863</v>
      </c>
      <c r="D4123" s="2">
        <f>D4122*(1-D$1+IF(AND(WEEKDAY($A4123)&lt;&gt;1,WEEKDAY($A4123)&lt;&gt;7),-VLOOKUP($A4123,ETF_OP_Fee!$U$5:$V$14,2,1),0))^($A4123-$A4122)*(1+2*(B4123/B4122-1))</f>
        <v>11.870999367835269</v>
      </c>
      <c r="E4123" s="2"/>
      <c r="G4123" s="1"/>
    </row>
    <row r="4124" spans="1:7">
      <c r="A4124" s="1">
        <v>44047</v>
      </c>
      <c r="B4124">
        <f>IF(A4124&gt;=$B$3,VLOOKUP(A4124,SPBTFDUE!$B$4:$F$5000,5,0),B4125*(C4124/C4125+$B$1))</f>
        <v>71.099999999999994</v>
      </c>
      <c r="C4124" s="2">
        <f>VLOOKUP(A4124,'BTC-USD'!$A$1:$G$3203,6,0)</f>
        <v>11205.89258</v>
      </c>
      <c r="D4124" s="2">
        <f>D4123*(1-D$1+IF(AND(WEEKDAY($A4124)&lt;&gt;1,WEEKDAY($A4124)&lt;&gt;7),-VLOOKUP($A4124,ETF_OP_Fee!$U$5:$V$14,2,1),0))^($A4124-$A4123)*(1+2*(B4124/B4123-1))</f>
        <v>11.372703068145508</v>
      </c>
      <c r="E4124" s="2"/>
      <c r="G4124" s="1"/>
    </row>
    <row r="4125" spans="1:7">
      <c r="A4125" s="1">
        <v>44048</v>
      </c>
      <c r="B4125">
        <f>IF(A4125&gt;=$B$3,VLOOKUP(A4125,SPBTFDUE!$B$4:$F$5000,5,0),B4126*(C4125/C4126+$B$1))</f>
        <v>74.05</v>
      </c>
      <c r="C4125" s="2">
        <f>VLOOKUP(A4125,'BTC-USD'!$A$1:$G$3203,6,0)</f>
        <v>11747.02246</v>
      </c>
      <c r="D4125" s="2">
        <f>D4124*(1-D$1+IF(AND(WEEKDAY($A4125)&lt;&gt;1,WEEKDAY($A4125)&lt;&gt;7),-VLOOKUP($A4125,ETF_OP_Fee!$U$5:$V$14,2,1),0))^($A4125-$A4124)*(1+2*(B4125/B4124-1))</f>
        <v>12.314961634637799</v>
      </c>
      <c r="E4125" s="2"/>
      <c r="G4125" s="1"/>
    </row>
    <row r="4126" spans="1:7">
      <c r="A4126" s="1">
        <v>44049</v>
      </c>
      <c r="B4126">
        <f>IF(A4126&gt;=$B$3,VLOOKUP(A4126,SPBTFDUE!$B$4:$F$5000,5,0),B4127*(C4126/C4127+$B$1))</f>
        <v>75.239999999999995</v>
      </c>
      <c r="C4126" s="2">
        <f>VLOOKUP(A4126,'BTC-USD'!$A$1:$G$3203,6,0)</f>
        <v>11779.773440000001</v>
      </c>
      <c r="D4126" s="2">
        <f>D4125*(1-D$1+IF(AND(WEEKDAY($A4126)&lt;&gt;1,WEEKDAY($A4126)&lt;&gt;7),-VLOOKUP($A4126,ETF_OP_Fee!$U$5:$V$14,2,1),0))^($A4126-$A4125)*(1+2*(B4126/B4125-1))</f>
        <v>12.709255144483548</v>
      </c>
      <c r="E4126" s="2"/>
      <c r="G4126" s="1"/>
    </row>
    <row r="4127" spans="1:7">
      <c r="A4127" s="1">
        <v>44050</v>
      </c>
      <c r="B4127">
        <f>IF(A4127&gt;=$B$3,VLOOKUP(A4127,SPBTFDUE!$B$4:$F$5000,5,0),B4128*(C4127/C4128+$B$1))</f>
        <v>72.400000000000006</v>
      </c>
      <c r="C4127" s="2">
        <f>VLOOKUP(A4127,'BTC-USD'!$A$1:$G$3203,6,0)</f>
        <v>11601.472659999999</v>
      </c>
      <c r="D4127" s="2">
        <f>D4126*(1-D$1+IF(AND(WEEKDAY($A4127)&lt;&gt;1,WEEKDAY($A4127)&lt;&gt;7),-VLOOKUP($A4127,ETF_OP_Fee!$U$5:$V$14,2,1),0))^($A4127-$A4126)*(1+2*(B4127/B4126-1))</f>
        <v>11.748410789167057</v>
      </c>
      <c r="E4127" s="2"/>
      <c r="G4127" s="1"/>
    </row>
    <row r="4128" spans="1:7">
      <c r="A4128" s="1">
        <v>44053</v>
      </c>
      <c r="B4128">
        <f>IF(A4128&gt;=$B$3,VLOOKUP(A4128,SPBTFDUE!$B$4:$F$5000,5,0),B4129*(C4128/C4129+$B$1))</f>
        <v>75.11</v>
      </c>
      <c r="C4128" s="2">
        <f>VLOOKUP(A4128,'BTC-USD'!$A$1:$G$3203,6,0)</f>
        <v>11878.11133</v>
      </c>
      <c r="D4128" s="2">
        <f>D4127*(1-D$1+IF(AND(WEEKDAY($A4128)&lt;&gt;1,WEEKDAY($A4128)&lt;&gt;7),-VLOOKUP($A4128,ETF_OP_Fee!$U$5:$V$14,2,1),0))^($A4128-$A4127)*(1+2*(B4128/B4127-1))</f>
        <v>12.623404514273364</v>
      </c>
      <c r="E4128" s="2"/>
      <c r="G4128" s="1"/>
    </row>
    <row r="4129" spans="1:7">
      <c r="A4129" s="1">
        <v>44054</v>
      </c>
      <c r="B4129">
        <f>IF(A4129&gt;=$B$3,VLOOKUP(A4129,SPBTFDUE!$B$4:$F$5000,5,0),B4130*(C4129/C4130+$B$1))</f>
        <v>71.540000000000006</v>
      </c>
      <c r="C4129" s="2">
        <f>VLOOKUP(A4129,'BTC-USD'!$A$1:$G$3203,6,0)</f>
        <v>11410.525390000001</v>
      </c>
      <c r="D4129" s="2">
        <f>D4128*(1-D$1+IF(AND(WEEKDAY($A4129)&lt;&gt;1,WEEKDAY($A4129)&lt;&gt;7),-VLOOKUP($A4129,ETF_OP_Fee!$U$5:$V$14,2,1),0))^($A4129-$A4128)*(1+2*(B4129/B4128-1))</f>
        <v>11.422054966243968</v>
      </c>
      <c r="E4129" s="2"/>
      <c r="G4129" s="1"/>
    </row>
    <row r="4130" spans="1:7">
      <c r="A4130" s="1">
        <v>44055</v>
      </c>
      <c r="B4130">
        <f>IF(A4130&gt;=$B$3,VLOOKUP(A4130,SPBTFDUE!$B$4:$F$5000,5,0),B4131*(C4130/C4131+$B$1))</f>
        <v>72.94</v>
      </c>
      <c r="C4130" s="2">
        <f>VLOOKUP(A4130,'BTC-USD'!$A$1:$G$3203,6,0)</f>
        <v>11584.934569999999</v>
      </c>
      <c r="D4130" s="2">
        <f>D4129*(1-D$1+IF(AND(WEEKDAY($A4130)&lt;&gt;1,WEEKDAY($A4130)&lt;&gt;7),-VLOOKUP($A4130,ETF_OP_Fee!$U$5:$V$14,2,1),0))^($A4130-$A4129)*(1+2*(B4130/B4129-1))</f>
        <v>11.867687590520529</v>
      </c>
      <c r="E4130" s="2"/>
      <c r="G4130" s="1"/>
    </row>
    <row r="4131" spans="1:7">
      <c r="A4131" s="1">
        <v>44056</v>
      </c>
      <c r="B4131">
        <f>IF(A4131&gt;=$B$3,VLOOKUP(A4131,SPBTFDUE!$B$4:$F$5000,5,0),B4132*(C4131/C4132+$B$1))</f>
        <v>72.510000000000005</v>
      </c>
      <c r="C4131" s="2">
        <f>VLOOKUP(A4131,'BTC-USD'!$A$1:$G$3203,6,0)</f>
        <v>11784.137699999999</v>
      </c>
      <c r="D4131" s="2">
        <f>D4130*(1-D$1+IF(AND(WEEKDAY($A4131)&lt;&gt;1,WEEKDAY($A4131)&lt;&gt;7),-VLOOKUP($A4131,ETF_OP_Fee!$U$5:$V$14,2,1),0))^($A4131-$A4130)*(1+2*(B4131/B4130-1))</f>
        <v>11.726363776548805</v>
      </c>
      <c r="E4131" s="2"/>
      <c r="G4131" s="1"/>
    </row>
    <row r="4132" spans="1:7">
      <c r="A4132" s="1">
        <v>44057</v>
      </c>
      <c r="B4132">
        <f>IF(A4132&gt;=$B$3,VLOOKUP(A4132,SPBTFDUE!$B$4:$F$5000,5,0),B4133*(C4132/C4133+$B$1))</f>
        <v>74.62</v>
      </c>
      <c r="C4132" s="2">
        <f>VLOOKUP(A4132,'BTC-USD'!$A$1:$G$3203,6,0)</f>
        <v>11768.871090000001</v>
      </c>
      <c r="D4132" s="2">
        <f>D4131*(1-D$1+IF(AND(WEEKDAY($A4132)&lt;&gt;1,WEEKDAY($A4132)&lt;&gt;7),-VLOOKUP($A4132,ETF_OP_Fee!$U$5:$V$14,2,1),0))^($A4132-$A4131)*(1+2*(B4132/B4131-1))</f>
        <v>12.407346027298958</v>
      </c>
      <c r="E4132" s="2"/>
      <c r="G4132" s="1"/>
    </row>
    <row r="4133" spans="1:7">
      <c r="A4133" s="1">
        <v>44060</v>
      </c>
      <c r="B4133">
        <f>IF(A4133&gt;=$B$3,VLOOKUP(A4133,SPBTFDUE!$B$4:$F$5000,5,0),B4134*(C4133/C4134+$B$1))</f>
        <v>78.17</v>
      </c>
      <c r="C4133" s="2">
        <f>VLOOKUP(A4133,'BTC-USD'!$A$1:$G$3203,6,0)</f>
        <v>12254.402340000001</v>
      </c>
      <c r="D4133" s="2">
        <f>D4132*(1-D$1+IF(AND(WEEKDAY($A4133)&lt;&gt;1,WEEKDAY($A4133)&lt;&gt;7),-VLOOKUP($A4133,ETF_OP_Fee!$U$5:$V$14,2,1),0))^($A4133-$A4132)*(1+2*(B4133/B4132-1))</f>
        <v>13.583031981450871</v>
      </c>
      <c r="E4133" s="2"/>
      <c r="G4133" s="1"/>
    </row>
    <row r="4134" spans="1:7">
      <c r="A4134" s="1">
        <v>44061</v>
      </c>
      <c r="B4134">
        <f>IF(A4134&gt;=$B$3,VLOOKUP(A4134,SPBTFDUE!$B$4:$F$5000,5,0),B4135*(C4134/C4135+$B$1))</f>
        <v>75.430000000000007</v>
      </c>
      <c r="C4134" s="2">
        <f>VLOOKUP(A4134,'BTC-USD'!$A$1:$G$3203,6,0)</f>
        <v>11991.233399999999</v>
      </c>
      <c r="D4134" s="2">
        <f>D4133*(1-D$1+IF(AND(WEEKDAY($A4134)&lt;&gt;1,WEEKDAY($A4134)&lt;&gt;7),-VLOOKUP($A4134,ETF_OP_Fee!$U$5:$V$14,2,1),0))^($A4134-$A4133)*(1+2*(B4134/B4133-1))</f>
        <v>12.6293069487186</v>
      </c>
      <c r="E4134" s="2"/>
      <c r="G4134" s="1"/>
    </row>
    <row r="4135" spans="1:7">
      <c r="A4135" s="1">
        <v>44062</v>
      </c>
      <c r="B4135">
        <f>IF(A4135&gt;=$B$3,VLOOKUP(A4135,SPBTFDUE!$B$4:$F$5000,5,0),B4136*(C4135/C4136+$B$1))</f>
        <v>73.290000000000006</v>
      </c>
      <c r="C4135" s="2">
        <f>VLOOKUP(A4135,'BTC-USD'!$A$1:$G$3203,6,0)</f>
        <v>11758.2832</v>
      </c>
      <c r="D4135" s="2">
        <f>D4134*(1-D$1+IF(AND(WEEKDAY($A4135)&lt;&gt;1,WEEKDAY($A4135)&lt;&gt;7),-VLOOKUP($A4135,ETF_OP_Fee!$U$5:$V$14,2,1),0))^($A4135-$A4134)*(1+2*(B4135/B4134-1))</f>
        <v>11.911283294889969</v>
      </c>
      <c r="E4135" s="2"/>
      <c r="G4135" s="1"/>
    </row>
    <row r="4136" spans="1:7">
      <c r="A4136" s="1">
        <v>44063</v>
      </c>
      <c r="B4136">
        <f>IF(A4136&gt;=$B$3,VLOOKUP(A4136,SPBTFDUE!$B$4:$F$5000,5,0),B4137*(C4136/C4137+$B$1))</f>
        <v>74.59</v>
      </c>
      <c r="C4136" s="2">
        <f>VLOOKUP(A4136,'BTC-USD'!$A$1:$G$3203,6,0)</f>
        <v>11878.372069999999</v>
      </c>
      <c r="D4136" s="2">
        <f>D4135*(1-D$1+IF(AND(WEEKDAY($A4136)&lt;&gt;1,WEEKDAY($A4136)&lt;&gt;7),-VLOOKUP($A4136,ETF_OP_Fee!$U$5:$V$14,2,1),0))^($A4136-$A4135)*(1+2*(B4136/B4135-1))</f>
        <v>12.33237220009366</v>
      </c>
      <c r="E4136" s="2"/>
      <c r="G4136" s="1"/>
    </row>
    <row r="4137" spans="1:7">
      <c r="A4137" s="1">
        <v>44064</v>
      </c>
      <c r="B4137">
        <f>IF(A4137&gt;=$B$3,VLOOKUP(A4137,SPBTFDUE!$B$4:$F$5000,5,0),B4138*(C4137/C4138+$B$1))</f>
        <v>73.37</v>
      </c>
      <c r="C4137" s="2">
        <f>VLOOKUP(A4137,'BTC-USD'!$A$1:$G$3203,6,0)</f>
        <v>11592.48926</v>
      </c>
      <c r="D4137" s="2">
        <f>D4136*(1-D$1+IF(AND(WEEKDAY($A4137)&lt;&gt;1,WEEKDAY($A4137)&lt;&gt;7),-VLOOKUP($A4137,ETF_OP_Fee!$U$5:$V$14,2,1),0))^($A4137-$A4136)*(1+2*(B4137/B4136-1))</f>
        <v>11.927532000064543</v>
      </c>
      <c r="E4137" s="2"/>
      <c r="G4137" s="1"/>
    </row>
    <row r="4138" spans="1:7">
      <c r="A4138" s="1">
        <v>44067</v>
      </c>
      <c r="B4138">
        <f>IF(A4138&gt;=$B$3,VLOOKUP(A4138,SPBTFDUE!$B$4:$F$5000,5,0),B4139*(C4138/C4139+$B$1))</f>
        <v>73.86</v>
      </c>
      <c r="C4138" s="2">
        <f>VLOOKUP(A4138,'BTC-USD'!$A$1:$G$3203,6,0)</f>
        <v>11774.5957</v>
      </c>
      <c r="D4138" s="2">
        <f>D4137*(1-D$1+IF(AND(WEEKDAY($A4138)&lt;&gt;1,WEEKDAY($A4138)&lt;&gt;7),-VLOOKUP($A4138,ETF_OP_Fee!$U$5:$V$14,2,1),0))^($A4138-$A4137)*(1+2*(B4138/B4137-1))</f>
        <v>12.082526595731192</v>
      </c>
      <c r="E4138" s="2"/>
      <c r="G4138" s="1"/>
    </row>
    <row r="4139" spans="1:7">
      <c r="A4139" s="1">
        <v>44068</v>
      </c>
      <c r="B4139">
        <f>IF(A4139&gt;=$B$3,VLOOKUP(A4139,SPBTFDUE!$B$4:$F$5000,5,0),B4140*(C4139/C4140+$B$1))</f>
        <v>70.790000000000006</v>
      </c>
      <c r="C4139" s="2">
        <f>VLOOKUP(A4139,'BTC-USD'!$A$1:$G$3203,6,0)</f>
        <v>11366.134770000001</v>
      </c>
      <c r="D4139" s="2">
        <f>D4138*(1-D$1+IF(AND(WEEKDAY($A4139)&lt;&gt;1,WEEKDAY($A4139)&lt;&gt;7),-VLOOKUP($A4139,ETF_OP_Fee!$U$5:$V$14,2,1),0))^($A4139-$A4138)*(1+2*(B4139/B4138-1))</f>
        <v>11.076782915455317</v>
      </c>
      <c r="E4139" s="2"/>
      <c r="G4139" s="1"/>
    </row>
    <row r="4140" spans="1:7">
      <c r="A4140" s="1">
        <v>44069</v>
      </c>
      <c r="B4140">
        <f>IF(A4140&gt;=$B$3,VLOOKUP(A4140,SPBTFDUE!$B$4:$F$5000,5,0),B4141*(C4140/C4141+$B$1))</f>
        <v>71.959999999999994</v>
      </c>
      <c r="C4140" s="2">
        <f>VLOOKUP(A4140,'BTC-USD'!$A$1:$G$3203,6,0)</f>
        <v>11488.36328</v>
      </c>
      <c r="D4140" s="2">
        <f>D4139*(1-D$1+IF(AND(WEEKDAY($A4140)&lt;&gt;1,WEEKDAY($A4140)&lt;&gt;7),-VLOOKUP($A4140,ETF_OP_Fee!$U$5:$V$14,2,1),0))^($A4140-$A4139)*(1+2*(B4140/B4139-1))</f>
        <v>11.441567947190505</v>
      </c>
      <c r="E4140" s="2"/>
      <c r="G4140" s="1"/>
    </row>
    <row r="4141" spans="1:7">
      <c r="A4141" s="1">
        <v>44070</v>
      </c>
      <c r="B4141">
        <f>IF(A4141&gt;=$B$3,VLOOKUP(A4141,SPBTFDUE!$B$4:$F$5000,5,0),B4142*(C4141/C4142+$B$1))</f>
        <v>70.17</v>
      </c>
      <c r="C4141" s="2">
        <f>VLOOKUP(A4141,'BTC-USD'!$A$1:$G$3203,6,0)</f>
        <v>11323.39746</v>
      </c>
      <c r="D4141" s="2">
        <f>D4140*(1-D$1+IF(AND(WEEKDAY($A4141)&lt;&gt;1,WEEKDAY($A4141)&lt;&gt;7),-VLOOKUP($A4141,ETF_OP_Fee!$U$5:$V$14,2,1),0))^($A4141-$A4140)*(1+2*(B4141/B4140-1))</f>
        <v>10.871055785803291</v>
      </c>
      <c r="E4141" s="2"/>
      <c r="G4141" s="1"/>
    </row>
    <row r="4142" spans="1:7">
      <c r="A4142" s="1">
        <v>44071</v>
      </c>
      <c r="B4142">
        <f>IF(A4142&gt;=$B$3,VLOOKUP(A4142,SPBTFDUE!$B$4:$F$5000,5,0),B4143*(C4142/C4143+$B$1))</f>
        <v>71.959999999999994</v>
      </c>
      <c r="C4142" s="2">
        <f>VLOOKUP(A4142,'BTC-USD'!$A$1:$G$3203,6,0)</f>
        <v>11542.5</v>
      </c>
      <c r="D4142" s="2">
        <f>D4141*(1-D$1+IF(AND(WEEKDAY($A4142)&lt;&gt;1,WEEKDAY($A4142)&lt;&gt;7),-VLOOKUP($A4142,ETF_OP_Fee!$U$5:$V$14,2,1),0))^($A4142-$A4141)*(1+2*(B4142/B4141-1))</f>
        <v>11.424323989225753</v>
      </c>
      <c r="E4142" s="2"/>
      <c r="G4142" s="1"/>
    </row>
    <row r="4143" spans="1:7">
      <c r="A4143" s="1">
        <v>44074</v>
      </c>
      <c r="B4143">
        <f>IF(A4143&gt;=$B$3,VLOOKUP(A4143,SPBTFDUE!$B$4:$F$5000,5,0),B4144*(C4143/C4144+$B$1))</f>
        <v>73.25</v>
      </c>
      <c r="C4143" s="2">
        <f>VLOOKUP(A4143,'BTC-USD'!$A$1:$G$3203,6,0)</f>
        <v>11680.820309999999</v>
      </c>
      <c r="D4143" s="2">
        <f>D4142*(1-D$1+IF(AND(WEEKDAY($A4143)&lt;&gt;1,WEEKDAY($A4143)&lt;&gt;7),-VLOOKUP($A4143,ETF_OP_Fee!$U$5:$V$14,2,1),0))^($A4143-$A4142)*(1+2*(B4143/B4142-1))</f>
        <v>11.829692625358653</v>
      </c>
      <c r="E4143" s="2"/>
      <c r="G4143" s="1"/>
    </row>
    <row r="4144" spans="1:7">
      <c r="A4144" s="1">
        <v>44075</v>
      </c>
      <c r="B4144">
        <f>IF(A4144&gt;=$B$3,VLOOKUP(A4144,SPBTFDUE!$B$4:$F$5000,5,0),B4145*(C4144/C4145+$B$1))</f>
        <v>74.73</v>
      </c>
      <c r="C4144" s="2">
        <f>VLOOKUP(A4144,'BTC-USD'!$A$1:$G$3203,6,0)</f>
        <v>11970.478520000001</v>
      </c>
      <c r="D4144" s="2">
        <f>D4143*(1-D$1+IF(AND(WEEKDAY($A4144)&lt;&gt;1,WEEKDAY($A4144)&lt;&gt;7),-VLOOKUP($A4144,ETF_OP_Fee!$U$5:$V$14,2,1),0))^($A4144-$A4143)*(1+2*(B4144/B4143-1))</f>
        <v>12.306258444588202</v>
      </c>
      <c r="E4144" s="2"/>
      <c r="G4144" s="1"/>
    </row>
    <row r="4145" spans="1:7">
      <c r="A4145" s="1">
        <v>44076</v>
      </c>
      <c r="B4145">
        <f>IF(A4145&gt;=$B$3,VLOOKUP(A4145,SPBTFDUE!$B$4:$F$5000,5,0),B4146*(C4145/C4146+$B$1))</f>
        <v>70.930000000000007</v>
      </c>
      <c r="C4145" s="2">
        <f>VLOOKUP(A4145,'BTC-USD'!$A$1:$G$3203,6,0)</f>
        <v>11414.034180000001</v>
      </c>
      <c r="D4145" s="2">
        <f>D4144*(1-D$1+IF(AND(WEEKDAY($A4145)&lt;&gt;1,WEEKDAY($A4145)&lt;&gt;7),-VLOOKUP($A4145,ETF_OP_Fee!$U$5:$V$14,2,1),0))^($A4145-$A4144)*(1+2*(B4145/B4144-1))</f>
        <v>11.053401232325761</v>
      </c>
      <c r="E4145" s="2"/>
      <c r="G4145" s="1"/>
    </row>
    <row r="4146" spans="1:7">
      <c r="A4146" s="1">
        <v>44077</v>
      </c>
      <c r="B4146">
        <f>IF(A4146&gt;=$B$3,VLOOKUP(A4146,SPBTFDUE!$B$4:$F$5000,5,0),B4147*(C4146/C4147+$B$1))</f>
        <v>66.319999999999993</v>
      </c>
      <c r="C4146" s="2">
        <f>VLOOKUP(A4146,'BTC-USD'!$A$1:$G$3203,6,0)</f>
        <v>10245.29688</v>
      </c>
      <c r="D4146" s="2">
        <f>D4145*(1-D$1+IF(AND(WEEKDAY($A4146)&lt;&gt;1,WEEKDAY($A4146)&lt;&gt;7),-VLOOKUP($A4146,ETF_OP_Fee!$U$5:$V$14,2,1),0))^($A4146-$A4145)*(1+2*(B4146/B4145-1))</f>
        <v>9.6154532360719571</v>
      </c>
      <c r="E4146" s="2"/>
      <c r="G4146" s="1"/>
    </row>
    <row r="4147" spans="1:7">
      <c r="A4147" s="1">
        <v>44078</v>
      </c>
      <c r="B4147">
        <f>IF(A4147&gt;=$B$3,VLOOKUP(A4147,SPBTFDUE!$B$4:$F$5000,5,0),B4148*(C4147/C4148+$B$1))</f>
        <v>65.72</v>
      </c>
      <c r="C4147" s="2">
        <f>VLOOKUP(A4147,'BTC-USD'!$A$1:$G$3203,6,0)</f>
        <v>10511.813480000001</v>
      </c>
      <c r="D4147" s="2">
        <f>D4146*(1-D$1+IF(AND(WEEKDAY($A4147)&lt;&gt;1,WEEKDAY($A4147)&lt;&gt;7),-VLOOKUP($A4147,ETF_OP_Fee!$U$5:$V$14,2,1),0))^($A4147-$A4146)*(1+2*(B4147/B4146-1))</f>
        <v>9.4403451505715879</v>
      </c>
      <c r="E4147" s="2"/>
      <c r="G4147" s="1"/>
    </row>
    <row r="4148" spans="1:7">
      <c r="A4148" s="1">
        <v>44082</v>
      </c>
      <c r="B4148">
        <f>IF(A4148&gt;=$B$3,VLOOKUP(A4148,SPBTFDUE!$B$4:$F$5000,5,0),B4149*(C4148/C4149+$B$1))</f>
        <v>61.96</v>
      </c>
      <c r="C4148" s="2">
        <f>VLOOKUP(A4148,'BTC-USD'!$A$1:$G$3203,6,0)</f>
        <v>10131.516600000001</v>
      </c>
      <c r="D4148" s="2">
        <f>D4147*(1-D$1+IF(AND(WEEKDAY($A4148)&lt;&gt;1,WEEKDAY($A4148)&lt;&gt;7),-VLOOKUP($A4148,ETF_OP_Fee!$U$5:$V$14,2,1),0))^($A4148-$A4147)*(1+2*(B4148/B4147-1))</f>
        <v>8.3561505696724065</v>
      </c>
      <c r="E4148" s="2"/>
      <c r="G4148" s="1"/>
    </row>
    <row r="4149" spans="1:7">
      <c r="A4149" s="1">
        <v>44083</v>
      </c>
      <c r="B4149">
        <f>IF(A4149&gt;=$B$3,VLOOKUP(A4149,SPBTFDUE!$B$4:$F$5000,5,0),B4150*(C4149/C4150+$B$1))</f>
        <v>63.86</v>
      </c>
      <c r="C4149" s="2">
        <f>VLOOKUP(A4149,'BTC-USD'!$A$1:$G$3203,6,0)</f>
        <v>10242.347659999999</v>
      </c>
      <c r="D4149" s="2">
        <f>D4148*(1-D$1+IF(AND(WEEKDAY($A4149)&lt;&gt;1,WEEKDAY($A4149)&lt;&gt;7),-VLOOKUP($A4149,ETF_OP_Fee!$U$5:$V$14,2,1),0))^($A4149-$A4148)*(1+2*(B4149/B4148-1))</f>
        <v>8.8675754204405575</v>
      </c>
      <c r="E4149" s="2"/>
      <c r="G4149" s="1"/>
    </row>
    <row r="4150" spans="1:7">
      <c r="A4150" s="1">
        <v>44084</v>
      </c>
      <c r="B4150">
        <f>IF(A4150&gt;=$B$3,VLOOKUP(A4150,SPBTFDUE!$B$4:$F$5000,5,0),B4151*(C4150/C4151+$B$1))</f>
        <v>63.85</v>
      </c>
      <c r="C4150" s="2">
        <f>VLOOKUP(A4150,'BTC-USD'!$A$1:$G$3203,6,0)</f>
        <v>10363.13867</v>
      </c>
      <c r="D4150" s="2">
        <f>D4149*(1-D$1+IF(AND(WEEKDAY($A4150)&lt;&gt;1,WEEKDAY($A4150)&lt;&gt;7),-VLOOKUP($A4150,ETF_OP_Fee!$U$5:$V$14,2,1),0))^($A4150-$A4149)*(1+2*(B4150/B4149-1))</f>
        <v>8.8637417383614032</v>
      </c>
      <c r="E4150" s="2"/>
      <c r="G4150" s="1"/>
    </row>
    <row r="4151" spans="1:7">
      <c r="A4151" s="1">
        <v>44085</v>
      </c>
      <c r="B4151">
        <f>IF(A4151&gt;=$B$3,VLOOKUP(A4151,SPBTFDUE!$B$4:$F$5000,5,0),B4152*(C4151/C4152+$B$1))</f>
        <v>63.98</v>
      </c>
      <c r="C4151" s="2">
        <f>VLOOKUP(A4151,'BTC-USD'!$A$1:$G$3203,6,0)</f>
        <v>10400.91504</v>
      </c>
      <c r="D4151" s="2">
        <f>D4150*(1-D$1+IF(AND(WEEKDAY($A4151)&lt;&gt;1,WEEKDAY($A4151)&lt;&gt;7),-VLOOKUP($A4151,ETF_OP_Fee!$U$5:$V$14,2,1),0))^($A4151-$A4150)*(1+2*(B4151/B4150-1))</f>
        <v>8.8987746181188268</v>
      </c>
      <c r="E4151" s="2"/>
      <c r="G4151" s="1"/>
    </row>
    <row r="4152" spans="1:7">
      <c r="A4152" s="1">
        <v>44088</v>
      </c>
      <c r="B4152">
        <f>IF(A4152&gt;=$B$3,VLOOKUP(A4152,SPBTFDUE!$B$4:$F$5000,5,0),B4153*(C4152/C4153+$B$1))</f>
        <v>66.209999999999994</v>
      </c>
      <c r="C4152" s="2">
        <f>VLOOKUP(A4152,'BTC-USD'!$A$1:$G$3203,6,0)</f>
        <v>10680.837890000001</v>
      </c>
      <c r="D4152" s="2">
        <f>D4151*(1-D$1+IF(AND(WEEKDAY($A4152)&lt;&gt;1,WEEKDAY($A4152)&lt;&gt;7),-VLOOKUP($A4152,ETF_OP_Fee!$U$5:$V$14,2,1),0))^($A4152-$A4151)*(1+2*(B4152/B4151-1))</f>
        <v>9.5156988272671406</v>
      </c>
      <c r="E4152" s="2"/>
      <c r="G4152" s="1"/>
    </row>
    <row r="4153" spans="1:7">
      <c r="A4153" s="1">
        <v>44089</v>
      </c>
      <c r="B4153">
        <f>IF(A4153&gt;=$B$3,VLOOKUP(A4153,SPBTFDUE!$B$4:$F$5000,5,0),B4154*(C4153/C4154+$B$1))</f>
        <v>66.88</v>
      </c>
      <c r="C4153" s="2">
        <f>VLOOKUP(A4153,'BTC-USD'!$A$1:$G$3203,6,0)</f>
        <v>10796.95117</v>
      </c>
      <c r="D4153" s="2">
        <f>D4152*(1-D$1+IF(AND(WEEKDAY($A4153)&lt;&gt;1,WEEKDAY($A4153)&lt;&gt;7),-VLOOKUP($A4153,ETF_OP_Fee!$U$5:$V$14,2,1),0))^($A4153-$A4152)*(1+2*(B4153/B4152-1))</f>
        <v>9.7071265646279183</v>
      </c>
      <c r="E4153" s="2"/>
      <c r="G4153" s="1"/>
    </row>
    <row r="4154" spans="1:7">
      <c r="A4154" s="1">
        <v>44090</v>
      </c>
      <c r="B4154">
        <f>IF(A4154&gt;=$B$3,VLOOKUP(A4154,SPBTFDUE!$B$4:$F$5000,5,0),B4155*(C4154/C4155+$B$1))</f>
        <v>68.14</v>
      </c>
      <c r="C4154" s="2">
        <f>VLOOKUP(A4154,'BTC-USD'!$A$1:$G$3203,6,0)</f>
        <v>10974.905269999999</v>
      </c>
      <c r="D4154" s="2">
        <f>D4153*(1-D$1+IF(AND(WEEKDAY($A4154)&lt;&gt;1,WEEKDAY($A4154)&lt;&gt;7),-VLOOKUP($A4154,ETF_OP_Fee!$U$5:$V$14,2,1),0))^($A4154-$A4153)*(1+2*(B4154/B4153-1))</f>
        <v>10.071685052934878</v>
      </c>
      <c r="E4154" s="2"/>
      <c r="G4154" s="1"/>
    </row>
    <row r="4155" spans="1:7">
      <c r="A4155" s="1">
        <v>44091</v>
      </c>
      <c r="B4155">
        <f>IF(A4155&gt;=$B$3,VLOOKUP(A4155,SPBTFDUE!$B$4:$F$5000,5,0),B4156*(C4155/C4156+$B$1))</f>
        <v>67.760000000000005</v>
      </c>
      <c r="C4155" s="2">
        <f>VLOOKUP(A4155,'BTC-USD'!$A$1:$G$3203,6,0)</f>
        <v>10948.990229999999</v>
      </c>
      <c r="D4155" s="2">
        <f>D4154*(1-D$1+IF(AND(WEEKDAY($A4155)&lt;&gt;1,WEEKDAY($A4155)&lt;&gt;7),-VLOOKUP($A4155,ETF_OP_Fee!$U$5:$V$14,2,1),0))^($A4155-$A4154)*(1+2*(B4155/B4154-1))</f>
        <v>9.9581635020294197</v>
      </c>
      <c r="E4155" s="2"/>
      <c r="G4155" s="1"/>
    </row>
    <row r="4156" spans="1:7">
      <c r="A4156" s="1">
        <v>44092</v>
      </c>
      <c r="B4156">
        <f>IF(A4156&gt;=$B$3,VLOOKUP(A4156,SPBTFDUE!$B$4:$F$5000,5,0),B4157*(C4156/C4157+$B$1))</f>
        <v>67.349999999999994</v>
      </c>
      <c r="C4156" s="2">
        <f>VLOOKUP(A4156,'BTC-USD'!$A$1:$G$3203,6,0)</f>
        <v>10944.585940000001</v>
      </c>
      <c r="D4156" s="2">
        <f>D4155*(1-D$1+IF(AND(WEEKDAY($A4156)&lt;&gt;1,WEEKDAY($A4156)&lt;&gt;7),-VLOOKUP($A4156,ETF_OP_Fee!$U$5:$V$14,2,1),0))^($A4156-$A4155)*(1+2*(B4156/B4155-1))</f>
        <v>9.8364820067892733</v>
      </c>
      <c r="E4156" s="2"/>
      <c r="G4156" s="1"/>
    </row>
    <row r="4157" spans="1:7">
      <c r="A4157" s="1">
        <v>44095</v>
      </c>
      <c r="B4157">
        <f>IF(A4157&gt;=$B$3,VLOOKUP(A4157,SPBTFDUE!$B$4:$F$5000,5,0),B4158*(C4157/C4158+$B$1))</f>
        <v>64.849999999999994</v>
      </c>
      <c r="C4157" s="2">
        <f>VLOOKUP(A4157,'BTC-USD'!$A$1:$G$3203,6,0)</f>
        <v>10462.259770000001</v>
      </c>
      <c r="D4157" s="2">
        <f>D4156*(1-D$1+IF(AND(WEEKDAY($A4157)&lt;&gt;1,WEEKDAY($A4157)&lt;&gt;7),-VLOOKUP($A4157,ETF_OP_Fee!$U$5:$V$14,2,1),0))^($A4157-$A4156)*(1+2*(B4157/B4156-1))</f>
        <v>9.1029755284077147</v>
      </c>
      <c r="E4157" s="2"/>
      <c r="G4157" s="1"/>
    </row>
    <row r="4158" spans="1:7">
      <c r="A4158" s="1">
        <v>44096</v>
      </c>
      <c r="B4158">
        <f>IF(A4158&gt;=$B$3,VLOOKUP(A4158,SPBTFDUE!$B$4:$F$5000,5,0),B4159*(C4158/C4159+$B$1))</f>
        <v>64.88</v>
      </c>
      <c r="C4158" s="2">
        <f>VLOOKUP(A4158,'BTC-USD'!$A$1:$G$3203,6,0)</f>
        <v>10538.45996</v>
      </c>
      <c r="D4158" s="2">
        <f>D4157*(1-D$1+IF(AND(WEEKDAY($A4158)&lt;&gt;1,WEEKDAY($A4158)&lt;&gt;7),-VLOOKUP($A4158,ETF_OP_Fee!$U$5:$V$14,2,1),0))^($A4158-$A4157)*(1+2*(B4158/B4157-1))</f>
        <v>9.1103118319497014</v>
      </c>
      <c r="E4158" s="2"/>
      <c r="G4158" s="1"/>
    </row>
    <row r="4159" spans="1:7">
      <c r="A4159" s="1">
        <v>44097</v>
      </c>
      <c r="B4159">
        <f>IF(A4159&gt;=$B$3,VLOOKUP(A4159,SPBTFDUE!$B$4:$F$5000,5,0),B4160*(C4159/C4160+$B$1))</f>
        <v>63.53</v>
      </c>
      <c r="C4159" s="2">
        <f>VLOOKUP(A4159,'BTC-USD'!$A$1:$G$3203,6,0)</f>
        <v>10246.186519999999</v>
      </c>
      <c r="D4159" s="2">
        <f>D4158*(1-D$1+IF(AND(WEEKDAY($A4159)&lt;&gt;1,WEEKDAY($A4159)&lt;&gt;7),-VLOOKUP($A4159,ETF_OP_Fee!$U$5:$V$14,2,1),0))^($A4159-$A4158)*(1+2*(B4159/B4158-1))</f>
        <v>8.7301429994944701</v>
      </c>
      <c r="E4159" s="2"/>
      <c r="G4159" s="1"/>
    </row>
    <row r="4160" spans="1:7">
      <c r="A4160" s="1">
        <v>44098</v>
      </c>
      <c r="B4160">
        <f>IF(A4160&gt;=$B$3,VLOOKUP(A4160,SPBTFDUE!$B$4:$F$5000,5,0),B4161*(C4160/C4161+$B$1))</f>
        <v>65.86</v>
      </c>
      <c r="C4160" s="2">
        <f>VLOOKUP(A4160,'BTC-USD'!$A$1:$G$3203,6,0)</f>
        <v>10760.066409999999</v>
      </c>
      <c r="D4160" s="2">
        <f>D4159*(1-D$1+IF(AND(WEEKDAY($A4160)&lt;&gt;1,WEEKDAY($A4160)&lt;&gt;7),-VLOOKUP($A4160,ETF_OP_Fee!$U$5:$V$14,2,1),0))^($A4160-$A4159)*(1+2*(B4160/B4159-1))</f>
        <v>9.3693924668032267</v>
      </c>
      <c r="E4160" s="2"/>
      <c r="G4160" s="1"/>
    </row>
    <row r="4161" spans="1:7">
      <c r="A4161" s="1">
        <v>44099</v>
      </c>
      <c r="B4161">
        <f>IF(A4161&gt;=$B$3,VLOOKUP(A4161,SPBTFDUE!$B$4:$F$5000,5,0),B4162*(C4161/C4162+$B$1))</f>
        <v>66.48</v>
      </c>
      <c r="C4161" s="2">
        <f>VLOOKUP(A4161,'BTC-USD'!$A$1:$G$3203,6,0)</f>
        <v>10692.7168</v>
      </c>
      <c r="D4161" s="2">
        <f>D4160*(1-D$1+IF(AND(WEEKDAY($A4161)&lt;&gt;1,WEEKDAY($A4161)&lt;&gt;7),-VLOOKUP($A4161,ETF_OP_Fee!$U$5:$V$14,2,1),0))^($A4161-$A4160)*(1+2*(B4161/B4160-1))</f>
        <v>9.5446600197808351</v>
      </c>
      <c r="E4161" s="2"/>
      <c r="G4161" s="1"/>
    </row>
    <row r="4162" spans="1:7">
      <c r="A4162" s="1">
        <v>44102</v>
      </c>
      <c r="B4162">
        <f>IF(A4162&gt;=$B$3,VLOOKUP(A4162,SPBTFDUE!$B$4:$F$5000,5,0),B4163*(C4162/C4163+$B$1))</f>
        <v>67.3</v>
      </c>
      <c r="C4162" s="2">
        <f>VLOOKUP(A4162,'BTC-USD'!$A$1:$G$3203,6,0)</f>
        <v>10709.652340000001</v>
      </c>
      <c r="D4162" s="2">
        <f>D4161*(1-D$1+IF(AND(WEEKDAY($A4162)&lt;&gt;1,WEEKDAY($A4162)&lt;&gt;7),-VLOOKUP($A4162,ETF_OP_Fee!$U$5:$V$14,2,1),0))^($A4162-$A4161)*(1+2*(B4162/B4161-1))</f>
        <v>9.7766216280578231</v>
      </c>
      <c r="E4162" s="2"/>
      <c r="G4162" s="1"/>
    </row>
    <row r="4163" spans="1:7">
      <c r="A4163" s="1">
        <v>44103</v>
      </c>
      <c r="B4163">
        <f>IF(A4163&gt;=$B$3,VLOOKUP(A4163,SPBTFDUE!$B$4:$F$5000,5,0),B4164*(C4163/C4164+$B$1))</f>
        <v>66.42</v>
      </c>
      <c r="C4163" s="2">
        <f>VLOOKUP(A4163,'BTC-USD'!$A$1:$G$3203,6,0)</f>
        <v>10844.64063</v>
      </c>
      <c r="D4163" s="2">
        <f>D4162*(1-D$1+IF(AND(WEEKDAY($A4163)&lt;&gt;1,WEEKDAY($A4163)&lt;&gt;7),-VLOOKUP($A4163,ETF_OP_Fee!$U$5:$V$14,2,1),0))^($A4163-$A4162)*(1+2*(B4163/B4162-1))</f>
        <v>9.519813030921318</v>
      </c>
      <c r="E4163" s="2"/>
      <c r="G4163" s="1"/>
    </row>
    <row r="4164" spans="1:7">
      <c r="A4164" s="1">
        <v>44104</v>
      </c>
      <c r="B4164">
        <f>IF(A4164&gt;=$B$3,VLOOKUP(A4164,SPBTFDUE!$B$4:$F$5000,5,0),B4165*(C4164/C4165+$B$1))</f>
        <v>66.16</v>
      </c>
      <c r="C4164" s="2">
        <f>VLOOKUP(A4164,'BTC-USD'!$A$1:$G$3203,6,0)</f>
        <v>10784.49121</v>
      </c>
      <c r="D4164" s="2">
        <f>D4163*(1-D$1+IF(AND(WEEKDAY($A4164)&lt;&gt;1,WEEKDAY($A4164)&lt;&gt;7),-VLOOKUP($A4164,ETF_OP_Fee!$U$5:$V$14,2,1),0))^($A4164-$A4163)*(1+2*(B4164/B4163-1))</f>
        <v>9.444157056475019</v>
      </c>
      <c r="E4164" s="2"/>
      <c r="G4164" s="1"/>
    </row>
    <row r="4165" spans="1:7">
      <c r="A4165" s="1">
        <v>44105</v>
      </c>
      <c r="B4165">
        <f>IF(A4165&gt;=$B$3,VLOOKUP(A4165,SPBTFDUE!$B$4:$F$5000,5,0),B4166*(C4165/C4166+$B$1))</f>
        <v>65.400000000000006</v>
      </c>
      <c r="C4165" s="2">
        <f>VLOOKUP(A4165,'BTC-USD'!$A$1:$G$3203,6,0)</f>
        <v>10619.452149999999</v>
      </c>
      <c r="D4165" s="2">
        <f>D4164*(1-D$1+IF(AND(WEEKDAY($A4165)&lt;&gt;1,WEEKDAY($A4165)&lt;&gt;7),-VLOOKUP($A4165,ETF_OP_Fee!$U$5:$V$14,2,1),0))^($A4165-$A4164)*(1+2*(B4165/B4164-1))</f>
        <v>9.2260815817640669</v>
      </c>
      <c r="E4165" s="2"/>
      <c r="G4165" s="1"/>
    </row>
    <row r="4166" spans="1:7">
      <c r="A4166" s="1">
        <v>44106</v>
      </c>
      <c r="B4166">
        <f>IF(A4166&gt;=$B$3,VLOOKUP(A4166,SPBTFDUE!$B$4:$F$5000,5,0),B4167*(C4166/C4167+$B$1))</f>
        <v>64.8</v>
      </c>
      <c r="C4166" s="2">
        <f>VLOOKUP(A4166,'BTC-USD'!$A$1:$G$3203,6,0)</f>
        <v>10575.974609999999</v>
      </c>
      <c r="D4166" s="2">
        <f>D4165*(1-D$1+IF(AND(WEEKDAY($A4166)&lt;&gt;1,WEEKDAY($A4166)&lt;&gt;7),-VLOOKUP($A4166,ETF_OP_Fee!$U$5:$V$14,2,1),0))^($A4166-$A4165)*(1+2*(B4166/B4165-1))</f>
        <v>9.0557163096411522</v>
      </c>
      <c r="E4166" s="2"/>
      <c r="G4166" s="1"/>
    </row>
    <row r="4167" spans="1:7">
      <c r="A4167" s="1">
        <v>44109</v>
      </c>
      <c r="B4167">
        <f>IF(A4167&gt;=$B$3,VLOOKUP(A4167,SPBTFDUE!$B$4:$F$5000,5,0),B4168*(C4167/C4168+$B$1))</f>
        <v>66.400000000000006</v>
      </c>
      <c r="C4167" s="2">
        <f>VLOOKUP(A4167,'BTC-USD'!$A$1:$G$3203,6,0)</f>
        <v>10793.339840000001</v>
      </c>
      <c r="D4167" s="2">
        <f>D4166*(1-D$1+IF(AND(WEEKDAY($A4167)&lt;&gt;1,WEEKDAY($A4167)&lt;&gt;7),-VLOOKUP($A4167,ETF_OP_Fee!$U$5:$V$14,2,1),0))^($A4167-$A4166)*(1+2*(B4167/B4166-1))</f>
        <v>9.4995149651438666</v>
      </c>
      <c r="E4167" s="2"/>
      <c r="G4167" s="1"/>
    </row>
    <row r="4168" spans="1:7">
      <c r="A4168" s="1">
        <v>44110</v>
      </c>
      <c r="B4168">
        <f>IF(A4168&gt;=$B$3,VLOOKUP(A4168,SPBTFDUE!$B$4:$F$5000,5,0),B4169*(C4168/C4169+$B$1))</f>
        <v>65.319999999999993</v>
      </c>
      <c r="C4168" s="2">
        <f>VLOOKUP(A4168,'BTC-USD'!$A$1:$G$3203,6,0)</f>
        <v>10604.40625</v>
      </c>
      <c r="D4168" s="2">
        <f>D4167*(1-D$1+IF(AND(WEEKDAY($A4168)&lt;&gt;1,WEEKDAY($A4168)&lt;&gt;7),-VLOOKUP($A4168,ETF_OP_Fee!$U$5:$V$14,2,1),0))^($A4168-$A4167)*(1+2*(B4168/B4167-1))</f>
        <v>9.1893992932871775</v>
      </c>
      <c r="E4168" s="2"/>
      <c r="G4168" s="1"/>
    </row>
    <row r="4169" spans="1:7">
      <c r="A4169" s="1">
        <v>44111</v>
      </c>
      <c r="B4169">
        <f>IF(A4169&gt;=$B$3,VLOOKUP(A4169,SPBTFDUE!$B$4:$F$5000,5,0),B4170*(C4169/C4170+$B$1))</f>
        <v>65.849999999999994</v>
      </c>
      <c r="C4169" s="2">
        <f>VLOOKUP(A4169,'BTC-USD'!$A$1:$G$3203,6,0)</f>
        <v>10668.96875</v>
      </c>
      <c r="D4169" s="2">
        <f>D4168*(1-D$1+IF(AND(WEEKDAY($A4169)&lt;&gt;1,WEEKDAY($A4169)&lt;&gt;7),-VLOOKUP($A4169,ETF_OP_Fee!$U$5:$V$14,2,1),0))^($A4169-$A4168)*(1+2*(B4169/B4168-1))</f>
        <v>9.3374100945031717</v>
      </c>
      <c r="E4169" s="2"/>
      <c r="G4169" s="1"/>
    </row>
    <row r="4170" spans="1:7">
      <c r="A4170" s="1">
        <v>44112</v>
      </c>
      <c r="B4170">
        <f>IF(A4170&gt;=$B$3,VLOOKUP(A4170,SPBTFDUE!$B$4:$F$5000,5,0),B4171*(C4170/C4171+$B$1))</f>
        <v>67.31</v>
      </c>
      <c r="C4170" s="2">
        <f>VLOOKUP(A4170,'BTC-USD'!$A$1:$G$3203,6,0)</f>
        <v>10915.68555</v>
      </c>
      <c r="D4170" s="2">
        <f>D4169*(1-D$1+IF(AND(WEEKDAY($A4170)&lt;&gt;1,WEEKDAY($A4170)&lt;&gt;7),-VLOOKUP($A4170,ETF_OP_Fee!$U$5:$V$14,2,1),0))^($A4170-$A4169)*(1+2*(B4170/B4169-1))</f>
        <v>9.7502986171152042</v>
      </c>
      <c r="E4170" s="2"/>
      <c r="G4170" s="1"/>
    </row>
    <row r="4171" spans="1:7">
      <c r="A4171" s="1">
        <v>44113</v>
      </c>
      <c r="B4171">
        <f>IF(A4171&gt;=$B$3,VLOOKUP(A4171,SPBTFDUE!$B$4:$F$5000,5,0),B4172*(C4171/C4172+$B$1))</f>
        <v>68.3</v>
      </c>
      <c r="C4171" s="2">
        <f>VLOOKUP(A4171,'BTC-USD'!$A$1:$G$3203,6,0)</f>
        <v>11064.45801</v>
      </c>
      <c r="D4171" s="2">
        <f>D4170*(1-D$1+IF(AND(WEEKDAY($A4171)&lt;&gt;1,WEEKDAY($A4171)&lt;&gt;7),-VLOOKUP($A4171,ETF_OP_Fee!$U$5:$V$14,2,1),0))^($A4171-$A4170)*(1+2*(B4171/B4170-1))</f>
        <v>10.03591850665808</v>
      </c>
      <c r="E4171" s="2"/>
      <c r="G4171" s="1"/>
    </row>
    <row r="4172" spans="1:7">
      <c r="A4172" s="1">
        <v>44116</v>
      </c>
      <c r="B4172">
        <f>IF(A4172&gt;=$B$3,VLOOKUP(A4172,SPBTFDUE!$B$4:$F$5000,5,0),B4173*(C4172/C4173+$B$1))</f>
        <v>71.47</v>
      </c>
      <c r="C4172" s="2">
        <f>VLOOKUP(A4172,'BTC-USD'!$A$1:$G$3203,6,0)</f>
        <v>11555.36328</v>
      </c>
      <c r="D4172" s="2">
        <f>D4171*(1-D$1+IF(AND(WEEKDAY($A4172)&lt;&gt;1,WEEKDAY($A4172)&lt;&gt;7),-VLOOKUP($A4172,ETF_OP_Fee!$U$5:$V$14,2,1),0))^($A4172-$A4171)*(1+2*(B4172/B4171-1))</f>
        <v>10.963589563082131</v>
      </c>
      <c r="E4172" s="2"/>
      <c r="G4172" s="1"/>
    </row>
    <row r="4173" spans="1:7">
      <c r="A4173" s="1">
        <v>44117</v>
      </c>
      <c r="B4173">
        <f>IF(A4173&gt;=$B$3,VLOOKUP(A4173,SPBTFDUE!$B$4:$F$5000,5,0),B4174*(C4173/C4174+$B$1))</f>
        <v>70.28</v>
      </c>
      <c r="C4173" s="2">
        <f>VLOOKUP(A4173,'BTC-USD'!$A$1:$G$3203,6,0)</f>
        <v>11425.89941</v>
      </c>
      <c r="D4173" s="2">
        <f>D4172*(1-D$1+IF(AND(WEEKDAY($A4173)&lt;&gt;1,WEEKDAY($A4173)&lt;&gt;7),-VLOOKUP($A4173,ETF_OP_Fee!$U$5:$V$14,2,1),0))^($A4173-$A4172)*(1+2*(B4173/B4172-1))</f>
        <v>10.597231405718427</v>
      </c>
      <c r="E4173" s="2"/>
      <c r="G4173" s="1"/>
    </row>
    <row r="4174" spans="1:7">
      <c r="A4174" s="1">
        <v>44118</v>
      </c>
      <c r="B4174">
        <f>IF(A4174&gt;=$B$3,VLOOKUP(A4174,SPBTFDUE!$B$4:$F$5000,5,0),B4175*(C4174/C4175+$B$1))</f>
        <v>70.09</v>
      </c>
      <c r="C4174" s="2">
        <f>VLOOKUP(A4174,'BTC-USD'!$A$1:$G$3203,6,0)</f>
        <v>11429.50684</v>
      </c>
      <c r="D4174" s="2">
        <f>D4173*(1-D$1+IF(AND(WEEKDAY($A4174)&lt;&gt;1,WEEKDAY($A4174)&lt;&gt;7),-VLOOKUP($A4174,ETF_OP_Fee!$U$5:$V$14,2,1),0))^($A4174-$A4173)*(1+2*(B4174/B4173-1))</f>
        <v>10.538676643645509</v>
      </c>
      <c r="E4174" s="2"/>
      <c r="G4174" s="1"/>
    </row>
    <row r="4175" spans="1:7">
      <c r="A4175" s="1">
        <v>44119</v>
      </c>
      <c r="B4175">
        <f>IF(A4175&gt;=$B$3,VLOOKUP(A4175,SPBTFDUE!$B$4:$F$5000,5,0),B4176*(C4175/C4176+$B$1))</f>
        <v>71.239999999999995</v>
      </c>
      <c r="C4175" s="2">
        <f>VLOOKUP(A4175,'BTC-USD'!$A$1:$G$3203,6,0)</f>
        <v>11495.349609999999</v>
      </c>
      <c r="D4175" s="2">
        <f>D4174*(1-D$1+IF(AND(WEEKDAY($A4175)&lt;&gt;1,WEEKDAY($A4175)&lt;&gt;7),-VLOOKUP($A4175,ETF_OP_Fee!$U$5:$V$14,2,1),0))^($A4175-$A4174)*(1+2*(B4175/B4174-1))</f>
        <v>10.883205619832415</v>
      </c>
      <c r="E4175" s="2"/>
      <c r="G4175" s="1"/>
    </row>
    <row r="4176" spans="1:7">
      <c r="A4176" s="1">
        <v>44120</v>
      </c>
      <c r="B4176">
        <f>IF(A4176&gt;=$B$3,VLOOKUP(A4176,SPBTFDUE!$B$4:$F$5000,5,0),B4177*(C4176/C4177+$B$1))</f>
        <v>69.83</v>
      </c>
      <c r="C4176" s="2">
        <f>VLOOKUP(A4176,'BTC-USD'!$A$1:$G$3203,6,0)</f>
        <v>11322.12305</v>
      </c>
      <c r="D4176" s="2">
        <f>D4175*(1-D$1+IF(AND(WEEKDAY($A4176)&lt;&gt;1,WEEKDAY($A4176)&lt;&gt;7),-VLOOKUP($A4176,ETF_OP_Fee!$U$5:$V$14,2,1),0))^($A4176-$A4175)*(1+2*(B4176/B4175-1))</f>
        <v>10.451153636458306</v>
      </c>
      <c r="E4176" s="2"/>
      <c r="G4176" s="1"/>
    </row>
    <row r="4177" spans="1:7">
      <c r="A4177" s="1">
        <v>44123</v>
      </c>
      <c r="B4177">
        <f>IF(A4177&gt;=$B$3,VLOOKUP(A4177,SPBTFDUE!$B$4:$F$5000,5,0),B4178*(C4177/C4178+$B$1))</f>
        <v>72.2</v>
      </c>
      <c r="C4177" s="2">
        <f>VLOOKUP(A4177,'BTC-USD'!$A$1:$G$3203,6,0)</f>
        <v>11742.037109999999</v>
      </c>
      <c r="D4177" s="2">
        <f>D4176*(1-D$1+IF(AND(WEEKDAY($A4177)&lt;&gt;1,WEEKDAY($A4177)&lt;&gt;7),-VLOOKUP($A4177,ETF_OP_Fee!$U$5:$V$14,2,1),0))^($A4177-$A4176)*(1+2*(B4177/B4176-1))</f>
        <v>11.156579095435429</v>
      </c>
      <c r="E4177" s="2"/>
      <c r="G4177" s="1"/>
    </row>
    <row r="4178" spans="1:7">
      <c r="A4178" s="1">
        <v>44124</v>
      </c>
      <c r="B4178">
        <f>IF(A4178&gt;=$B$3,VLOOKUP(A4178,SPBTFDUE!$B$4:$F$5000,5,0),B4179*(C4178/C4179+$B$1))</f>
        <v>73.650000000000006</v>
      </c>
      <c r="C4178" s="2">
        <f>VLOOKUP(A4178,'BTC-USD'!$A$1:$G$3203,6,0)</f>
        <v>11916.33496</v>
      </c>
      <c r="D4178" s="2">
        <f>D4177*(1-D$1+IF(AND(WEEKDAY($A4178)&lt;&gt;1,WEEKDAY($A4178)&lt;&gt;7),-VLOOKUP($A4178,ETF_OP_Fee!$U$5:$V$14,2,1),0))^($A4178-$A4177)*(1+2*(B4178/B4177-1))</f>
        <v>11.603313512849025</v>
      </c>
      <c r="E4178" s="2"/>
      <c r="G4178" s="1"/>
    </row>
    <row r="4179" spans="1:7">
      <c r="A4179" s="1">
        <v>44125</v>
      </c>
      <c r="B4179">
        <f>IF(A4179&gt;=$B$3,VLOOKUP(A4179,SPBTFDUE!$B$4:$F$5000,5,0),B4180*(C4179/C4180+$B$1))</f>
        <v>78.349999999999994</v>
      </c>
      <c r="C4179" s="2">
        <f>VLOOKUP(A4179,'BTC-USD'!$A$1:$G$3203,6,0)</f>
        <v>12823.68945</v>
      </c>
      <c r="D4179" s="2">
        <f>D4178*(1-D$1+IF(AND(WEEKDAY($A4179)&lt;&gt;1,WEEKDAY($A4179)&lt;&gt;7),-VLOOKUP($A4179,ETF_OP_Fee!$U$5:$V$14,2,1),0))^($A4179-$A4178)*(1+2*(B4179/B4178-1))</f>
        <v>13.082693016496966</v>
      </c>
      <c r="E4179" s="2"/>
      <c r="G4179" s="1"/>
    </row>
    <row r="4180" spans="1:7">
      <c r="A4180" s="1">
        <v>44126</v>
      </c>
      <c r="B4180">
        <f>IF(A4180&gt;=$B$3,VLOOKUP(A4180,SPBTFDUE!$B$4:$F$5000,5,0),B4181*(C4180/C4181+$B$1))</f>
        <v>80.89</v>
      </c>
      <c r="C4180" s="2">
        <f>VLOOKUP(A4180,'BTC-USD'!$A$1:$G$3203,6,0)</f>
        <v>12965.891600000001</v>
      </c>
      <c r="D4180" s="2">
        <f>D4179*(1-D$1+IF(AND(WEEKDAY($A4180)&lt;&gt;1,WEEKDAY($A4180)&lt;&gt;7),-VLOOKUP($A4180,ETF_OP_Fee!$U$5:$V$14,2,1),0))^($A4180-$A4179)*(1+2*(B4180/B4179-1))</f>
        <v>13.929278835880654</v>
      </c>
      <c r="E4180" s="2"/>
      <c r="G4180" s="1"/>
    </row>
    <row r="4181" spans="1:7">
      <c r="A4181" s="1">
        <v>44127</v>
      </c>
      <c r="B4181">
        <f>IF(A4181&gt;=$B$3,VLOOKUP(A4181,SPBTFDUE!$B$4:$F$5000,5,0),B4182*(C4181/C4182+$B$1))</f>
        <v>79.91</v>
      </c>
      <c r="C4181" s="2">
        <f>VLOOKUP(A4181,'BTC-USD'!$A$1:$G$3203,6,0)</f>
        <v>12931.539059999999</v>
      </c>
      <c r="D4181" s="2">
        <f>D4180*(1-D$1+IF(AND(WEEKDAY($A4181)&lt;&gt;1,WEEKDAY($A4181)&lt;&gt;7),-VLOOKUP($A4181,ETF_OP_Fee!$U$5:$V$14,2,1),0))^($A4181-$A4180)*(1+2*(B4181/B4180-1))</f>
        <v>13.590146490373243</v>
      </c>
      <c r="E4181" s="2"/>
      <c r="G4181" s="1"/>
    </row>
    <row r="4182" spans="1:7">
      <c r="A4182" s="1">
        <v>44130</v>
      </c>
      <c r="B4182">
        <f>IF(A4182&gt;=$B$3,VLOOKUP(A4182,SPBTFDUE!$B$4:$F$5000,5,0),B4183*(C4182/C4183+$B$1))</f>
        <v>80.34</v>
      </c>
      <c r="C4182" s="2">
        <f>VLOOKUP(A4182,'BTC-USD'!$A$1:$G$3203,6,0)</f>
        <v>13075.24805</v>
      </c>
      <c r="D4182" s="2">
        <f>D4181*(1-D$1+IF(AND(WEEKDAY($A4182)&lt;&gt;1,WEEKDAY($A4182)&lt;&gt;7),-VLOOKUP($A4182,ETF_OP_Fee!$U$5:$V$14,2,1),0))^($A4182-$A4181)*(1+2*(B4182/B4181-1))</f>
        <v>13.731494456125525</v>
      </c>
      <c r="E4182" s="2"/>
      <c r="G4182" s="1"/>
    </row>
    <row r="4183" spans="1:7">
      <c r="A4183" s="1">
        <v>44131</v>
      </c>
      <c r="B4183">
        <f>IF(A4183&gt;=$B$3,VLOOKUP(A4183,SPBTFDUE!$B$4:$F$5000,5,0),B4184*(C4183/C4184+$B$1))</f>
        <v>84.56</v>
      </c>
      <c r="C4183" s="2">
        <f>VLOOKUP(A4183,'BTC-USD'!$A$1:$G$3203,6,0)</f>
        <v>13654.21875</v>
      </c>
      <c r="D4183" s="2">
        <f>D4182*(1-D$1+IF(AND(WEEKDAY($A4183)&lt;&gt;1,WEEKDAY($A4183)&lt;&gt;7),-VLOOKUP($A4183,ETF_OP_Fee!$U$5:$V$14,2,1),0))^($A4183-$A4182)*(1+2*(B4183/B4182-1))</f>
        <v>15.172227905784862</v>
      </c>
      <c r="E4183" s="2"/>
      <c r="G4183" s="1"/>
    </row>
    <row r="4184" spans="1:7">
      <c r="A4184" s="1">
        <v>44132</v>
      </c>
      <c r="B4184">
        <f>IF(A4184&gt;=$B$3,VLOOKUP(A4184,SPBTFDUE!$B$4:$F$5000,5,0),B4185*(C4184/C4185+$B$1))</f>
        <v>81.540000000000006</v>
      </c>
      <c r="C4184" s="2">
        <f>VLOOKUP(A4184,'BTC-USD'!$A$1:$G$3203,6,0)</f>
        <v>13271.285159999999</v>
      </c>
      <c r="D4184" s="2">
        <f>D4183*(1-D$1+IF(AND(WEEKDAY($A4184)&lt;&gt;1,WEEKDAY($A4184)&lt;&gt;7),-VLOOKUP($A4184,ETF_OP_Fee!$U$5:$V$14,2,1),0))^($A4184-$A4183)*(1+2*(B4184/B4183-1))</f>
        <v>14.086818300991869</v>
      </c>
      <c r="E4184" s="2"/>
      <c r="G4184" s="1"/>
    </row>
    <row r="4185" spans="1:7">
      <c r="A4185" s="1">
        <v>44133</v>
      </c>
      <c r="B4185">
        <f>IF(A4185&gt;=$B$3,VLOOKUP(A4185,SPBTFDUE!$B$4:$F$5000,5,0),B4186*(C4185/C4186+$B$1))</f>
        <v>83.97</v>
      </c>
      <c r="C4185" s="2">
        <f>VLOOKUP(A4185,'BTC-USD'!$A$1:$G$3203,6,0)</f>
        <v>13437.882809999999</v>
      </c>
      <c r="D4185" s="2">
        <f>D4184*(1-D$1+IF(AND(WEEKDAY($A4185)&lt;&gt;1,WEEKDAY($A4185)&lt;&gt;7),-VLOOKUP($A4185,ETF_OP_Fee!$U$5:$V$14,2,1),0))^($A4185-$A4184)*(1+2*(B4185/B4184-1))</f>
        <v>14.924651084506033</v>
      </c>
      <c r="E4185" s="2"/>
      <c r="G4185" s="1"/>
    </row>
    <row r="4186" spans="1:7">
      <c r="A4186" s="1">
        <v>44134</v>
      </c>
      <c r="B4186">
        <f>IF(A4186&gt;=$B$3,VLOOKUP(A4186,SPBTFDUE!$B$4:$F$5000,5,0),B4187*(C4186/C4187+$B$1))</f>
        <v>83.7</v>
      </c>
      <c r="C4186" s="2">
        <f>VLOOKUP(A4186,'BTC-USD'!$A$1:$G$3203,6,0)</f>
        <v>13546.52246</v>
      </c>
      <c r="D4186" s="2">
        <f>D4185*(1-D$1+IF(AND(WEEKDAY($A4186)&lt;&gt;1,WEEKDAY($A4186)&lt;&gt;7),-VLOOKUP($A4186,ETF_OP_Fee!$U$5:$V$14,2,1),0))^($A4186-$A4185)*(1+2*(B4186/B4185-1))</f>
        <v>14.826905368175666</v>
      </c>
      <c r="E4186" s="2"/>
      <c r="G4186" s="1"/>
    </row>
    <row r="4187" spans="1:7">
      <c r="A4187" s="1">
        <v>44137</v>
      </c>
      <c r="B4187">
        <f>IF(A4187&gt;=$B$3,VLOOKUP(A4187,SPBTFDUE!$B$4:$F$5000,5,0),B4188*(C4187/C4188+$B$1))</f>
        <v>84.05</v>
      </c>
      <c r="C4187" s="2">
        <f>VLOOKUP(A4187,'BTC-USD'!$A$1:$G$3203,6,0)</f>
        <v>13550.48926</v>
      </c>
      <c r="D4187" s="2">
        <f>D4186*(1-D$1+IF(AND(WEEKDAY($A4187)&lt;&gt;1,WEEKDAY($A4187)&lt;&gt;7),-VLOOKUP($A4187,ETF_OP_Fee!$U$5:$V$14,2,1),0))^($A4187-$A4186)*(1+2*(B4187/B4186-1))</f>
        <v>14.945560947699574</v>
      </c>
      <c r="E4187" s="2"/>
      <c r="G4187" s="1"/>
    </row>
    <row r="4188" spans="1:7">
      <c r="A4188" s="1">
        <v>44138</v>
      </c>
      <c r="B4188">
        <f>IF(A4188&gt;=$B$3,VLOOKUP(A4188,SPBTFDUE!$B$4:$F$5000,5,0),B4189*(C4188/C4189+$B$1))</f>
        <v>84.37</v>
      </c>
      <c r="C4188" s="2">
        <f>VLOOKUP(A4188,'BTC-USD'!$A$1:$G$3203,6,0)</f>
        <v>13950.30078</v>
      </c>
      <c r="D4188" s="2">
        <f>D4187*(1-D$1+IF(AND(WEEKDAY($A4188)&lt;&gt;1,WEEKDAY($A4188)&lt;&gt;7),-VLOOKUP($A4188,ETF_OP_Fee!$U$5:$V$14,2,1),0))^($A4188-$A4187)*(1+2*(B4188/B4187-1))</f>
        <v>15.057569402114931</v>
      </c>
      <c r="E4188" s="2"/>
      <c r="G4188" s="1"/>
    </row>
    <row r="4189" spans="1:7">
      <c r="A4189" s="1">
        <v>44139</v>
      </c>
      <c r="B4189">
        <f>IF(A4189&gt;=$B$3,VLOOKUP(A4189,SPBTFDUE!$B$4:$F$5000,5,0),B4190*(C4189/C4190+$B$1))</f>
        <v>86.51</v>
      </c>
      <c r="C4189" s="2">
        <f>VLOOKUP(A4189,'BTC-USD'!$A$1:$G$3203,6,0)</f>
        <v>14133.70703</v>
      </c>
      <c r="D4189" s="2">
        <f>D4188*(1-D$1+IF(AND(WEEKDAY($A4189)&lt;&gt;1,WEEKDAY($A4189)&lt;&gt;7),-VLOOKUP($A4189,ETF_OP_Fee!$U$5:$V$14,2,1),0))^($A4189-$A4188)*(1+2*(B4189/B4188-1))</f>
        <v>15.819538250729815</v>
      </c>
      <c r="E4189" s="2"/>
      <c r="G4189" s="1"/>
    </row>
    <row r="4190" spans="1:7">
      <c r="A4190" s="1">
        <v>44140</v>
      </c>
      <c r="B4190">
        <f>IF(A4190&gt;=$B$3,VLOOKUP(A4190,SPBTFDUE!$B$4:$F$5000,5,0),B4191*(C4190/C4191+$B$1))</f>
        <v>93.02</v>
      </c>
      <c r="C4190" s="2">
        <f>VLOOKUP(A4190,'BTC-USD'!$A$1:$G$3203,6,0)</f>
        <v>15579.84863</v>
      </c>
      <c r="D4190" s="2">
        <f>D4189*(1-D$1+IF(AND(WEEKDAY($A4190)&lt;&gt;1,WEEKDAY($A4190)&lt;&gt;7),-VLOOKUP($A4190,ETF_OP_Fee!$U$5:$V$14,2,1),0))^($A4190-$A4189)*(1+2*(B4190/B4189-1))</f>
        <v>18.198254467495069</v>
      </c>
      <c r="E4190" s="2"/>
      <c r="G4190" s="1"/>
    </row>
    <row r="4191" spans="1:7">
      <c r="A4191" s="1">
        <v>44141</v>
      </c>
      <c r="B4191">
        <f>IF(A4191&gt;=$B$3,VLOOKUP(A4191,SPBTFDUE!$B$4:$F$5000,5,0),B4192*(C4191/C4192+$B$1))</f>
        <v>95.33</v>
      </c>
      <c r="C4191" s="2">
        <f>VLOOKUP(A4191,'BTC-USD'!$A$1:$G$3203,6,0)</f>
        <v>15565.880859999999</v>
      </c>
      <c r="D4191" s="2">
        <f>D4190*(1-D$1+IF(AND(WEEKDAY($A4191)&lt;&gt;1,WEEKDAY($A4191)&lt;&gt;7),-VLOOKUP($A4191,ETF_OP_Fee!$U$5:$V$14,2,1),0))^($A4191-$A4190)*(1+2*(B4191/B4190-1))</f>
        <v>19.099825858370124</v>
      </c>
      <c r="E4191" s="2"/>
      <c r="G4191" s="1"/>
    </row>
    <row r="4192" spans="1:7">
      <c r="A4192" s="1">
        <v>44144</v>
      </c>
      <c r="B4192">
        <f>IF(A4192&gt;=$B$3,VLOOKUP(A4192,SPBTFDUE!$B$4:$F$5000,5,0),B4193*(C4192/C4193+$B$1))</f>
        <v>94.18</v>
      </c>
      <c r="C4192" s="2">
        <f>VLOOKUP(A4192,'BTC-USD'!$A$1:$G$3203,6,0)</f>
        <v>15332.315430000001</v>
      </c>
      <c r="D4192" s="2">
        <f>D4191*(1-D$1+IF(AND(WEEKDAY($A4192)&lt;&gt;1,WEEKDAY($A4192)&lt;&gt;7),-VLOOKUP($A4192,ETF_OP_Fee!$U$5:$V$14,2,1),0))^($A4192-$A4191)*(1+2*(B4192/B4191-1))</f>
        <v>18.632346461306533</v>
      </c>
      <c r="E4192" s="2"/>
      <c r="G4192" s="1"/>
    </row>
    <row r="4193" spans="1:7">
      <c r="A4193" s="1">
        <v>44145</v>
      </c>
      <c r="B4193">
        <f>IF(A4193&gt;=$B$3,VLOOKUP(A4193,SPBTFDUE!$B$4:$F$5000,5,0),B4194*(C4193/C4194+$B$1))</f>
        <v>93.58</v>
      </c>
      <c r="C4193" s="2">
        <f>VLOOKUP(A4193,'BTC-USD'!$A$1:$G$3203,6,0)</f>
        <v>15290.902340000001</v>
      </c>
      <c r="D4193" s="2">
        <f>D4192*(1-D$1+IF(AND(WEEKDAY($A4193)&lt;&gt;1,WEEKDAY($A4193)&lt;&gt;7),-VLOOKUP($A4193,ETF_OP_Fee!$U$5:$V$14,2,1),0))^($A4193-$A4192)*(1+2*(B4193/B4192-1))</f>
        <v>18.392749050998667</v>
      </c>
      <c r="E4193" s="2"/>
      <c r="G4193" s="1"/>
    </row>
    <row r="4194" spans="1:7">
      <c r="A4194" s="1">
        <v>44146</v>
      </c>
      <c r="B4194">
        <f>IF(A4194&gt;=$B$3,VLOOKUP(A4194,SPBTFDUE!$B$4:$F$5000,5,0),B4195*(C4194/C4195+$B$1))</f>
        <v>96.28</v>
      </c>
      <c r="C4194" s="2">
        <f>VLOOKUP(A4194,'BTC-USD'!$A$1:$G$3203,6,0)</f>
        <v>15701.339840000001</v>
      </c>
      <c r="D4194" s="2">
        <f>D4193*(1-D$1+IF(AND(WEEKDAY($A4194)&lt;&gt;1,WEEKDAY($A4194)&lt;&gt;7),-VLOOKUP($A4194,ETF_OP_Fee!$U$5:$V$14,2,1),0))^($A4194-$A4193)*(1+2*(B4194/B4193-1))</f>
        <v>19.451777470237698</v>
      </c>
      <c r="E4194" s="2"/>
      <c r="G4194" s="1"/>
    </row>
    <row r="4195" spans="1:7">
      <c r="A4195" s="1">
        <v>44147</v>
      </c>
      <c r="B4195">
        <f>IF(A4195&gt;=$B$3,VLOOKUP(A4195,SPBTFDUE!$B$4:$F$5000,5,0),B4196*(C4195/C4196+$B$1))</f>
        <v>98.92</v>
      </c>
      <c r="C4195" s="2">
        <f>VLOOKUP(A4195,'BTC-USD'!$A$1:$G$3203,6,0)</f>
        <v>16276.34375</v>
      </c>
      <c r="D4195" s="2">
        <f>D4194*(1-D$1+IF(AND(WEEKDAY($A4195)&lt;&gt;1,WEEKDAY($A4195)&lt;&gt;7),-VLOOKUP($A4195,ETF_OP_Fee!$U$5:$V$14,2,1),0))^($A4195-$A4194)*(1+2*(B4195/B4194-1))</f>
        <v>20.516068559327948</v>
      </c>
      <c r="E4195" s="2"/>
      <c r="G4195" s="1"/>
    </row>
    <row r="4196" spans="1:7">
      <c r="A4196" s="1">
        <v>44148</v>
      </c>
      <c r="B4196">
        <f>IF(A4196&gt;=$B$3,VLOOKUP(A4196,SPBTFDUE!$B$4:$F$5000,5,0),B4197*(C4196/C4197+$B$1))</f>
        <v>99.08</v>
      </c>
      <c r="C4196" s="2">
        <f>VLOOKUP(A4196,'BTC-USD'!$A$1:$G$3203,6,0)</f>
        <v>16317.808590000001</v>
      </c>
      <c r="D4196" s="2">
        <f>D4195*(1-D$1+IF(AND(WEEKDAY($A4196)&lt;&gt;1,WEEKDAY($A4196)&lt;&gt;7),-VLOOKUP($A4196,ETF_OP_Fee!$U$5:$V$14,2,1),0))^($A4196-$A4195)*(1+2*(B4196/B4195-1))</f>
        <v>20.579983779894256</v>
      </c>
      <c r="E4196" s="2"/>
      <c r="G4196" s="1"/>
    </row>
    <row r="4197" spans="1:7">
      <c r="A4197" s="1">
        <v>44151</v>
      </c>
      <c r="B4197">
        <f>IF(A4197&gt;=$B$3,VLOOKUP(A4197,SPBTFDUE!$B$4:$F$5000,5,0),B4198*(C4197/C4198+$B$1))</f>
        <v>102.89</v>
      </c>
      <c r="C4197" s="2">
        <f>VLOOKUP(A4197,'BTC-USD'!$A$1:$G$3203,6,0)</f>
        <v>16716.11133</v>
      </c>
      <c r="D4197" s="2">
        <f>D4196*(1-D$1+IF(AND(WEEKDAY($A4197)&lt;&gt;1,WEEKDAY($A4197)&lt;&gt;7),-VLOOKUP($A4197,ETF_OP_Fee!$U$5:$V$14,2,1),0))^($A4197-$A4196)*(1+2*(B4197/B4196-1))</f>
        <v>22.154816906039287</v>
      </c>
      <c r="E4197" s="2"/>
      <c r="G4197" s="1"/>
    </row>
    <row r="4198" spans="1:7">
      <c r="A4198" s="1">
        <v>44152</v>
      </c>
      <c r="B4198">
        <f>IF(A4198&gt;=$B$3,VLOOKUP(A4198,SPBTFDUE!$B$4:$F$5000,5,0),B4199*(C4198/C4199+$B$1))</f>
        <v>108.03</v>
      </c>
      <c r="C4198" s="2">
        <f>VLOOKUP(A4198,'BTC-USD'!$A$1:$G$3203,6,0)</f>
        <v>17645.40625</v>
      </c>
      <c r="D4198" s="2">
        <f>D4197*(1-D$1+IF(AND(WEEKDAY($A4198)&lt;&gt;1,WEEKDAY($A4198)&lt;&gt;7),-VLOOKUP($A4198,ETF_OP_Fee!$U$5:$V$14,2,1),0))^($A4198-$A4197)*(1+2*(B4198/B4197-1))</f>
        <v>24.365456494733369</v>
      </c>
      <c r="E4198" s="2"/>
      <c r="G4198" s="1"/>
    </row>
    <row r="4199" spans="1:7">
      <c r="A4199" s="1">
        <v>44153</v>
      </c>
      <c r="B4199">
        <f>IF(A4199&gt;=$B$3,VLOOKUP(A4199,SPBTFDUE!$B$4:$F$5000,5,0),B4200*(C4199/C4200+$B$1))</f>
        <v>107.67</v>
      </c>
      <c r="C4199" s="2">
        <f>VLOOKUP(A4199,'BTC-USD'!$A$1:$G$3203,6,0)</f>
        <v>17804.005860000001</v>
      </c>
      <c r="D4199" s="2">
        <f>D4198*(1-D$1+IF(AND(WEEKDAY($A4199)&lt;&gt;1,WEEKDAY($A4199)&lt;&gt;7),-VLOOKUP($A4199,ETF_OP_Fee!$U$5:$V$14,2,1),0))^($A4199-$A4198)*(1+2*(B4199/B4198-1))</f>
        <v>24.200180751890464</v>
      </c>
      <c r="E4199" s="2"/>
      <c r="G4199" s="1"/>
    </row>
    <row r="4200" spans="1:7">
      <c r="A4200" s="1">
        <v>44154</v>
      </c>
      <c r="B4200">
        <f>IF(A4200&gt;=$B$3,VLOOKUP(A4200,SPBTFDUE!$B$4:$F$5000,5,0),B4201*(C4200/C4201+$B$1))</f>
        <v>110.25</v>
      </c>
      <c r="C4200" s="2">
        <f>VLOOKUP(A4200,'BTC-USD'!$A$1:$G$3203,6,0)</f>
        <v>17817.089840000001</v>
      </c>
      <c r="D4200" s="2">
        <f>D4199*(1-D$1+IF(AND(WEEKDAY($A4200)&lt;&gt;1,WEEKDAY($A4200)&lt;&gt;7),-VLOOKUP($A4200,ETF_OP_Fee!$U$5:$V$14,2,1),0))^($A4200-$A4199)*(1+2*(B4200/B4199-1))</f>
        <v>25.356933014956098</v>
      </c>
      <c r="E4200" s="2"/>
      <c r="G4200" s="1"/>
    </row>
    <row r="4201" spans="1:7">
      <c r="A4201" s="1">
        <v>44155</v>
      </c>
      <c r="B4201">
        <f>IF(A4201&gt;=$B$3,VLOOKUP(A4201,SPBTFDUE!$B$4:$F$5000,5,0),B4202*(C4201/C4202+$B$1))</f>
        <v>114.02</v>
      </c>
      <c r="C4201" s="2">
        <f>VLOOKUP(A4201,'BTC-USD'!$A$1:$G$3203,6,0)</f>
        <v>18621.314450000002</v>
      </c>
      <c r="D4201" s="2">
        <f>D4200*(1-D$1+IF(AND(WEEKDAY($A4201)&lt;&gt;1,WEEKDAY($A4201)&lt;&gt;7),-VLOOKUP($A4201,ETF_OP_Fee!$U$5:$V$14,2,1),0))^($A4201-$A4200)*(1+2*(B4201/B4200-1))</f>
        <v>27.087865574180224</v>
      </c>
      <c r="E4201" s="2"/>
      <c r="G4201" s="1"/>
    </row>
    <row r="4202" spans="1:7">
      <c r="A4202" s="1">
        <v>44158</v>
      </c>
      <c r="B4202">
        <f>IF(A4202&gt;=$B$3,VLOOKUP(A4202,SPBTFDUE!$B$4:$F$5000,5,0),B4203*(C4202/C4203+$B$1))</f>
        <v>112.49</v>
      </c>
      <c r="C4202" s="2">
        <f>VLOOKUP(A4202,'BTC-USD'!$A$1:$G$3203,6,0)</f>
        <v>18364.121090000001</v>
      </c>
      <c r="D4202" s="2">
        <f>D4201*(1-D$1+IF(AND(WEEKDAY($A4202)&lt;&gt;1,WEEKDAY($A4202)&lt;&gt;7),-VLOOKUP($A4202,ETF_OP_Fee!$U$5:$V$14,2,1),0))^($A4202-$A4201)*(1+2*(B4202/B4201-1))</f>
        <v>26.351473972769774</v>
      </c>
      <c r="E4202" s="2"/>
      <c r="G4202" s="1"/>
    </row>
    <row r="4203" spans="1:7">
      <c r="A4203" s="1">
        <v>44159</v>
      </c>
      <c r="B4203">
        <f>IF(A4203&gt;=$B$3,VLOOKUP(A4203,SPBTFDUE!$B$4:$F$5000,5,0),B4204*(C4203/C4204+$B$1))</f>
        <v>117.04</v>
      </c>
      <c r="C4203" s="2">
        <f>VLOOKUP(A4203,'BTC-USD'!$A$1:$G$3203,6,0)</f>
        <v>19107.464840000001</v>
      </c>
      <c r="D4203" s="2">
        <f>D4202*(1-D$1+IF(AND(WEEKDAY($A4203)&lt;&gt;1,WEEKDAY($A4203)&lt;&gt;7),-VLOOKUP($A4203,ETF_OP_Fee!$U$5:$V$14,2,1),0))^($A4203-$A4202)*(1+2*(B4203/B4202-1))</f>
        <v>28.479810336470162</v>
      </c>
      <c r="E4203" s="2"/>
      <c r="G4203" s="1"/>
    </row>
    <row r="4204" spans="1:7">
      <c r="A4204" s="1">
        <v>44160</v>
      </c>
      <c r="B4204">
        <f>IF(A4204&gt;=$B$3,VLOOKUP(A4204,SPBTFDUE!$B$4:$F$5000,5,0),B4205*(C4204/C4205+$B$1))</f>
        <v>115.83</v>
      </c>
      <c r="C4204" s="2">
        <f>VLOOKUP(A4204,'BTC-USD'!$A$1:$G$3203,6,0)</f>
        <v>18732.121090000001</v>
      </c>
      <c r="D4204" s="2">
        <f>D4203*(1-D$1+IF(AND(WEEKDAY($A4204)&lt;&gt;1,WEEKDAY($A4204)&lt;&gt;7),-VLOOKUP($A4204,ETF_OP_Fee!$U$5:$V$14,2,1),0))^($A4204-$A4203)*(1+2*(B4204/B4203-1))</f>
        <v>27.887618088646036</v>
      </c>
      <c r="E4204" s="2"/>
      <c r="G4204" s="1"/>
    </row>
    <row r="4205" spans="1:7">
      <c r="A4205" s="1">
        <v>44162</v>
      </c>
      <c r="B4205">
        <f>IF(A4205&gt;=$B$3,VLOOKUP(A4205,SPBTFDUE!$B$4:$F$5000,5,0),B4206*(C4205/C4206+$B$1))</f>
        <v>102.24</v>
      </c>
      <c r="C4205" s="2">
        <f>VLOOKUP(A4205,'BTC-USD'!$A$1:$G$3203,6,0)</f>
        <v>17108.402340000001</v>
      </c>
      <c r="D4205" s="2">
        <f>D4204*(1-D$1+IF(AND(WEEKDAY($A4205)&lt;&gt;1,WEEKDAY($A4205)&lt;&gt;7),-VLOOKUP($A4205,ETF_OP_Fee!$U$5:$V$14,2,1),0))^($A4205-$A4204)*(1+2*(B4205/B4204-1))</f>
        <v>21.338583317465496</v>
      </c>
      <c r="E4205" s="2"/>
      <c r="G4205" s="1"/>
    </row>
    <row r="4206" spans="1:7">
      <c r="A4206" s="1">
        <v>44165</v>
      </c>
      <c r="B4206">
        <f>IF(A4206&gt;=$B$3,VLOOKUP(A4206,SPBTFDUE!$B$4:$F$5000,5,0),B4207*(C4206/C4207+$B$1))</f>
        <v>119.18</v>
      </c>
      <c r="C4206" s="2">
        <f>VLOOKUP(A4206,'BTC-USD'!$A$1:$G$3203,6,0)</f>
        <v>19625.835940000001</v>
      </c>
      <c r="D4206" s="2">
        <f>D4205*(1-D$1+IF(AND(WEEKDAY($A4206)&lt;&gt;1,WEEKDAY($A4206)&lt;&gt;7),-VLOOKUP($A4206,ETF_OP_Fee!$U$5:$V$14,2,1),0))^($A4206-$A4205)*(1+2*(B4206/B4205-1))</f>
        <v>28.399546049643504</v>
      </c>
      <c r="E4206" s="2"/>
      <c r="G4206" s="1"/>
    </row>
    <row r="4207" spans="1:7">
      <c r="A4207" s="1">
        <v>44166</v>
      </c>
      <c r="B4207">
        <f>IF(A4207&gt;=$B$3,VLOOKUP(A4207,SPBTFDUE!$B$4:$F$5000,5,0),B4208*(C4207/C4208+$B$1))</f>
        <v>116.44</v>
      </c>
      <c r="C4207" s="2">
        <f>VLOOKUP(A4207,'BTC-USD'!$A$1:$G$3203,6,0)</f>
        <v>18802.998049999998</v>
      </c>
      <c r="D4207" s="2">
        <f>D4206*(1-D$1+IF(AND(WEEKDAY($A4207)&lt;&gt;1,WEEKDAY($A4207)&lt;&gt;7),-VLOOKUP($A4207,ETF_OP_Fee!$U$5:$V$14,2,1),0))^($A4207-$A4206)*(1+2*(B4207/B4206-1))</f>
        <v>27.090481258886545</v>
      </c>
      <c r="E4207" s="2"/>
      <c r="G4207" s="1"/>
    </row>
    <row r="4208" spans="1:7">
      <c r="A4208" s="1">
        <v>44167</v>
      </c>
      <c r="B4208">
        <f>IF(A4208&gt;=$B$3,VLOOKUP(A4208,SPBTFDUE!$B$4:$F$5000,5,0),B4209*(C4208/C4209+$B$1))</f>
        <v>116.53</v>
      </c>
      <c r="C4208" s="2">
        <f>VLOOKUP(A4208,'BTC-USD'!$A$1:$G$3203,6,0)</f>
        <v>19201.091799999998</v>
      </c>
      <c r="D4208" s="2">
        <f>D4207*(1-D$1+IF(AND(WEEKDAY($A4208)&lt;&gt;1,WEEKDAY($A4208)&lt;&gt;7),-VLOOKUP($A4208,ETF_OP_Fee!$U$5:$V$14,2,1),0))^($A4208-$A4207)*(1+2*(B4208/B4207-1))</f>
        <v>27.129125782022616</v>
      </c>
      <c r="E4208" s="2"/>
      <c r="G4208" s="1"/>
    </row>
    <row r="4209" spans="1:7">
      <c r="A4209" s="1">
        <v>44168</v>
      </c>
      <c r="B4209">
        <f>IF(A4209&gt;=$B$3,VLOOKUP(A4209,SPBTFDUE!$B$4:$F$5000,5,0),B4210*(C4209/C4210+$B$1))</f>
        <v>118.17</v>
      </c>
      <c r="C4209" s="2">
        <f>VLOOKUP(A4209,'BTC-USD'!$A$1:$G$3203,6,0)</f>
        <v>19445.398440000001</v>
      </c>
      <c r="D4209" s="2">
        <f>D4208*(1-D$1+IF(AND(WEEKDAY($A4209)&lt;&gt;1,WEEKDAY($A4209)&lt;&gt;7),-VLOOKUP($A4209,ETF_OP_Fee!$U$5:$V$14,2,1),0))^($A4209-$A4208)*(1+2*(B4209/B4208-1))</f>
        <v>27.889412087786194</v>
      </c>
      <c r="E4209" s="2"/>
      <c r="G4209" s="1"/>
    </row>
    <row r="4210" spans="1:7">
      <c r="A4210" s="1">
        <v>44169</v>
      </c>
      <c r="B4210">
        <f>IF(A4210&gt;=$B$3,VLOOKUP(A4210,SPBTFDUE!$B$4:$F$5000,5,0),B4211*(C4210/C4211+$B$1))</f>
        <v>115.34</v>
      </c>
      <c r="C4210" s="2">
        <f>VLOOKUP(A4210,'BTC-USD'!$A$1:$G$3203,6,0)</f>
        <v>18699.765630000002</v>
      </c>
      <c r="D4210" s="2">
        <f>D4209*(1-D$1+IF(AND(WEEKDAY($A4210)&lt;&gt;1,WEEKDAY($A4210)&lt;&gt;7),-VLOOKUP($A4210,ETF_OP_Fee!$U$5:$V$14,2,1),0))^($A4210-$A4209)*(1+2*(B4210/B4209-1))</f>
        <v>26.550425594576247</v>
      </c>
      <c r="E4210" s="2"/>
      <c r="G4210" s="1"/>
    </row>
    <row r="4211" spans="1:7">
      <c r="A4211" s="1">
        <v>44172</v>
      </c>
      <c r="B4211">
        <f>IF(A4211&gt;=$B$3,VLOOKUP(A4211,SPBTFDUE!$B$4:$F$5000,5,0),B4212*(C4211/C4212+$B$1))</f>
        <v>115.76</v>
      </c>
      <c r="C4211" s="2">
        <f>VLOOKUP(A4211,'BTC-USD'!$A$1:$G$3203,6,0)</f>
        <v>19191.630860000001</v>
      </c>
      <c r="D4211" s="2">
        <f>D4210*(1-D$1+IF(AND(WEEKDAY($A4211)&lt;&gt;1,WEEKDAY($A4211)&lt;&gt;7),-VLOOKUP($A4211,ETF_OP_Fee!$U$5:$V$14,2,1),0))^($A4211-$A4210)*(1+2*(B4211/B4210-1))</f>
        <v>26.734226779106717</v>
      </c>
      <c r="E4211" s="2"/>
      <c r="G4211" s="1"/>
    </row>
    <row r="4212" spans="1:7">
      <c r="A4212" s="1">
        <v>44173</v>
      </c>
      <c r="B4212">
        <f>IF(A4212&gt;=$B$3,VLOOKUP(A4212,SPBTFDUE!$B$4:$F$5000,5,0),B4213*(C4212/C4213+$B$1))</f>
        <v>113.68</v>
      </c>
      <c r="C4212" s="2">
        <f>VLOOKUP(A4212,'BTC-USD'!$A$1:$G$3203,6,0)</f>
        <v>18321.144530000001</v>
      </c>
      <c r="D4212" s="2">
        <f>D4211*(1-D$1+IF(AND(WEEKDAY($A4212)&lt;&gt;1,WEEKDAY($A4212)&lt;&gt;7),-VLOOKUP($A4212,ETF_OP_Fee!$U$5:$V$14,2,1),0))^($A4212-$A4211)*(1+2*(B4212/B4211-1))</f>
        <v>25.770422736763148</v>
      </c>
      <c r="E4212" s="2"/>
      <c r="G4212" s="1"/>
    </row>
    <row r="4213" spans="1:7">
      <c r="A4213" s="1">
        <v>44174</v>
      </c>
      <c r="B4213">
        <f>IF(A4213&gt;=$B$3,VLOOKUP(A4213,SPBTFDUE!$B$4:$F$5000,5,0),B4214*(C4213/C4214+$B$1))</f>
        <v>111.35</v>
      </c>
      <c r="C4213" s="2">
        <f>VLOOKUP(A4213,'BTC-USD'!$A$1:$G$3203,6,0)</f>
        <v>18553.916020000001</v>
      </c>
      <c r="D4213" s="2">
        <f>D4212*(1-D$1+IF(AND(WEEKDAY($A4213)&lt;&gt;1,WEEKDAY($A4213)&lt;&gt;7),-VLOOKUP($A4213,ETF_OP_Fee!$U$5:$V$14,2,1),0))^($A4213-$A4212)*(1+2*(B4213/B4212-1))</f>
        <v>24.711089522823645</v>
      </c>
      <c r="E4213" s="2"/>
      <c r="G4213" s="1"/>
    </row>
    <row r="4214" spans="1:7">
      <c r="A4214" s="1">
        <v>44175</v>
      </c>
      <c r="B4214">
        <f>IF(A4214&gt;=$B$3,VLOOKUP(A4214,SPBTFDUE!$B$4:$F$5000,5,0),B4215*(C4214/C4215+$B$1))</f>
        <v>111.37</v>
      </c>
      <c r="C4214" s="2">
        <f>VLOOKUP(A4214,'BTC-USD'!$A$1:$G$3203,6,0)</f>
        <v>18264.992190000001</v>
      </c>
      <c r="D4214" s="2">
        <f>D4213*(1-D$1+IF(AND(WEEKDAY($A4214)&lt;&gt;1,WEEKDAY($A4214)&lt;&gt;7),-VLOOKUP($A4214,ETF_OP_Fee!$U$5:$V$14,2,1),0))^($A4214-$A4213)*(1+2*(B4214/B4213-1))</f>
        <v>24.717020351511138</v>
      </c>
      <c r="E4214" s="2"/>
      <c r="G4214" s="1"/>
    </row>
    <row r="4215" spans="1:7">
      <c r="A4215" s="1">
        <v>44176</v>
      </c>
      <c r="B4215">
        <f>IF(A4215&gt;=$B$3,VLOOKUP(A4215,SPBTFDUE!$B$4:$F$5000,5,0),B4216*(C4215/C4216+$B$1))</f>
        <v>108.83</v>
      </c>
      <c r="C4215" s="2">
        <f>VLOOKUP(A4215,'BTC-USD'!$A$1:$G$3203,6,0)</f>
        <v>18058.904299999998</v>
      </c>
      <c r="D4215" s="2">
        <f>D4214*(1-D$1+IF(AND(WEEKDAY($A4215)&lt;&gt;1,WEEKDAY($A4215)&lt;&gt;7),-VLOOKUP($A4215,ETF_OP_Fee!$U$5:$V$14,2,1),0))^($A4215-$A4214)*(1+2*(B4215/B4214-1))</f>
        <v>23.586773743651502</v>
      </c>
      <c r="E4215" s="2"/>
      <c r="G4215" s="1"/>
    </row>
    <row r="4216" spans="1:7">
      <c r="A4216" s="1">
        <v>44179</v>
      </c>
      <c r="B4216">
        <f>IF(A4216&gt;=$B$3,VLOOKUP(A4216,SPBTFDUE!$B$4:$F$5000,5,0),B4217*(C4216/C4217+$B$1))</f>
        <v>116.53</v>
      </c>
      <c r="C4216" s="2">
        <f>VLOOKUP(A4216,'BTC-USD'!$A$1:$G$3203,6,0)</f>
        <v>19246.644530000001</v>
      </c>
      <c r="D4216" s="2">
        <f>D4215*(1-D$1+IF(AND(WEEKDAY($A4216)&lt;&gt;1,WEEKDAY($A4216)&lt;&gt;7),-VLOOKUP($A4216,ETF_OP_Fee!$U$5:$V$14,2,1),0))^($A4216-$A4215)*(1+2*(B4216/B4215-1))</f>
        <v>26.914797257864926</v>
      </c>
      <c r="E4216" s="2"/>
      <c r="G4216" s="1"/>
    </row>
    <row r="4217" spans="1:7">
      <c r="A4217" s="1">
        <v>44180</v>
      </c>
      <c r="B4217">
        <f>IF(A4217&gt;=$B$3,VLOOKUP(A4217,SPBTFDUE!$B$4:$F$5000,5,0),B4218*(C4217/C4218+$B$1))</f>
        <v>118.48</v>
      </c>
      <c r="C4217" s="2">
        <f>VLOOKUP(A4217,'BTC-USD'!$A$1:$G$3203,6,0)</f>
        <v>19417.07617</v>
      </c>
      <c r="D4217" s="2">
        <f>D4216*(1-D$1+IF(AND(WEEKDAY($A4217)&lt;&gt;1,WEEKDAY($A4217)&lt;&gt;7),-VLOOKUP($A4217,ETF_OP_Fee!$U$5:$V$14,2,1),0))^($A4217-$A4216)*(1+2*(B4217/B4216-1))</f>
        <v>27.812260671098556</v>
      </c>
      <c r="E4217" s="2"/>
      <c r="G4217" s="1"/>
    </row>
    <row r="4218" spans="1:7">
      <c r="A4218" s="1">
        <v>44181</v>
      </c>
      <c r="B4218">
        <f>IF(A4218&gt;=$B$3,VLOOKUP(A4218,SPBTFDUE!$B$4:$F$5000,5,0),B4219*(C4218/C4219+$B$1))</f>
        <v>127.16</v>
      </c>
      <c r="C4218" s="2">
        <f>VLOOKUP(A4218,'BTC-USD'!$A$1:$G$3203,6,0)</f>
        <v>21310.597659999999</v>
      </c>
      <c r="D4218" s="2">
        <f>D4217*(1-D$1+IF(AND(WEEKDAY($A4218)&lt;&gt;1,WEEKDAY($A4218)&lt;&gt;7),-VLOOKUP($A4218,ETF_OP_Fee!$U$5:$V$14,2,1),0))^($A4218-$A4217)*(1+2*(B4218/B4217-1))</f>
        <v>31.883585691113556</v>
      </c>
      <c r="E4218" s="2"/>
      <c r="G4218" s="1"/>
    </row>
    <row r="4219" spans="1:7">
      <c r="A4219" s="1">
        <v>44182</v>
      </c>
      <c r="B4219">
        <f>IF(A4219&gt;=$B$3,VLOOKUP(A4219,SPBTFDUE!$B$4:$F$5000,5,0),B4220*(C4219/C4220+$B$1))</f>
        <v>139.1</v>
      </c>
      <c r="C4219" s="2">
        <f>VLOOKUP(A4219,'BTC-USD'!$A$1:$G$3203,6,0)</f>
        <v>22805.162110000001</v>
      </c>
      <c r="D4219" s="2">
        <f>D4218*(1-D$1+IF(AND(WEEKDAY($A4219)&lt;&gt;1,WEEKDAY($A4219)&lt;&gt;7),-VLOOKUP($A4219,ETF_OP_Fee!$U$5:$V$14,2,1),0))^($A4219-$A4218)*(1+2*(B4219/B4218-1))</f>
        <v>37.866647194705905</v>
      </c>
      <c r="E4219" s="2"/>
      <c r="G4219" s="1"/>
    </row>
    <row r="4220" spans="1:7">
      <c r="A4220" s="1">
        <v>44183</v>
      </c>
      <c r="B4220">
        <f>IF(A4220&gt;=$B$3,VLOOKUP(A4220,SPBTFDUE!$B$4:$F$5000,5,0),B4221*(C4220/C4221+$B$1))</f>
        <v>138.87</v>
      </c>
      <c r="C4220" s="2">
        <f>VLOOKUP(A4220,'BTC-USD'!$A$1:$G$3203,6,0)</f>
        <v>23137.960940000001</v>
      </c>
      <c r="D4220" s="2">
        <f>D4219*(1-D$1+IF(AND(WEEKDAY($A4220)&lt;&gt;1,WEEKDAY($A4220)&lt;&gt;7),-VLOOKUP($A4220,ETF_OP_Fee!$U$5:$V$14,2,1),0))^($A4220-$A4219)*(1+2*(B4220/B4219-1))</f>
        <v>37.73692524923338</v>
      </c>
      <c r="E4220" s="2"/>
      <c r="G4220" s="1"/>
    </row>
    <row r="4221" spans="1:7">
      <c r="A4221" s="1">
        <v>44186</v>
      </c>
      <c r="B4221">
        <f>IF(A4221&gt;=$B$3,VLOOKUP(A4221,SPBTFDUE!$B$4:$F$5000,5,0),B4222*(C4221/C4222+$B$1))</f>
        <v>138.44999999999999</v>
      </c>
      <c r="C4221" s="2">
        <f>VLOOKUP(A4221,'BTC-USD'!$A$1:$G$3203,6,0)</f>
        <v>22803.082030000001</v>
      </c>
      <c r="D4221" s="2">
        <f>D4220*(1-D$1+IF(AND(WEEKDAY($A4221)&lt;&gt;1,WEEKDAY($A4221)&lt;&gt;7),-VLOOKUP($A4221,ETF_OP_Fee!$U$5:$V$14,2,1),0))^($A4221-$A4220)*(1+2*(B4221/B4220-1))</f>
        <v>37.495252248664869</v>
      </c>
      <c r="E4221" s="2"/>
      <c r="G4221" s="1"/>
    </row>
    <row r="4222" spans="1:7">
      <c r="A4222" s="1">
        <v>44187</v>
      </c>
      <c r="B4222">
        <f>IF(A4222&gt;=$B$3,VLOOKUP(A4222,SPBTFDUE!$B$4:$F$5000,5,0),B4223*(C4222/C4223+$B$1))</f>
        <v>142.29</v>
      </c>
      <c r="C4222" s="2">
        <f>VLOOKUP(A4222,'BTC-USD'!$A$1:$G$3203,6,0)</f>
        <v>23783.029299999998</v>
      </c>
      <c r="D4222" s="2">
        <f>D4221*(1-D$1+IF(AND(WEEKDAY($A4222)&lt;&gt;1,WEEKDAY($A4222)&lt;&gt;7),-VLOOKUP($A4222,ETF_OP_Fee!$U$5:$V$14,2,1),0))^($A4222-$A4221)*(1+2*(B4222/B4221-1))</f>
        <v>39.570445740618837</v>
      </c>
      <c r="E4222" s="2"/>
      <c r="G4222" s="1"/>
    </row>
    <row r="4223" spans="1:7">
      <c r="A4223" s="1">
        <v>44188</v>
      </c>
      <c r="B4223">
        <f>IF(A4223&gt;=$B$3,VLOOKUP(A4223,SPBTFDUE!$B$4:$F$5000,5,0),B4224*(C4223/C4224+$B$1))</f>
        <v>141.93</v>
      </c>
      <c r="C4223" s="2">
        <f>VLOOKUP(A4223,'BTC-USD'!$A$1:$G$3203,6,0)</f>
        <v>23241.345700000002</v>
      </c>
      <c r="D4223" s="2">
        <f>D4222*(1-D$1+IF(AND(WEEKDAY($A4223)&lt;&gt;1,WEEKDAY($A4223)&lt;&gt;7),-VLOOKUP($A4223,ETF_OP_Fee!$U$5:$V$14,2,1),0))^($A4223-$A4222)*(1+2*(B4223/B4222-1))</f>
        <v>39.365523714334749</v>
      </c>
      <c r="E4223" s="2"/>
      <c r="G4223" s="1"/>
    </row>
    <row r="4224" spans="1:7">
      <c r="A4224" s="1">
        <v>44189</v>
      </c>
      <c r="B4224">
        <f>IF(A4224&gt;=$B$3,VLOOKUP(A4224,SPBTFDUE!$B$4:$F$5000,5,0),B4225*(C4224/C4225+$B$1))</f>
        <v>141.55000000000001</v>
      </c>
      <c r="C4224" s="2">
        <f>VLOOKUP(A4224,'BTC-USD'!$A$1:$G$3203,6,0)</f>
        <v>23735.949219999999</v>
      </c>
      <c r="D4224" s="2">
        <f>D4223*(1-D$1+IF(AND(WEEKDAY($A4224)&lt;&gt;1,WEEKDAY($A4224)&lt;&gt;7),-VLOOKUP($A4224,ETF_OP_Fee!$U$5:$V$14,2,1),0))^($A4224-$A4223)*(1+2*(B4224/B4223-1))</f>
        <v>39.150064698244321</v>
      </c>
      <c r="E4224" s="2"/>
      <c r="G4224" s="1"/>
    </row>
    <row r="4225" spans="1:7">
      <c r="A4225" s="1">
        <v>44193</v>
      </c>
      <c r="B4225">
        <f>IF(A4225&gt;=$B$3,VLOOKUP(A4225,SPBTFDUE!$B$4:$F$5000,5,0),B4226*(C4225/C4226+$B$1))</f>
        <v>162.02000000000001</v>
      </c>
      <c r="C4225" s="2">
        <f>VLOOKUP(A4225,'BTC-USD'!$A$1:$G$3203,6,0)</f>
        <v>27084.808590000001</v>
      </c>
      <c r="D4225" s="2">
        <f>D4224*(1-D$1+IF(AND(WEEKDAY($A4225)&lt;&gt;1,WEEKDAY($A4225)&lt;&gt;7),-VLOOKUP($A4225,ETF_OP_Fee!$U$5:$V$14,2,1),0))^($A4225-$A4224)*(1+2*(B4225/B4224-1))</f>
        <v>50.44924088022659</v>
      </c>
      <c r="E4225" s="2"/>
      <c r="G4225" s="1"/>
    </row>
    <row r="4226" spans="1:7">
      <c r="A4226" s="1">
        <v>44194</v>
      </c>
      <c r="B4226">
        <f>IF(A4226&gt;=$B$3,VLOOKUP(A4226,SPBTFDUE!$B$4:$F$5000,5,0),B4227*(C4226/C4227+$B$1))</f>
        <v>162.62</v>
      </c>
      <c r="C4226" s="2">
        <f>VLOOKUP(A4226,'BTC-USD'!$A$1:$G$3203,6,0)</f>
        <v>27362.4375</v>
      </c>
      <c r="D4226" s="2">
        <f>D4225*(1-D$1+IF(AND(WEEKDAY($A4226)&lt;&gt;1,WEEKDAY($A4226)&lt;&gt;7),-VLOOKUP($A4226,ETF_OP_Fee!$U$5:$V$14,2,1),0))^($A4226-$A4225)*(1+2*(B4226/B4225-1))</f>
        <v>50.81683585605137</v>
      </c>
      <c r="E4226" s="2"/>
      <c r="G4226" s="1"/>
    </row>
    <row r="4227" spans="1:7">
      <c r="A4227" s="1">
        <v>44195</v>
      </c>
      <c r="B4227">
        <f>IF(A4227&gt;=$B$3,VLOOKUP(A4227,SPBTFDUE!$B$4:$F$5000,5,0),B4228*(C4227/C4228+$B$1))</f>
        <v>174.26</v>
      </c>
      <c r="C4227" s="2">
        <f>VLOOKUP(A4227,'BTC-USD'!$A$1:$G$3203,6,0)</f>
        <v>28840.953130000002</v>
      </c>
      <c r="D4227" s="2">
        <f>D4226*(1-D$1+IF(AND(WEEKDAY($A4227)&lt;&gt;1,WEEKDAY($A4227)&lt;&gt;7),-VLOOKUP($A4227,ETF_OP_Fee!$U$5:$V$14,2,1),0))^($A4227-$A4226)*(1+2*(B4227/B4226-1))</f>
        <v>58.084638594267261</v>
      </c>
      <c r="E4227" s="2"/>
      <c r="G4227" s="1"/>
    </row>
    <row r="4228" spans="1:7">
      <c r="A4228" s="1">
        <v>44196</v>
      </c>
      <c r="B4228">
        <f>IF(A4228&gt;=$B$3,VLOOKUP(A4228,SPBTFDUE!$B$4:$F$5000,5,0),B4229*(C4228/C4229+$B$1))</f>
        <v>175.54</v>
      </c>
      <c r="C4228" s="2">
        <f>VLOOKUP(A4228,'BTC-USD'!$A$1:$G$3203,6,0)</f>
        <v>29001.720700000002</v>
      </c>
      <c r="D4228" s="2">
        <f>D4227*(1-D$1+IF(AND(WEEKDAY($A4228)&lt;&gt;1,WEEKDAY($A4228)&lt;&gt;7),-VLOOKUP($A4228,ETF_OP_Fee!$U$5:$V$14,2,1),0))^($A4228-$A4227)*(1+2*(B4228/B4227-1))</f>
        <v>58.93091802290165</v>
      </c>
      <c r="E4228" s="2"/>
      <c r="G4228" s="1"/>
    </row>
    <row r="4229" spans="1:7">
      <c r="A4229" s="1">
        <v>44200</v>
      </c>
      <c r="B4229">
        <f>IF(A4229&gt;=$B$3,VLOOKUP(A4229,SPBTFDUE!$B$4:$F$5000,5,0),B4230*(C4229/C4230+$B$1))</f>
        <v>188.69</v>
      </c>
      <c r="C4229" s="2">
        <f>VLOOKUP(A4229,'BTC-USD'!$A$1:$G$3203,6,0)</f>
        <v>31971.914059999999</v>
      </c>
      <c r="D4229" s="2">
        <f>D4228*(1-D$1+IF(AND(WEEKDAY($A4229)&lt;&gt;1,WEEKDAY($A4229)&lt;&gt;7),-VLOOKUP($A4229,ETF_OP_Fee!$U$5:$V$14,2,1),0))^($A4229-$A4228)*(1+2*(B4229/B4228-1))</f>
        <v>67.727852324247905</v>
      </c>
      <c r="E4229" s="2"/>
      <c r="G4229" s="1"/>
    </row>
    <row r="4230" spans="1:7">
      <c r="A4230" s="1">
        <v>44201</v>
      </c>
      <c r="B4230">
        <f>IF(A4230&gt;=$B$3,VLOOKUP(A4230,SPBTFDUE!$B$4:$F$5000,5,0),B4231*(C4230/C4231+$B$1))</f>
        <v>206.31</v>
      </c>
      <c r="C4230" s="2">
        <f>VLOOKUP(A4230,'BTC-USD'!$A$1:$G$3203,6,0)</f>
        <v>33992.429689999997</v>
      </c>
      <c r="D4230" s="2">
        <f>D4229*(1-D$1+IF(AND(WEEKDAY($A4230)&lt;&gt;1,WEEKDAY($A4230)&lt;&gt;7),-VLOOKUP($A4230,ETF_OP_Fee!$U$5:$V$14,2,1),0))^($A4230-$A4229)*(1+2*(B4230/B4229-1))</f>
        <v>80.367218616051233</v>
      </c>
      <c r="E4230" s="2"/>
      <c r="G4230" s="1"/>
    </row>
    <row r="4231" spans="1:7">
      <c r="A4231" s="1">
        <v>44202</v>
      </c>
      <c r="B4231">
        <f>IF(A4231&gt;=$B$3,VLOOKUP(A4231,SPBTFDUE!$B$4:$F$5000,5,0),B4232*(C4231/C4232+$B$1))</f>
        <v>218.68</v>
      </c>
      <c r="C4231" s="2">
        <f>VLOOKUP(A4231,'BTC-USD'!$A$1:$G$3203,6,0)</f>
        <v>36824.363279999998</v>
      </c>
      <c r="D4231" s="2">
        <f>D4230*(1-D$1+IF(AND(WEEKDAY($A4231)&lt;&gt;1,WEEKDAY($A4231)&lt;&gt;7),-VLOOKUP($A4231,ETF_OP_Fee!$U$5:$V$14,2,1),0))^($A4231-$A4230)*(1+2*(B4231/B4230-1))</f>
        <v>89.993858086376704</v>
      </c>
      <c r="E4231" s="2"/>
      <c r="G4231" s="1"/>
    </row>
    <row r="4232" spans="1:7">
      <c r="A4232" s="1">
        <v>44203</v>
      </c>
      <c r="B4232">
        <f>IF(A4232&gt;=$B$3,VLOOKUP(A4232,SPBTFDUE!$B$4:$F$5000,5,0),B4233*(C4232/C4233+$B$1))</f>
        <v>236.85</v>
      </c>
      <c r="C4232" s="2">
        <f>VLOOKUP(A4232,'BTC-USD'!$A$1:$G$3203,6,0)</f>
        <v>39371.042970000002</v>
      </c>
      <c r="D4232" s="2">
        <f>D4231*(1-D$1+IF(AND(WEEKDAY($A4232)&lt;&gt;1,WEEKDAY($A4232)&lt;&gt;7),-VLOOKUP($A4232,ETF_OP_Fee!$U$5:$V$14,2,1),0))^($A4232-$A4231)*(1+2*(B4232/B4231-1))</f>
        <v>104.93643005464997</v>
      </c>
      <c r="E4232" s="2"/>
      <c r="G4232" s="1"/>
    </row>
    <row r="4233" spans="1:7">
      <c r="A4233" s="1">
        <v>44204</v>
      </c>
      <c r="B4233">
        <f>IF(A4233&gt;=$B$3,VLOOKUP(A4233,SPBTFDUE!$B$4:$F$5000,5,0),B4234*(C4233/C4234+$B$1))</f>
        <v>236.16</v>
      </c>
      <c r="C4233" s="2">
        <f>VLOOKUP(A4233,'BTC-USD'!$A$1:$G$3203,6,0)</f>
        <v>40797.609380000002</v>
      </c>
      <c r="D4233" s="2">
        <f>D4232*(1-D$1+IF(AND(WEEKDAY($A4233)&lt;&gt;1,WEEKDAY($A4233)&lt;&gt;7),-VLOOKUP($A4233,ETF_OP_Fee!$U$5:$V$14,2,1),0))^($A4233-$A4232)*(1+2*(B4233/B4232-1))</f>
        <v>104.31258757993102</v>
      </c>
      <c r="E4233" s="2"/>
      <c r="G4233" s="1"/>
    </row>
    <row r="4234" spans="1:7">
      <c r="A4234" s="1">
        <v>44207</v>
      </c>
      <c r="B4234">
        <f>IF(A4234&gt;=$B$3,VLOOKUP(A4234,SPBTFDUE!$B$4:$F$5000,5,0),B4235*(C4234/C4235+$B$1))</f>
        <v>202.03</v>
      </c>
      <c r="C4234" s="2">
        <f>VLOOKUP(A4234,'BTC-USD'!$A$1:$G$3203,6,0)</f>
        <v>35566.65625</v>
      </c>
      <c r="D4234" s="2">
        <f>D4233*(1-D$1+IF(AND(WEEKDAY($A4234)&lt;&gt;1,WEEKDAY($A4234)&lt;&gt;7),-VLOOKUP($A4234,ETF_OP_Fee!$U$5:$V$14,2,1),0))^($A4234-$A4233)*(1+2*(B4234/B4233-1))</f>
        <v>74.135426474795693</v>
      </c>
      <c r="E4234" s="2"/>
      <c r="G4234" s="1"/>
    </row>
    <row r="4235" spans="1:7">
      <c r="A4235" s="1">
        <v>44208</v>
      </c>
      <c r="B4235">
        <f>IF(A4235&gt;=$B$3,VLOOKUP(A4235,SPBTFDUE!$B$4:$F$5000,5,0),B4236*(C4235/C4236+$B$1))</f>
        <v>206.25</v>
      </c>
      <c r="C4235" s="2">
        <f>VLOOKUP(A4235,'BTC-USD'!$A$1:$G$3203,6,0)</f>
        <v>33922.960939999997</v>
      </c>
      <c r="D4235" s="2">
        <f>D4234*(1-D$1+IF(AND(WEEKDAY($A4235)&lt;&gt;1,WEEKDAY($A4235)&lt;&gt;7),-VLOOKUP($A4235,ETF_OP_Fee!$U$5:$V$14,2,1),0))^($A4235-$A4234)*(1+2*(B4235/B4234-1))</f>
        <v>77.223301691735728</v>
      </c>
      <c r="E4235" s="2"/>
      <c r="G4235" s="1"/>
    </row>
    <row r="4236" spans="1:7">
      <c r="A4236" s="1">
        <v>44209</v>
      </c>
      <c r="B4236">
        <f>IF(A4236&gt;=$B$3,VLOOKUP(A4236,SPBTFDUE!$B$4:$F$5000,5,0),B4237*(C4236/C4237+$B$1))</f>
        <v>217.41</v>
      </c>
      <c r="C4236" s="2">
        <f>VLOOKUP(A4236,'BTC-USD'!$A$1:$G$3203,6,0)</f>
        <v>37316.359380000002</v>
      </c>
      <c r="D4236" s="2">
        <f>D4235*(1-D$1+IF(AND(WEEKDAY($A4236)&lt;&gt;1,WEEKDAY($A4236)&lt;&gt;7),-VLOOKUP($A4236,ETF_OP_Fee!$U$5:$V$14,2,1),0))^($A4236-$A4235)*(1+2*(B4236/B4235-1))</f>
        <v>85.57006770271839</v>
      </c>
      <c r="E4236" s="2"/>
      <c r="G4236" s="1"/>
    </row>
    <row r="4237" spans="1:7">
      <c r="A4237" s="1">
        <v>44210</v>
      </c>
      <c r="B4237">
        <f>IF(A4237&gt;=$B$3,VLOOKUP(A4237,SPBTFDUE!$B$4:$F$5000,5,0),B4238*(C4237/C4238+$B$1))</f>
        <v>236.73</v>
      </c>
      <c r="C4237" s="2">
        <f>VLOOKUP(A4237,'BTC-USD'!$A$1:$G$3203,6,0)</f>
        <v>39187.328130000002</v>
      </c>
      <c r="D4237" s="2">
        <f>D4236*(1-D$1+IF(AND(WEEKDAY($A4237)&lt;&gt;1,WEEKDAY($A4237)&lt;&gt;7),-VLOOKUP($A4237,ETF_OP_Fee!$U$5:$V$14,2,1),0))^($A4237-$A4236)*(1+2*(B4237/B4236-1))</f>
        <v>100.76631533865685</v>
      </c>
      <c r="E4237" s="2"/>
      <c r="G4237" s="1"/>
    </row>
    <row r="4238" spans="1:7">
      <c r="A4238" s="1">
        <v>44211</v>
      </c>
      <c r="B4238">
        <f>IF(A4238&gt;=$B$3,VLOOKUP(A4238,SPBTFDUE!$B$4:$F$5000,5,0),B4239*(C4238/C4239+$B$1))</f>
        <v>213.12</v>
      </c>
      <c r="C4238" s="2">
        <f>VLOOKUP(A4238,'BTC-USD'!$A$1:$G$3203,6,0)</f>
        <v>36825.367189999997</v>
      </c>
      <c r="D4238" s="2">
        <f>D4237*(1-D$1+IF(AND(WEEKDAY($A4238)&lt;&gt;1,WEEKDAY($A4238)&lt;&gt;7),-VLOOKUP($A4238,ETF_OP_Fee!$U$5:$V$14,2,1),0))^($A4238-$A4237)*(1+2*(B4238/B4237-1))</f>
        <v>80.657071636148373</v>
      </c>
      <c r="E4238" s="2"/>
      <c r="G4238" s="1"/>
    </row>
    <row r="4239" spans="1:7">
      <c r="A4239" s="1">
        <v>44215</v>
      </c>
      <c r="B4239">
        <f>IF(A4239&gt;=$B$3,VLOOKUP(A4239,SPBTFDUE!$B$4:$F$5000,5,0),B4240*(C4239/C4240+$B$1))</f>
        <v>218.83</v>
      </c>
      <c r="C4239" s="2">
        <f>VLOOKUP(A4239,'BTC-USD'!$A$1:$G$3203,6,0)</f>
        <v>36069.804689999997</v>
      </c>
      <c r="D4239" s="2">
        <f>D4238*(1-D$1+IF(AND(WEEKDAY($A4239)&lt;&gt;1,WEEKDAY($A4239)&lt;&gt;7),-VLOOKUP($A4239,ETF_OP_Fee!$U$5:$V$14,2,1),0))^($A4239-$A4238)*(1+2*(B4239/B4238-1))</f>
        <v>84.938564170251922</v>
      </c>
      <c r="E4239" s="2"/>
      <c r="G4239" s="1"/>
    </row>
    <row r="4240" spans="1:7">
      <c r="A4240" s="1">
        <v>44216</v>
      </c>
      <c r="B4240">
        <f>IF(A4240&gt;=$B$3,VLOOKUP(A4240,SPBTFDUE!$B$4:$F$5000,5,0),B4241*(C4240/C4241+$B$1))</f>
        <v>209.46</v>
      </c>
      <c r="C4240" s="2">
        <f>VLOOKUP(A4240,'BTC-USD'!$A$1:$G$3203,6,0)</f>
        <v>35547.75</v>
      </c>
      <c r="D4240" s="2">
        <f>D4239*(1-D$1+IF(AND(WEEKDAY($A4240)&lt;&gt;1,WEEKDAY($A4240)&lt;&gt;7),-VLOOKUP($A4240,ETF_OP_Fee!$U$5:$V$14,2,1),0))^($A4240-$A4239)*(1+2*(B4240/B4239-1))</f>
        <v>77.655402964565894</v>
      </c>
      <c r="E4240" s="2"/>
      <c r="G4240" s="1"/>
    </row>
    <row r="4241" spans="1:7">
      <c r="A4241" s="1">
        <v>44217</v>
      </c>
      <c r="B4241">
        <f>IF(A4241&gt;=$B$3,VLOOKUP(A4241,SPBTFDUE!$B$4:$F$5000,5,0),B4242*(C4241/C4242+$B$1))</f>
        <v>190.71</v>
      </c>
      <c r="C4241" s="2">
        <f>VLOOKUP(A4241,'BTC-USD'!$A$1:$G$3203,6,0)</f>
        <v>30825.699219999999</v>
      </c>
      <c r="D4241" s="2">
        <f>D4240*(1-D$1+IF(AND(WEEKDAY($A4241)&lt;&gt;1,WEEKDAY($A4241)&lt;&gt;7),-VLOOKUP($A4241,ETF_OP_Fee!$U$5:$V$14,2,1),0))^($A4241-$A4240)*(1+2*(B4241/B4240-1))</f>
        <v>63.745018784474951</v>
      </c>
      <c r="E4241" s="2"/>
      <c r="G4241" s="1"/>
    </row>
    <row r="4242" spans="1:7">
      <c r="A4242" s="1">
        <v>44218</v>
      </c>
      <c r="B4242">
        <f>IF(A4242&gt;=$B$3,VLOOKUP(A4242,SPBTFDUE!$B$4:$F$5000,5,0),B4243*(C4242/C4243+$B$1))</f>
        <v>200.51</v>
      </c>
      <c r="C4242" s="2">
        <f>VLOOKUP(A4242,'BTC-USD'!$A$1:$G$3203,6,0)</f>
        <v>33005.761720000002</v>
      </c>
      <c r="D4242" s="2">
        <f>D4241*(1-D$1+IF(AND(WEEKDAY($A4242)&lt;&gt;1,WEEKDAY($A4242)&lt;&gt;7),-VLOOKUP($A4242,ETF_OP_Fee!$U$5:$V$14,2,1),0))^($A4242-$A4241)*(1+2*(B4242/B4241-1))</f>
        <v>70.287961688331123</v>
      </c>
      <c r="E4242" s="2"/>
      <c r="G4242" s="1"/>
    </row>
    <row r="4243" spans="1:7">
      <c r="A4243" s="1">
        <v>44221</v>
      </c>
      <c r="B4243">
        <f>IF(A4243&gt;=$B$3,VLOOKUP(A4243,SPBTFDUE!$B$4:$F$5000,5,0),B4244*(C4243/C4244+$B$1))</f>
        <v>199.79</v>
      </c>
      <c r="C4243" s="2">
        <f>VLOOKUP(A4243,'BTC-USD'!$A$1:$G$3203,6,0)</f>
        <v>32366.39258</v>
      </c>
      <c r="D4243" s="2">
        <f>D4242*(1-D$1+IF(AND(WEEKDAY($A4243)&lt;&gt;1,WEEKDAY($A4243)&lt;&gt;7),-VLOOKUP($A4243,ETF_OP_Fee!$U$5:$V$14,2,1),0))^($A4243-$A4242)*(1+2*(B4243/B4242-1))</f>
        <v>69.758228667039518</v>
      </c>
      <c r="E4243" s="2"/>
      <c r="G4243" s="1"/>
    </row>
    <row r="4244" spans="1:7">
      <c r="A4244" s="1">
        <v>44222</v>
      </c>
      <c r="B4244">
        <f>IF(A4244&gt;=$B$3,VLOOKUP(A4244,SPBTFDUE!$B$4:$F$5000,5,0),B4245*(C4244/C4245+$B$1))</f>
        <v>190.79</v>
      </c>
      <c r="C4244" s="2">
        <f>VLOOKUP(A4244,'BTC-USD'!$A$1:$G$3203,6,0)</f>
        <v>32569.849610000001</v>
      </c>
      <c r="D4244" s="2">
        <f>D4243*(1-D$1+IF(AND(WEEKDAY($A4244)&lt;&gt;1,WEEKDAY($A4244)&lt;&gt;7),-VLOOKUP($A4244,ETF_OP_Fee!$U$5:$V$14,2,1),0))^($A4244-$A4243)*(1+2*(B4244/B4243-1))</f>
        <v>63.465824368589324</v>
      </c>
      <c r="E4244" s="2"/>
      <c r="G4244" s="1"/>
    </row>
    <row r="4245" spans="1:7">
      <c r="A4245" s="1">
        <v>44223</v>
      </c>
      <c r="B4245">
        <f>IF(A4245&gt;=$B$3,VLOOKUP(A4245,SPBTFDUE!$B$4:$F$5000,5,0),B4246*(C4245/C4246+$B$1))</f>
        <v>186.91</v>
      </c>
      <c r="C4245" s="2">
        <f>VLOOKUP(A4245,'BTC-USD'!$A$1:$G$3203,6,0)</f>
        <v>30432.546880000002</v>
      </c>
      <c r="D4245" s="2">
        <f>D4244*(1-D$1+IF(AND(WEEKDAY($A4245)&lt;&gt;1,WEEKDAY($A4245)&lt;&gt;7),-VLOOKUP($A4245,ETF_OP_Fee!$U$5:$V$14,2,1),0))^($A4245-$A4244)*(1+2*(B4245/B4244-1))</f>
        <v>60.877223354071049</v>
      </c>
      <c r="E4245" s="2"/>
      <c r="G4245" s="1"/>
    </row>
    <row r="4246" spans="1:7">
      <c r="A4246" s="1">
        <v>44224</v>
      </c>
      <c r="B4246">
        <f>IF(A4246&gt;=$B$3,VLOOKUP(A4246,SPBTFDUE!$B$4:$F$5000,5,0),B4247*(C4246/C4247+$B$1))</f>
        <v>193.73</v>
      </c>
      <c r="C4246" s="2">
        <f>VLOOKUP(A4246,'BTC-USD'!$A$1:$G$3203,6,0)</f>
        <v>33466.097659999999</v>
      </c>
      <c r="D4246" s="2">
        <f>D4245*(1-D$1+IF(AND(WEEKDAY($A4246)&lt;&gt;1,WEEKDAY($A4246)&lt;&gt;7),-VLOOKUP($A4246,ETF_OP_Fee!$U$5:$V$14,2,1),0))^($A4246-$A4245)*(1+2*(B4246/B4245-1))</f>
        <v>65.312033102222173</v>
      </c>
      <c r="E4246" s="2"/>
      <c r="G4246" s="1"/>
    </row>
    <row r="4247" spans="1:7">
      <c r="A4247" s="1">
        <v>44225</v>
      </c>
      <c r="B4247">
        <f>IF(A4247&gt;=$B$3,VLOOKUP(A4247,SPBTFDUE!$B$4:$F$5000,5,0),B4248*(C4247/C4248+$B$1))</f>
        <v>205.93</v>
      </c>
      <c r="C4247" s="2">
        <f>VLOOKUP(A4247,'BTC-USD'!$A$1:$G$3203,6,0)</f>
        <v>34316.386720000002</v>
      </c>
      <c r="D4247" s="2">
        <f>D4246*(1-D$1+IF(AND(WEEKDAY($A4247)&lt;&gt;1,WEEKDAY($A4247)&lt;&gt;7),-VLOOKUP($A4247,ETF_OP_Fee!$U$5:$V$14,2,1),0))^($A4247-$A4246)*(1+2*(B4247/B4246-1))</f>
        <v>73.529220608049528</v>
      </c>
      <c r="E4247" s="2"/>
      <c r="G4247" s="1"/>
    </row>
    <row r="4248" spans="1:7">
      <c r="A4248" s="1">
        <v>44228</v>
      </c>
      <c r="B4248">
        <f>IF(A4248&gt;=$B$3,VLOOKUP(A4248,SPBTFDUE!$B$4:$F$5000,5,0),B4249*(C4248/C4249+$B$1))</f>
        <v>200.85</v>
      </c>
      <c r="C4248" s="2">
        <f>VLOOKUP(A4248,'BTC-USD'!$A$1:$G$3203,6,0)</f>
        <v>33537.175779999998</v>
      </c>
      <c r="D4248" s="2">
        <f>D4247*(1-D$1+IF(AND(WEEKDAY($A4248)&lt;&gt;1,WEEKDAY($A4248)&lt;&gt;7),-VLOOKUP($A4248,ETF_OP_Fee!$U$5:$V$14,2,1),0))^($A4248-$A4247)*(1+2*(B4248/B4247-1))</f>
        <v>69.87650897032556</v>
      </c>
      <c r="E4248" s="2"/>
      <c r="G4248" s="1"/>
    </row>
    <row r="4249" spans="1:7">
      <c r="A4249" s="1">
        <v>44229</v>
      </c>
      <c r="B4249">
        <f>IF(A4249&gt;=$B$3,VLOOKUP(A4249,SPBTFDUE!$B$4:$F$5000,5,0),B4250*(C4249/C4250+$B$1))</f>
        <v>213.75</v>
      </c>
      <c r="C4249" s="2">
        <f>VLOOKUP(A4249,'BTC-USD'!$A$1:$G$3203,6,0)</f>
        <v>35510.289060000003</v>
      </c>
      <c r="D4249" s="2">
        <f>D4248*(1-D$1+IF(AND(WEEKDAY($A4249)&lt;&gt;1,WEEKDAY($A4249)&lt;&gt;7),-VLOOKUP($A4249,ETF_OP_Fee!$U$5:$V$14,2,1),0))^($A4249-$A4248)*(1+2*(B4249/B4248-1))</f>
        <v>78.843033477547664</v>
      </c>
      <c r="E4249" s="2"/>
      <c r="G4249" s="1"/>
    </row>
    <row r="4250" spans="1:7">
      <c r="A4250" s="1">
        <v>44230</v>
      </c>
      <c r="B4250">
        <f>IF(A4250&gt;=$B$3,VLOOKUP(A4250,SPBTFDUE!$B$4:$F$5000,5,0),B4251*(C4250/C4251+$B$1))</f>
        <v>220.98</v>
      </c>
      <c r="C4250" s="2">
        <f>VLOOKUP(A4250,'BTC-USD'!$A$1:$G$3203,6,0)</f>
        <v>37472.089840000001</v>
      </c>
      <c r="D4250" s="2">
        <f>D4249*(1-D$1+IF(AND(WEEKDAY($A4250)&lt;&gt;1,WEEKDAY($A4250)&lt;&gt;7),-VLOOKUP($A4250,ETF_OP_Fee!$U$5:$V$14,2,1),0))^($A4250-$A4249)*(1+2*(B4250/B4249-1))</f>
        <v>84.16666351460934</v>
      </c>
      <c r="E4250" s="2"/>
      <c r="G4250" s="1"/>
    </row>
    <row r="4251" spans="1:7">
      <c r="A4251" s="1">
        <v>44231</v>
      </c>
      <c r="B4251">
        <f>IF(A4251&gt;=$B$3,VLOOKUP(A4251,SPBTFDUE!$B$4:$F$5000,5,0),B4252*(C4251/C4252+$B$1))</f>
        <v>224.07</v>
      </c>
      <c r="C4251" s="2">
        <f>VLOOKUP(A4251,'BTC-USD'!$A$1:$G$3203,6,0)</f>
        <v>36926.066409999999</v>
      </c>
      <c r="D4251" s="2">
        <f>D4250*(1-D$1+IF(AND(WEEKDAY($A4251)&lt;&gt;1,WEEKDAY($A4251)&lt;&gt;7),-VLOOKUP($A4251,ETF_OP_Fee!$U$5:$V$14,2,1),0))^($A4251-$A4250)*(1+2*(B4251/B4250-1))</f>
        <v>86.510185005688967</v>
      </c>
      <c r="E4251" s="2"/>
      <c r="G4251" s="1"/>
    </row>
    <row r="4252" spans="1:7">
      <c r="A4252" s="1">
        <v>44232</v>
      </c>
      <c r="B4252">
        <f>IF(A4252&gt;=$B$3,VLOOKUP(A4252,SPBTFDUE!$B$4:$F$5000,5,0),B4253*(C4252/C4253+$B$1))</f>
        <v>224.75</v>
      </c>
      <c r="C4252" s="2">
        <f>VLOOKUP(A4252,'BTC-USD'!$A$1:$G$3203,6,0)</f>
        <v>38144.308590000001</v>
      </c>
      <c r="D4252" s="2">
        <f>D4251*(1-D$1+IF(AND(WEEKDAY($A4252)&lt;&gt;1,WEEKDAY($A4252)&lt;&gt;7),-VLOOKUP($A4252,ETF_OP_Fee!$U$5:$V$14,2,1),0))^($A4252-$A4251)*(1+2*(B4252/B4251-1))</f>
        <v>87.024888632773099</v>
      </c>
      <c r="E4252" s="2"/>
      <c r="G4252" s="1"/>
    </row>
    <row r="4253" spans="1:7">
      <c r="A4253" s="1">
        <v>44235</v>
      </c>
      <c r="B4253">
        <f>IF(A4253&gt;=$B$3,VLOOKUP(A4253,SPBTFDUE!$B$4:$F$5000,5,0),B4254*(C4253/C4254+$B$1))</f>
        <v>264.66000000000003</v>
      </c>
      <c r="C4253" s="2">
        <f>VLOOKUP(A4253,'BTC-USD'!$A$1:$G$3203,6,0)</f>
        <v>46196.464840000001</v>
      </c>
      <c r="D4253" s="2">
        <f>D4252*(1-D$1+IF(AND(WEEKDAY($A4253)&lt;&gt;1,WEEKDAY($A4253)&lt;&gt;7),-VLOOKUP($A4253,ETF_OP_Fee!$U$5:$V$14,2,1),0))^($A4253-$A4252)*(1+2*(B4253/B4252-1))</f>
        <v>117.88963272136178</v>
      </c>
      <c r="E4253" s="2"/>
      <c r="G4253" s="1"/>
    </row>
    <row r="4254" spans="1:7">
      <c r="A4254" s="1">
        <v>44236</v>
      </c>
      <c r="B4254">
        <f>IF(A4254&gt;=$B$3,VLOOKUP(A4254,SPBTFDUE!$B$4:$F$5000,5,0),B4255*(C4254/C4255+$B$1))</f>
        <v>282.54000000000002</v>
      </c>
      <c r="C4254" s="2">
        <f>VLOOKUP(A4254,'BTC-USD'!$A$1:$G$3203,6,0)</f>
        <v>46481.105470000002</v>
      </c>
      <c r="D4254" s="2">
        <f>D4253*(1-D$1+IF(AND(WEEKDAY($A4254)&lt;&gt;1,WEEKDAY($A4254)&lt;&gt;7),-VLOOKUP($A4254,ETF_OP_Fee!$U$5:$V$14,2,1),0))^($A4254-$A4253)*(1+2*(B4254/B4253-1))</f>
        <v>133.80254894244976</v>
      </c>
      <c r="E4254" s="2"/>
      <c r="G4254" s="1"/>
    </row>
    <row r="4255" spans="1:7">
      <c r="A4255" s="1">
        <v>44237</v>
      </c>
      <c r="B4255">
        <f>IF(A4255&gt;=$B$3,VLOOKUP(A4255,SPBTFDUE!$B$4:$F$5000,5,0),B4256*(C4255/C4256+$B$1))</f>
        <v>265.88</v>
      </c>
      <c r="C4255" s="2">
        <f>VLOOKUP(A4255,'BTC-USD'!$A$1:$G$3203,6,0)</f>
        <v>44918.183590000001</v>
      </c>
      <c r="D4255" s="2">
        <f>D4254*(1-D$1+IF(AND(WEEKDAY($A4255)&lt;&gt;1,WEEKDAY($A4255)&lt;&gt;7),-VLOOKUP($A4255,ETF_OP_Fee!$U$5:$V$14,2,1),0))^($A4255-$A4254)*(1+2*(B4255/B4254-1))</f>
        <v>118.00912119622637</v>
      </c>
      <c r="E4255" s="2"/>
      <c r="G4255" s="1"/>
    </row>
    <row r="4256" spans="1:7">
      <c r="A4256" s="1">
        <v>44238</v>
      </c>
      <c r="B4256">
        <f>IF(A4256&gt;=$B$3,VLOOKUP(A4256,SPBTFDUE!$B$4:$F$5000,5,0),B4257*(C4256/C4257+$B$1))</f>
        <v>281.26</v>
      </c>
      <c r="C4256" s="2">
        <f>VLOOKUP(A4256,'BTC-USD'!$A$1:$G$3203,6,0)</f>
        <v>47909.332029999998</v>
      </c>
      <c r="D4256" s="2">
        <f>D4255*(1-D$1+IF(AND(WEEKDAY($A4256)&lt;&gt;1,WEEKDAY($A4256)&lt;&gt;7),-VLOOKUP($A4256,ETF_OP_Fee!$U$5:$V$14,2,1),0))^($A4256-$A4255)*(1+2*(B4256/B4255-1))</f>
        <v>131.64605738229091</v>
      </c>
      <c r="E4256" s="2"/>
      <c r="G4256" s="1"/>
    </row>
    <row r="4257" spans="1:7">
      <c r="A4257" s="1">
        <v>44239</v>
      </c>
      <c r="B4257">
        <f>IF(A4257&gt;=$B$3,VLOOKUP(A4257,SPBTFDUE!$B$4:$F$5000,5,0),B4258*(C4257/C4258+$B$1))</f>
        <v>284.25</v>
      </c>
      <c r="C4257" s="2">
        <f>VLOOKUP(A4257,'BTC-USD'!$A$1:$G$3203,6,0)</f>
        <v>47504.851560000003</v>
      </c>
      <c r="D4257" s="2">
        <f>D4256*(1-D$1+IF(AND(WEEKDAY($A4257)&lt;&gt;1,WEEKDAY($A4257)&lt;&gt;7),-VLOOKUP($A4257,ETF_OP_Fee!$U$5:$V$14,2,1),0))^($A4257-$A4256)*(1+2*(B4257/B4256-1))</f>
        <v>134.42902268675837</v>
      </c>
      <c r="E4257" s="2"/>
      <c r="G4257" s="1"/>
    </row>
    <row r="4258" spans="1:7">
      <c r="A4258" s="1">
        <v>44243</v>
      </c>
      <c r="B4258">
        <f>IF(A4258&gt;=$B$3,VLOOKUP(A4258,SPBTFDUE!$B$4:$F$5000,5,0),B4259*(C4258/C4259+$B$1))</f>
        <v>289.55</v>
      </c>
      <c r="C4258" s="2">
        <f>VLOOKUP(A4258,'BTC-USD'!$A$1:$G$3203,6,0)</f>
        <v>49199.871090000001</v>
      </c>
      <c r="D4258" s="2">
        <f>D4257*(1-D$1+IF(AND(WEEKDAY($A4258)&lt;&gt;1,WEEKDAY($A4258)&lt;&gt;7),-VLOOKUP($A4258,ETF_OP_Fee!$U$5:$V$14,2,1),0))^($A4258-$A4257)*(1+2*(B4258/B4257-1))</f>
        <v>139.3755692435395</v>
      </c>
      <c r="E4258" s="2"/>
      <c r="G4258" s="1"/>
    </row>
    <row r="4259" spans="1:7">
      <c r="A4259" s="1">
        <v>44244</v>
      </c>
      <c r="B4259">
        <f>IF(A4259&gt;=$B$3,VLOOKUP(A4259,SPBTFDUE!$B$4:$F$5000,5,0),B4260*(C4259/C4260+$B$1))</f>
        <v>312.38</v>
      </c>
      <c r="C4259" s="2">
        <f>VLOOKUP(A4259,'BTC-USD'!$A$1:$G$3203,6,0)</f>
        <v>52149.007810000003</v>
      </c>
      <c r="D4259" s="2">
        <f>D4258*(1-D$1+IF(AND(WEEKDAY($A4259)&lt;&gt;1,WEEKDAY($A4259)&lt;&gt;7),-VLOOKUP($A4259,ETF_OP_Fee!$U$5:$V$14,2,1),0))^($A4259-$A4258)*(1+2*(B4259/B4258-1))</f>
        <v>161.33488708702623</v>
      </c>
      <c r="E4259" s="2"/>
      <c r="G4259" s="1"/>
    </row>
    <row r="4260" spans="1:7">
      <c r="A4260" s="1">
        <v>44245</v>
      </c>
      <c r="B4260">
        <f>IF(A4260&gt;=$B$3,VLOOKUP(A4260,SPBTFDUE!$B$4:$F$5000,5,0),B4261*(C4260/C4261+$B$1))</f>
        <v>310.16000000000003</v>
      </c>
      <c r="C4260" s="2">
        <f>VLOOKUP(A4260,'BTC-USD'!$A$1:$G$3203,6,0)</f>
        <v>51679.796880000002</v>
      </c>
      <c r="D4260" s="2">
        <f>D4259*(1-D$1+IF(AND(WEEKDAY($A4260)&lt;&gt;1,WEEKDAY($A4260)&lt;&gt;7),-VLOOKUP($A4260,ETF_OP_Fee!$U$5:$V$14,2,1),0))^($A4260-$A4259)*(1+2*(B4260/B4259-1))</f>
        <v>159.02280615866653</v>
      </c>
      <c r="E4260" s="2"/>
      <c r="G4260" s="1"/>
    </row>
    <row r="4261" spans="1:7">
      <c r="A4261" s="1">
        <v>44246</v>
      </c>
      <c r="B4261">
        <f>IF(A4261&gt;=$B$3,VLOOKUP(A4261,SPBTFDUE!$B$4:$F$5000,5,0),B4262*(C4261/C4262+$B$1))</f>
        <v>329.92</v>
      </c>
      <c r="C4261" s="2">
        <f>VLOOKUP(A4261,'BTC-USD'!$A$1:$G$3203,6,0)</f>
        <v>55888.132810000003</v>
      </c>
      <c r="D4261" s="2">
        <f>D4260*(1-D$1+IF(AND(WEEKDAY($A4261)&lt;&gt;1,WEEKDAY($A4261)&lt;&gt;7),-VLOOKUP($A4261,ETF_OP_Fee!$U$5:$V$14,2,1),0))^($A4261-$A4260)*(1+2*(B4261/B4260-1))</f>
        <v>179.2638241895832</v>
      </c>
      <c r="E4261" s="2"/>
      <c r="G4261" s="1"/>
    </row>
    <row r="4262" spans="1:7">
      <c r="A4262" s="1">
        <v>44249</v>
      </c>
      <c r="B4262">
        <f>IF(A4262&gt;=$B$3,VLOOKUP(A4262,SPBTFDUE!$B$4:$F$5000,5,0),B4263*(C4262/C4263+$B$1))</f>
        <v>318.67</v>
      </c>
      <c r="C4262" s="2">
        <f>VLOOKUP(A4262,'BTC-USD'!$A$1:$G$3203,6,0)</f>
        <v>54207.320310000003</v>
      </c>
      <c r="D4262" s="2">
        <f>D4261*(1-D$1+IF(AND(WEEKDAY($A4262)&lt;&gt;1,WEEKDAY($A4262)&lt;&gt;7),-VLOOKUP($A4262,ETF_OP_Fee!$U$5:$V$14,2,1),0))^($A4262-$A4261)*(1+2*(B4262/B4261-1))</f>
        <v>166.97861216008945</v>
      </c>
      <c r="E4262" s="2"/>
      <c r="G4262" s="1"/>
    </row>
    <row r="4263" spans="1:7">
      <c r="A4263" s="1">
        <v>44250</v>
      </c>
      <c r="B4263">
        <f>IF(A4263&gt;=$B$3,VLOOKUP(A4263,SPBTFDUE!$B$4:$F$5000,5,0),B4264*(C4263/C4264+$B$1))</f>
        <v>281.14999999999998</v>
      </c>
      <c r="C4263" s="2">
        <f>VLOOKUP(A4263,'BTC-USD'!$A$1:$G$3203,6,0)</f>
        <v>48824.425779999998</v>
      </c>
      <c r="D4263" s="2">
        <f>D4262*(1-D$1+IF(AND(WEEKDAY($A4263)&lt;&gt;1,WEEKDAY($A4263)&lt;&gt;7),-VLOOKUP($A4263,ETF_OP_Fee!$U$5:$V$14,2,1),0))^($A4263-$A4262)*(1+2*(B4263/B4262-1))</f>
        <v>127.64349012171424</v>
      </c>
      <c r="E4263" s="2"/>
      <c r="G4263" s="1"/>
    </row>
    <row r="4264" spans="1:7">
      <c r="A4264" s="1">
        <v>44251</v>
      </c>
      <c r="B4264">
        <f>IF(A4264&gt;=$B$3,VLOOKUP(A4264,SPBTFDUE!$B$4:$F$5000,5,0),B4265*(C4264/C4265+$B$1))</f>
        <v>290.62</v>
      </c>
      <c r="C4264" s="2">
        <f>VLOOKUP(A4264,'BTC-USD'!$A$1:$G$3203,6,0)</f>
        <v>49705.332029999998</v>
      </c>
      <c r="D4264" s="2">
        <f>D4263*(1-D$1+IF(AND(WEEKDAY($A4264)&lt;&gt;1,WEEKDAY($A4264)&lt;&gt;7),-VLOOKUP($A4264,ETF_OP_Fee!$U$5:$V$14,2,1),0))^($A4264-$A4263)*(1+2*(B4264/B4263-1))</f>
        <v>136.22610666765274</v>
      </c>
      <c r="E4264" s="2"/>
      <c r="G4264" s="1"/>
    </row>
    <row r="4265" spans="1:7">
      <c r="A4265" s="1">
        <v>44252</v>
      </c>
      <c r="B4265">
        <f>IF(A4265&gt;=$B$3,VLOOKUP(A4265,SPBTFDUE!$B$4:$F$5000,5,0),B4266*(C4265/C4266+$B$1))</f>
        <v>288.29000000000002</v>
      </c>
      <c r="C4265" s="2">
        <f>VLOOKUP(A4265,'BTC-USD'!$A$1:$G$3203,6,0)</f>
        <v>47093.851560000003</v>
      </c>
      <c r="D4265" s="2">
        <f>D4264*(1-D$1+IF(AND(WEEKDAY($A4265)&lt;&gt;1,WEEKDAY($A4265)&lt;&gt;7),-VLOOKUP($A4265,ETF_OP_Fee!$U$5:$V$14,2,1),0))^($A4265-$A4264)*(1+2*(B4265/B4264-1))</f>
        <v>134.02578919060426</v>
      </c>
      <c r="E4265" s="2"/>
      <c r="G4265" s="1"/>
    </row>
    <row r="4266" spans="1:7">
      <c r="A4266" s="1">
        <v>44253</v>
      </c>
      <c r="B4266">
        <f>IF(A4266&gt;=$B$3,VLOOKUP(A4266,SPBTFDUE!$B$4:$F$5000,5,0),B4267*(C4266/C4267+$B$1))</f>
        <v>270.27</v>
      </c>
      <c r="C4266" s="2">
        <f>VLOOKUP(A4266,'BTC-USD'!$A$1:$G$3203,6,0)</f>
        <v>46339.761720000002</v>
      </c>
      <c r="D4266" s="2">
        <f>D4265*(1-D$1+IF(AND(WEEKDAY($A4266)&lt;&gt;1,WEEKDAY($A4266)&lt;&gt;7),-VLOOKUP($A4266,ETF_OP_Fee!$U$5:$V$14,2,1),0))^($A4266-$A4265)*(1+2*(B4266/B4265-1))</f>
        <v>117.25684605811075</v>
      </c>
      <c r="E4266" s="2"/>
      <c r="G4266" s="1"/>
    </row>
    <row r="4267" spans="1:7">
      <c r="A4267" s="1">
        <v>44256</v>
      </c>
      <c r="B4267">
        <f>IF(A4267&gt;=$B$3,VLOOKUP(A4267,SPBTFDUE!$B$4:$F$5000,5,0),B4268*(C4267/C4268+$B$1))</f>
        <v>285.05</v>
      </c>
      <c r="C4267" s="2">
        <f>VLOOKUP(A4267,'BTC-USD'!$A$1:$G$3203,6,0)</f>
        <v>49631.242189999997</v>
      </c>
      <c r="D4267" s="2">
        <f>D4266*(1-D$1+IF(AND(WEEKDAY($A4267)&lt;&gt;1,WEEKDAY($A4267)&lt;&gt;7),-VLOOKUP($A4267,ETF_OP_Fee!$U$5:$V$14,2,1),0))^($A4267-$A4266)*(1+2*(B4267/B4266-1))</f>
        <v>130.03497161035816</v>
      </c>
      <c r="E4267" s="2"/>
      <c r="G4267" s="1"/>
    </row>
    <row r="4268" spans="1:7">
      <c r="A4268" s="1">
        <v>44257</v>
      </c>
      <c r="B4268">
        <f>IF(A4268&gt;=$B$3,VLOOKUP(A4268,SPBTFDUE!$B$4:$F$5000,5,0),B4269*(C4268/C4269+$B$1))</f>
        <v>279.05</v>
      </c>
      <c r="C4268" s="2">
        <f>VLOOKUP(A4268,'BTC-USD'!$A$1:$G$3203,6,0)</f>
        <v>48378.988279999998</v>
      </c>
      <c r="D4268" s="2">
        <f>D4267*(1-D$1+IF(AND(WEEKDAY($A4268)&lt;&gt;1,WEEKDAY($A4268)&lt;&gt;7),-VLOOKUP($A4268,ETF_OP_Fee!$U$5:$V$14,2,1),0))^($A4268-$A4267)*(1+2*(B4268/B4267-1))</f>
        <v>124.54593038197679</v>
      </c>
      <c r="E4268" s="2"/>
      <c r="G4268" s="1"/>
    </row>
    <row r="4269" spans="1:7">
      <c r="A4269" s="1">
        <v>44258</v>
      </c>
      <c r="B4269">
        <f>IF(A4269&gt;=$B$3,VLOOKUP(A4269,SPBTFDUE!$B$4:$F$5000,5,0),B4270*(C4269/C4270+$B$1))</f>
        <v>296.97000000000003</v>
      </c>
      <c r="C4269" s="2">
        <f>VLOOKUP(A4269,'BTC-USD'!$A$1:$G$3203,6,0)</f>
        <v>50538.242189999997</v>
      </c>
      <c r="D4269" s="2">
        <f>D4268*(1-D$1+IF(AND(WEEKDAY($A4269)&lt;&gt;1,WEEKDAY($A4269)&lt;&gt;7),-VLOOKUP($A4269,ETF_OP_Fee!$U$5:$V$14,2,1),0))^($A4269-$A4268)*(1+2*(B4269/B4268-1))</f>
        <v>140.5253325927662</v>
      </c>
      <c r="E4269" s="2"/>
      <c r="G4269" s="1"/>
    </row>
    <row r="4270" spans="1:7">
      <c r="A4270" s="1">
        <v>44259</v>
      </c>
      <c r="B4270">
        <f>IF(A4270&gt;=$B$3,VLOOKUP(A4270,SPBTFDUE!$B$4:$F$5000,5,0),B4271*(C4270/C4271+$B$1))</f>
        <v>281.8</v>
      </c>
      <c r="C4270" s="2">
        <f>VLOOKUP(A4270,'BTC-USD'!$A$1:$G$3203,6,0)</f>
        <v>48561.167970000002</v>
      </c>
      <c r="D4270" s="2">
        <f>D4269*(1-D$1+IF(AND(WEEKDAY($A4270)&lt;&gt;1,WEEKDAY($A4270)&lt;&gt;7),-VLOOKUP($A4270,ETF_OP_Fee!$U$5:$V$14,2,1),0))^($A4270-$A4269)*(1+2*(B4270/B4269-1))</f>
        <v>126.15349709639234</v>
      </c>
      <c r="E4270" s="2"/>
      <c r="G4270" s="1"/>
    </row>
    <row r="4271" spans="1:7">
      <c r="A4271" s="1">
        <v>44260</v>
      </c>
      <c r="B4271">
        <f>IF(A4271&gt;=$B$3,VLOOKUP(A4271,SPBTFDUE!$B$4:$F$5000,5,0),B4272*(C4271/C4272+$B$1))</f>
        <v>288.95999999999998</v>
      </c>
      <c r="C4271" s="2">
        <f>VLOOKUP(A4271,'BTC-USD'!$A$1:$G$3203,6,0)</f>
        <v>48927.304689999997</v>
      </c>
      <c r="D4271" s="2">
        <f>D4270*(1-D$1+IF(AND(WEEKDAY($A4271)&lt;&gt;1,WEEKDAY($A4271)&lt;&gt;7),-VLOOKUP($A4271,ETF_OP_Fee!$U$5:$V$14,2,1),0))^($A4271-$A4270)*(1+2*(B4271/B4270-1))</f>
        <v>132.54833738605225</v>
      </c>
      <c r="E4271" s="2"/>
      <c r="G4271" s="1"/>
    </row>
    <row r="4272" spans="1:7">
      <c r="A4272" s="1">
        <v>44263</v>
      </c>
      <c r="B4272">
        <f>IF(A4272&gt;=$B$3,VLOOKUP(A4272,SPBTFDUE!$B$4:$F$5000,5,0),B4273*(C4272/C4273+$B$1))</f>
        <v>304.13</v>
      </c>
      <c r="C4272" s="2">
        <f>VLOOKUP(A4272,'BTC-USD'!$A$1:$G$3203,6,0)</f>
        <v>52246.523439999997</v>
      </c>
      <c r="D4272" s="2">
        <f>D4271*(1-D$1+IF(AND(WEEKDAY($A4272)&lt;&gt;1,WEEKDAY($A4272)&lt;&gt;7),-VLOOKUP($A4272,ETF_OP_Fee!$U$5:$V$14,2,1),0))^($A4272-$A4271)*(1+2*(B4272/B4271-1))</f>
        <v>146.41318563708577</v>
      </c>
      <c r="E4272" s="2"/>
      <c r="G4272" s="1"/>
    </row>
    <row r="4273" spans="1:7">
      <c r="A4273" s="1">
        <v>44264</v>
      </c>
      <c r="B4273">
        <f>IF(A4273&gt;=$B$3,VLOOKUP(A4273,SPBTFDUE!$B$4:$F$5000,5,0),B4274*(C4273/C4274+$B$1))</f>
        <v>319.17</v>
      </c>
      <c r="C4273" s="2">
        <f>VLOOKUP(A4273,'BTC-USD'!$A$1:$G$3203,6,0)</f>
        <v>54824.117189999997</v>
      </c>
      <c r="D4273" s="2">
        <f>D4272*(1-D$1+IF(AND(WEEKDAY($A4273)&lt;&gt;1,WEEKDAY($A4273)&lt;&gt;7),-VLOOKUP($A4273,ETF_OP_Fee!$U$5:$V$14,2,1),0))^($A4273-$A4272)*(1+2*(B4273/B4272-1))</f>
        <v>160.87501746087892</v>
      </c>
      <c r="E4273" s="2"/>
      <c r="G4273" s="1"/>
    </row>
    <row r="4274" spans="1:7">
      <c r="A4274" s="1">
        <v>44265</v>
      </c>
      <c r="B4274">
        <f>IF(A4274&gt;=$B$3,VLOOKUP(A4274,SPBTFDUE!$B$4:$F$5000,5,0),B4275*(C4274/C4275+$B$1))</f>
        <v>330.32</v>
      </c>
      <c r="C4274" s="2">
        <f>VLOOKUP(A4274,'BTC-USD'!$A$1:$G$3203,6,0)</f>
        <v>56008.550779999998</v>
      </c>
      <c r="D4274" s="2">
        <f>D4273*(1-D$1+IF(AND(WEEKDAY($A4274)&lt;&gt;1,WEEKDAY($A4274)&lt;&gt;7),-VLOOKUP($A4274,ETF_OP_Fee!$U$5:$V$14,2,1),0))^($A4274-$A4273)*(1+2*(B4274/B4273-1))</f>
        <v>172.09463697881162</v>
      </c>
      <c r="E4274" s="2"/>
      <c r="G4274" s="1"/>
    </row>
    <row r="4275" spans="1:7">
      <c r="A4275" s="1">
        <v>44266</v>
      </c>
      <c r="B4275">
        <f>IF(A4275&gt;=$B$3,VLOOKUP(A4275,SPBTFDUE!$B$4:$F$5000,5,0),B4276*(C4275/C4276+$B$1))</f>
        <v>338.11</v>
      </c>
      <c r="C4275" s="2">
        <f>VLOOKUP(A4275,'BTC-USD'!$A$1:$G$3203,6,0)</f>
        <v>57805.121090000001</v>
      </c>
      <c r="D4275" s="2">
        <f>D4274*(1-D$1+IF(AND(WEEKDAY($A4275)&lt;&gt;1,WEEKDAY($A4275)&lt;&gt;7),-VLOOKUP($A4275,ETF_OP_Fee!$U$5:$V$14,2,1),0))^($A4275-$A4274)*(1+2*(B4275/B4274-1))</f>
        <v>180.19024144320741</v>
      </c>
      <c r="E4275" s="2"/>
      <c r="G4275" s="1"/>
    </row>
    <row r="4276" spans="1:7">
      <c r="A4276" s="1">
        <v>44267</v>
      </c>
      <c r="B4276">
        <f>IF(A4276&gt;=$B$3,VLOOKUP(A4276,SPBTFDUE!$B$4:$F$5000,5,0),B4277*(C4276/C4277+$B$1))</f>
        <v>333.38</v>
      </c>
      <c r="C4276" s="2">
        <f>VLOOKUP(A4276,'BTC-USD'!$A$1:$G$3203,6,0)</f>
        <v>57332.089840000001</v>
      </c>
      <c r="D4276" s="2">
        <f>D4275*(1-D$1+IF(AND(WEEKDAY($A4276)&lt;&gt;1,WEEKDAY($A4276)&lt;&gt;7),-VLOOKUP($A4276,ETF_OP_Fee!$U$5:$V$14,2,1),0))^($A4276-$A4275)*(1+2*(B4276/B4275-1))</f>
        <v>175.12781396926593</v>
      </c>
      <c r="E4276" s="2"/>
      <c r="G4276" s="1"/>
    </row>
    <row r="4277" spans="1:7">
      <c r="A4277" s="1">
        <v>44270</v>
      </c>
      <c r="B4277">
        <f>IF(A4277&gt;=$B$3,VLOOKUP(A4277,SPBTFDUE!$B$4:$F$5000,5,0),B4278*(C4277/C4278+$B$1))</f>
        <v>332.31</v>
      </c>
      <c r="C4277" s="2">
        <f>VLOOKUP(A4277,'BTC-USD'!$A$1:$G$3203,6,0)</f>
        <v>55907.199220000002</v>
      </c>
      <c r="D4277" s="2">
        <f>D4276*(1-D$1+IF(AND(WEEKDAY($A4277)&lt;&gt;1,WEEKDAY($A4277)&lt;&gt;7),-VLOOKUP($A4277,ETF_OP_Fee!$U$5:$V$14,2,1),0))^($A4277-$A4276)*(1+2*(B4277/B4276-1))</f>
        <v>173.94144593628735</v>
      </c>
      <c r="E4277" s="2"/>
      <c r="G4277" s="1"/>
    </row>
    <row r="4278" spans="1:7">
      <c r="A4278" s="1">
        <v>44271</v>
      </c>
      <c r="B4278">
        <f>IF(A4278&gt;=$B$3,VLOOKUP(A4278,SPBTFDUE!$B$4:$F$5000,5,0),B4279*(C4278/C4279+$B$1))</f>
        <v>326.37</v>
      </c>
      <c r="C4278" s="2">
        <f>VLOOKUP(A4278,'BTC-USD'!$A$1:$G$3203,6,0)</f>
        <v>56804.902340000001</v>
      </c>
      <c r="D4278" s="2">
        <f>D4277*(1-D$1+IF(AND(WEEKDAY($A4278)&lt;&gt;1,WEEKDAY($A4278)&lt;&gt;7),-VLOOKUP($A4278,ETF_OP_Fee!$U$5:$V$14,2,1),0))^($A4278-$A4277)*(1+2*(B4278/B4277-1))</f>
        <v>167.70309351184204</v>
      </c>
      <c r="E4278" s="2"/>
      <c r="G4278" s="1"/>
    </row>
    <row r="4279" spans="1:7">
      <c r="A4279" s="1">
        <v>44272</v>
      </c>
      <c r="B4279">
        <f>IF(A4279&gt;=$B$3,VLOOKUP(A4279,SPBTFDUE!$B$4:$F$5000,5,0),B4280*(C4279/C4280+$B$1))</f>
        <v>338.45</v>
      </c>
      <c r="C4279" s="2">
        <f>VLOOKUP(A4279,'BTC-USD'!$A$1:$G$3203,6,0)</f>
        <v>58870.894529999998</v>
      </c>
      <c r="D4279" s="2">
        <f>D4278*(1-D$1+IF(AND(WEEKDAY($A4279)&lt;&gt;1,WEEKDAY($A4279)&lt;&gt;7),-VLOOKUP($A4279,ETF_OP_Fee!$U$5:$V$14,2,1),0))^($A4279-$A4278)*(1+2*(B4279/B4278-1))</f>
        <v>180.09608569804712</v>
      </c>
      <c r="E4279" s="2"/>
      <c r="G4279" s="1"/>
    </row>
    <row r="4280" spans="1:7">
      <c r="A4280" s="1">
        <v>44273</v>
      </c>
      <c r="B4280">
        <f>IF(A4280&gt;=$B$3,VLOOKUP(A4280,SPBTFDUE!$B$4:$F$5000,5,0),B4281*(C4280/C4281+$B$1))</f>
        <v>334.7</v>
      </c>
      <c r="C4280" s="2">
        <f>VLOOKUP(A4280,'BTC-USD'!$A$1:$G$3203,6,0)</f>
        <v>57858.921880000002</v>
      </c>
      <c r="D4280" s="2">
        <f>D4279*(1-D$1+IF(AND(WEEKDAY($A4280)&lt;&gt;1,WEEKDAY($A4280)&lt;&gt;7),-VLOOKUP($A4280,ETF_OP_Fee!$U$5:$V$14,2,1),0))^($A4280-$A4279)*(1+2*(B4280/B4279-1))</f>
        <v>176.08419623112326</v>
      </c>
      <c r="E4280" s="2"/>
      <c r="G4280" s="1"/>
    </row>
    <row r="4281" spans="1:7">
      <c r="A4281" s="1">
        <v>44274</v>
      </c>
      <c r="B4281">
        <f>IF(A4281&gt;=$B$3,VLOOKUP(A4281,SPBTFDUE!$B$4:$F$5000,5,0),B4282*(C4281/C4282+$B$1))</f>
        <v>344.28</v>
      </c>
      <c r="C4281" s="2">
        <f>VLOOKUP(A4281,'BTC-USD'!$A$1:$G$3203,6,0)</f>
        <v>58346.652340000001</v>
      </c>
      <c r="D4281" s="2">
        <f>D4280*(1-D$1+IF(AND(WEEKDAY($A4281)&lt;&gt;1,WEEKDAY($A4281)&lt;&gt;7),-VLOOKUP($A4281,ETF_OP_Fee!$U$5:$V$14,2,1),0))^($A4281-$A4280)*(1+2*(B4281/B4280-1))</f>
        <v>186.14200117390772</v>
      </c>
      <c r="E4281" s="2"/>
      <c r="G4281" s="1"/>
    </row>
    <row r="4282" spans="1:7">
      <c r="A4282" s="1">
        <v>44277</v>
      </c>
      <c r="B4282">
        <f>IF(A4282&gt;=$B$3,VLOOKUP(A4282,SPBTFDUE!$B$4:$F$5000,5,0),B4283*(C4282/C4283+$B$1))</f>
        <v>323.3</v>
      </c>
      <c r="C4282" s="2">
        <f>VLOOKUP(A4282,'BTC-USD'!$A$1:$G$3203,6,0)</f>
        <v>54529.144529999998</v>
      </c>
      <c r="D4282" s="2">
        <f>D4281*(1-D$1+IF(AND(WEEKDAY($A4282)&lt;&gt;1,WEEKDAY($A4282)&lt;&gt;7),-VLOOKUP($A4282,ETF_OP_Fee!$U$5:$V$14,2,1),0))^($A4282-$A4281)*(1+2*(B4282/B4281-1))</f>
        <v>163.3970377299286</v>
      </c>
      <c r="E4282" s="2"/>
      <c r="G4282" s="1"/>
    </row>
    <row r="4283" spans="1:7">
      <c r="A4283" s="1">
        <v>44278</v>
      </c>
      <c r="B4283">
        <f>IF(A4283&gt;=$B$3,VLOOKUP(A4283,SPBTFDUE!$B$4:$F$5000,5,0),B4284*(C4283/C4284+$B$1))</f>
        <v>318.81</v>
      </c>
      <c r="C4283" s="2">
        <f>VLOOKUP(A4283,'BTC-USD'!$A$1:$G$3203,6,0)</f>
        <v>54738.945310000003</v>
      </c>
      <c r="D4283" s="2">
        <f>D4282*(1-D$1+IF(AND(WEEKDAY($A4283)&lt;&gt;1,WEEKDAY($A4283)&lt;&gt;7),-VLOOKUP($A4283,ETF_OP_Fee!$U$5:$V$14,2,1),0))^($A4283-$A4282)*(1+2*(B4283/B4282-1))</f>
        <v>158.83957945340094</v>
      </c>
      <c r="E4283" s="2"/>
      <c r="G4283" s="1"/>
    </row>
    <row r="4284" spans="1:7">
      <c r="A4284" s="1">
        <v>44279</v>
      </c>
      <c r="B4284">
        <f>IF(A4284&gt;=$B$3,VLOOKUP(A4284,SPBTFDUE!$B$4:$F$5000,5,0),B4285*(C4284/C4285+$B$1))</f>
        <v>317.26</v>
      </c>
      <c r="C4284" s="2">
        <f>VLOOKUP(A4284,'BTC-USD'!$A$1:$G$3203,6,0)</f>
        <v>52774.265630000002</v>
      </c>
      <c r="D4284" s="2">
        <f>D4283*(1-D$1+IF(AND(WEEKDAY($A4284)&lt;&gt;1,WEEKDAY($A4284)&lt;&gt;7),-VLOOKUP($A4284,ETF_OP_Fee!$U$5:$V$14,2,1),0))^($A4284-$A4283)*(1+2*(B4284/B4283-1))</f>
        <v>157.27633128480997</v>
      </c>
      <c r="E4284" s="2"/>
      <c r="G4284" s="1"/>
    </row>
    <row r="4285" spans="1:7">
      <c r="A4285" s="1">
        <v>44280</v>
      </c>
      <c r="B4285">
        <f>IF(A4285&gt;=$B$3,VLOOKUP(A4285,SPBTFDUE!$B$4:$F$5000,5,0),B4286*(C4285/C4286+$B$1))</f>
        <v>302.39999999999998</v>
      </c>
      <c r="C4285" s="2">
        <f>VLOOKUP(A4285,'BTC-USD'!$A$1:$G$3203,6,0)</f>
        <v>51704.160159999999</v>
      </c>
      <c r="D4285" s="2">
        <f>D4284*(1-D$1+IF(AND(WEEKDAY($A4285)&lt;&gt;1,WEEKDAY($A4285)&lt;&gt;7),-VLOOKUP($A4285,ETF_OP_Fee!$U$5:$V$14,2,1),0))^($A4285-$A4284)*(1+2*(B4285/B4284-1))</f>
        <v>142.52615104035115</v>
      </c>
      <c r="E4285" s="2"/>
      <c r="G4285" s="1"/>
    </row>
    <row r="4286" spans="1:7">
      <c r="A4286" s="1">
        <v>44281</v>
      </c>
      <c r="B4286">
        <f>IF(A4286&gt;=$B$3,VLOOKUP(A4286,SPBTFDUE!$B$4:$F$5000,5,0),B4287*(C4286/C4287+$B$1))</f>
        <v>311.95999999999998</v>
      </c>
      <c r="C4286" s="2">
        <f>VLOOKUP(A4286,'BTC-USD'!$A$1:$G$3203,6,0)</f>
        <v>55137.3125</v>
      </c>
      <c r="D4286" s="2">
        <f>D4285*(1-D$1+IF(AND(WEEKDAY($A4286)&lt;&gt;1,WEEKDAY($A4286)&lt;&gt;7),-VLOOKUP($A4286,ETF_OP_Fee!$U$5:$V$14,2,1),0))^($A4286-$A4285)*(1+2*(B4286/B4285-1))</f>
        <v>151.51966516505956</v>
      </c>
      <c r="E4286" s="2"/>
      <c r="G4286" s="1"/>
    </row>
    <row r="4287" spans="1:7">
      <c r="A4287" s="1">
        <v>44284</v>
      </c>
      <c r="B4287">
        <f>IF(A4287&gt;=$B$3,VLOOKUP(A4287,SPBTFDUE!$B$4:$F$5000,5,0),B4288*(C4287/C4288+$B$1))</f>
        <v>335.83</v>
      </c>
      <c r="C4287" s="2">
        <f>VLOOKUP(A4287,'BTC-USD'!$A$1:$G$3203,6,0)</f>
        <v>57750.199220000002</v>
      </c>
      <c r="D4287" s="2">
        <f>D4286*(1-D$1+IF(AND(WEEKDAY($A4287)&lt;&gt;1,WEEKDAY($A4287)&lt;&gt;7),-VLOOKUP($A4287,ETF_OP_Fee!$U$5:$V$14,2,1),0))^($A4287-$A4286)*(1+2*(B4287/B4286-1))</f>
        <v>174.64463291829284</v>
      </c>
      <c r="E4287" s="2"/>
      <c r="G4287" s="1"/>
    </row>
    <row r="4288" spans="1:7">
      <c r="A4288" s="1">
        <v>44285</v>
      </c>
      <c r="B4288">
        <f>IF(A4288&gt;=$B$3,VLOOKUP(A4288,SPBTFDUE!$B$4:$F$5000,5,0),B4289*(C4288/C4289+$B$1))</f>
        <v>344.47</v>
      </c>
      <c r="C4288" s="2">
        <f>VLOOKUP(A4288,'BTC-USD'!$A$1:$G$3203,6,0)</f>
        <v>58917.691409999999</v>
      </c>
      <c r="D4288" s="2">
        <f>D4287*(1-D$1+IF(AND(WEEKDAY($A4288)&lt;&gt;1,WEEKDAY($A4288)&lt;&gt;7),-VLOOKUP($A4288,ETF_OP_Fee!$U$5:$V$14,2,1),0))^($A4288-$A4287)*(1+2*(B4288/B4287-1))</f>
        <v>183.60901874304284</v>
      </c>
      <c r="E4288" s="2"/>
      <c r="G4288" s="1"/>
    </row>
    <row r="4289" spans="1:7">
      <c r="A4289" s="1">
        <v>44286</v>
      </c>
      <c r="B4289">
        <f>IF(A4289&gt;=$B$3,VLOOKUP(A4289,SPBTFDUE!$B$4:$F$5000,5,0),B4290*(C4289/C4290+$B$1))</f>
        <v>342.15</v>
      </c>
      <c r="C4289" s="2">
        <f>VLOOKUP(A4289,'BTC-USD'!$A$1:$G$3203,6,0)</f>
        <v>58918.832029999998</v>
      </c>
      <c r="D4289" s="2">
        <f>D4288*(1-D$1+IF(AND(WEEKDAY($A4289)&lt;&gt;1,WEEKDAY($A4289)&lt;&gt;7),-VLOOKUP($A4289,ETF_OP_Fee!$U$5:$V$14,2,1),0))^($A4289-$A4288)*(1+2*(B4289/B4288-1))</f>
        <v>181.11422365190035</v>
      </c>
      <c r="E4289" s="2"/>
      <c r="G4289" s="1"/>
    </row>
    <row r="4290" spans="1:7">
      <c r="A4290" s="1">
        <v>44287</v>
      </c>
      <c r="B4290">
        <f>IF(A4290&gt;=$B$3,VLOOKUP(A4290,SPBTFDUE!$B$4:$F$5000,5,0),B4291*(C4290/C4291+$B$1))</f>
        <v>343.93</v>
      </c>
      <c r="C4290" s="2">
        <f>VLOOKUP(A4290,'BTC-USD'!$A$1:$G$3203,6,0)</f>
        <v>59095.808590000001</v>
      </c>
      <c r="D4290" s="2">
        <f>D4289*(1-D$1+IF(AND(WEEKDAY($A4290)&lt;&gt;1,WEEKDAY($A4290)&lt;&gt;7),-VLOOKUP($A4290,ETF_OP_Fee!$U$5:$V$14,2,1),0))^($A4290-$A4289)*(1+2*(B4290/B4289-1))</f>
        <v>182.97687026639113</v>
      </c>
      <c r="E4290" s="2"/>
      <c r="G4290" s="1"/>
    </row>
    <row r="4291" spans="1:7">
      <c r="A4291" s="1">
        <v>44291</v>
      </c>
      <c r="B4291">
        <f>IF(A4291&gt;=$B$3,VLOOKUP(A4291,SPBTFDUE!$B$4:$F$5000,5,0),B4292*(C4291/C4292+$B$1))</f>
        <v>345.33</v>
      </c>
      <c r="C4291" s="2">
        <f>VLOOKUP(A4291,'BTC-USD'!$A$1:$G$3203,6,0)</f>
        <v>59057.878909999999</v>
      </c>
      <c r="D4291" s="2">
        <f>D4290*(1-D$1+IF(AND(WEEKDAY($A4291)&lt;&gt;1,WEEKDAY($A4291)&lt;&gt;7),-VLOOKUP($A4291,ETF_OP_Fee!$U$5:$V$14,2,1),0))^($A4291-$A4290)*(1+2*(B4291/B4290-1))</f>
        <v>184.37859826598446</v>
      </c>
      <c r="E4291" s="2"/>
      <c r="G4291" s="1"/>
    </row>
    <row r="4292" spans="1:7">
      <c r="A4292" s="1">
        <v>44292</v>
      </c>
      <c r="B4292">
        <f>IF(A4292&gt;=$B$3,VLOOKUP(A4292,SPBTFDUE!$B$4:$F$5000,5,0),B4293*(C4292/C4293+$B$1))</f>
        <v>338.88</v>
      </c>
      <c r="C4292" s="2">
        <f>VLOOKUP(A4292,'BTC-USD'!$A$1:$G$3203,6,0)</f>
        <v>58192.359380000002</v>
      </c>
      <c r="D4292" s="2">
        <f>D4291*(1-D$1+IF(AND(WEEKDAY($A4292)&lt;&gt;1,WEEKDAY($A4292)&lt;&gt;7),-VLOOKUP($A4292,ETF_OP_Fee!$U$5:$V$14,2,1),0))^($A4292-$A4291)*(1+2*(B4292/B4291-1))</f>
        <v>177.46987705111138</v>
      </c>
      <c r="E4292" s="2"/>
      <c r="G4292" s="1"/>
    </row>
    <row r="4293" spans="1:7">
      <c r="A4293" s="1">
        <v>44293</v>
      </c>
      <c r="B4293">
        <f>IF(A4293&gt;=$B$3,VLOOKUP(A4293,SPBTFDUE!$B$4:$F$5000,5,0),B4294*(C4293/C4294+$B$1))</f>
        <v>324.60000000000002</v>
      </c>
      <c r="C4293" s="2">
        <f>VLOOKUP(A4293,'BTC-USD'!$A$1:$G$3203,6,0)</f>
        <v>56048.9375</v>
      </c>
      <c r="D4293" s="2">
        <f>D4292*(1-D$1+IF(AND(WEEKDAY($A4293)&lt;&gt;1,WEEKDAY($A4293)&lt;&gt;7),-VLOOKUP($A4293,ETF_OP_Fee!$U$5:$V$14,2,1),0))^($A4293-$A4292)*(1+2*(B4293/B4292-1))</f>
        <v>162.49377011703422</v>
      </c>
      <c r="E4293" s="2"/>
      <c r="G4293" s="1"/>
    </row>
    <row r="4294" spans="1:7">
      <c r="A4294" s="1">
        <v>44294</v>
      </c>
      <c r="B4294">
        <f>IF(A4294&gt;=$B$3,VLOOKUP(A4294,SPBTFDUE!$B$4:$F$5000,5,0),B4295*(C4294/C4295+$B$1))</f>
        <v>335.27</v>
      </c>
      <c r="C4294" s="2">
        <f>VLOOKUP(A4294,'BTC-USD'!$A$1:$G$3203,6,0)</f>
        <v>58323.953130000002</v>
      </c>
      <c r="D4294" s="2">
        <f>D4293*(1-D$1+IF(AND(WEEKDAY($A4294)&lt;&gt;1,WEEKDAY($A4294)&lt;&gt;7),-VLOOKUP($A4294,ETF_OP_Fee!$U$5:$V$14,2,1),0))^($A4294-$A4293)*(1+2*(B4294/B4293-1))</f>
        <v>173.15587019547257</v>
      </c>
      <c r="E4294" s="2"/>
      <c r="G4294" s="1"/>
    </row>
    <row r="4295" spans="1:7">
      <c r="A4295" s="1">
        <v>44295</v>
      </c>
      <c r="B4295">
        <f>IF(A4295&gt;=$B$3,VLOOKUP(A4295,SPBTFDUE!$B$4:$F$5000,5,0),B4296*(C4295/C4296+$B$1))</f>
        <v>338.74</v>
      </c>
      <c r="C4295" s="2">
        <f>VLOOKUP(A4295,'BTC-USD'!$A$1:$G$3203,6,0)</f>
        <v>58245.003909999999</v>
      </c>
      <c r="D4295" s="2">
        <f>D4294*(1-D$1+IF(AND(WEEKDAY($A4295)&lt;&gt;1,WEEKDAY($A4295)&lt;&gt;7),-VLOOKUP($A4295,ETF_OP_Fee!$U$5:$V$14,2,1),0))^($A4295-$A4294)*(1+2*(B4295/B4294-1))</f>
        <v>176.71908719074958</v>
      </c>
      <c r="E4295" s="2"/>
      <c r="G4295" s="1"/>
    </row>
    <row r="4296" spans="1:7">
      <c r="A4296" s="1">
        <v>44298</v>
      </c>
      <c r="B4296">
        <f>IF(A4296&gt;=$B$3,VLOOKUP(A4296,SPBTFDUE!$B$4:$F$5000,5,0),B4297*(C4296/C4297+$B$1))</f>
        <v>349.18</v>
      </c>
      <c r="C4296" s="2">
        <f>VLOOKUP(A4296,'BTC-USD'!$A$1:$G$3203,6,0)</f>
        <v>59893.453130000002</v>
      </c>
      <c r="D4296" s="2">
        <f>D4295*(1-D$1+IF(AND(WEEKDAY($A4296)&lt;&gt;1,WEEKDAY($A4296)&lt;&gt;7),-VLOOKUP($A4296,ETF_OP_Fee!$U$5:$V$14,2,1),0))^($A4296-$A4295)*(1+2*(B4296/B4295-1))</f>
        <v>187.54501661369179</v>
      </c>
      <c r="E4296" s="2"/>
      <c r="G4296" s="1"/>
    </row>
    <row r="4297" spans="1:7">
      <c r="A4297" s="1">
        <v>44299</v>
      </c>
      <c r="B4297">
        <f>IF(A4297&gt;=$B$3,VLOOKUP(A4297,SPBTFDUE!$B$4:$F$5000,5,0),B4298*(C4297/C4298+$B$1))</f>
        <v>367.21</v>
      </c>
      <c r="C4297" s="2">
        <f>VLOOKUP(A4297,'BTC-USD'!$A$1:$G$3203,6,0)</f>
        <v>63503.457029999998</v>
      </c>
      <c r="D4297" s="2">
        <f>D4296*(1-D$1+IF(AND(WEEKDAY($A4297)&lt;&gt;1,WEEKDAY($A4297)&lt;&gt;7),-VLOOKUP($A4297,ETF_OP_Fee!$U$5:$V$14,2,1),0))^($A4297-$A4296)*(1+2*(B4297/B4296-1))</f>
        <v>206.88822842839377</v>
      </c>
      <c r="E4297" s="2"/>
      <c r="G4297" s="1"/>
    </row>
    <row r="4298" spans="1:7">
      <c r="A4298" s="1">
        <v>44300</v>
      </c>
      <c r="B4298">
        <f>IF(A4298&gt;=$B$3,VLOOKUP(A4298,SPBTFDUE!$B$4:$F$5000,5,0),B4299*(C4298/C4299+$B$1))</f>
        <v>359.94</v>
      </c>
      <c r="C4298" s="2">
        <f>VLOOKUP(A4298,'BTC-USD'!$A$1:$G$3203,6,0)</f>
        <v>63109.695310000003</v>
      </c>
      <c r="D4298" s="2">
        <f>D4297*(1-D$1+IF(AND(WEEKDAY($A4298)&lt;&gt;1,WEEKDAY($A4298)&lt;&gt;7),-VLOOKUP($A4298,ETF_OP_Fee!$U$5:$V$14,2,1),0))^($A4298-$A4297)*(1+2*(B4298/B4297-1))</f>
        <v>198.67262846074854</v>
      </c>
      <c r="E4298" s="2"/>
      <c r="G4298" s="1"/>
    </row>
    <row r="4299" spans="1:7">
      <c r="A4299" s="1">
        <v>44301</v>
      </c>
      <c r="B4299">
        <f>IF(A4299&gt;=$B$3,VLOOKUP(A4299,SPBTFDUE!$B$4:$F$5000,5,0),B4300*(C4299/C4300+$B$1))</f>
        <v>368.14</v>
      </c>
      <c r="C4299" s="2">
        <f>VLOOKUP(A4299,'BTC-USD'!$A$1:$G$3203,6,0)</f>
        <v>63314.011720000002</v>
      </c>
      <c r="D4299" s="2">
        <f>D4298*(1-D$1+IF(AND(WEEKDAY($A4299)&lt;&gt;1,WEEKDAY($A4299)&lt;&gt;7),-VLOOKUP($A4299,ETF_OP_Fee!$U$5:$V$14,2,1),0))^($A4299-$A4298)*(1+2*(B4299/B4298-1))</f>
        <v>207.70002287493753</v>
      </c>
      <c r="E4299" s="2"/>
      <c r="G4299" s="1"/>
    </row>
    <row r="4300" spans="1:7">
      <c r="A4300" s="1">
        <v>44302</v>
      </c>
      <c r="B4300">
        <f>IF(A4300&gt;=$B$3,VLOOKUP(A4300,SPBTFDUE!$B$4:$F$5000,5,0),B4301*(C4300/C4301+$B$1))</f>
        <v>357.23</v>
      </c>
      <c r="C4300" s="2">
        <f>VLOOKUP(A4300,'BTC-USD'!$A$1:$G$3203,6,0)</f>
        <v>61572.789060000003</v>
      </c>
      <c r="D4300" s="2">
        <f>D4299*(1-D$1+IF(AND(WEEKDAY($A4300)&lt;&gt;1,WEEKDAY($A4300)&lt;&gt;7),-VLOOKUP($A4300,ETF_OP_Fee!$U$5:$V$14,2,1),0))^($A4300-$A4299)*(1+2*(B4300/B4299-1))</f>
        <v>195.36616331427703</v>
      </c>
      <c r="E4300" s="2"/>
      <c r="G4300" s="1"/>
    </row>
    <row r="4301" spans="1:7">
      <c r="A4301" s="1">
        <v>44305</v>
      </c>
      <c r="B4301">
        <f>IF(A4301&gt;=$B$3,VLOOKUP(A4301,SPBTFDUE!$B$4:$F$5000,5,0),B4302*(C4301/C4302+$B$1))</f>
        <v>323.51</v>
      </c>
      <c r="C4301" s="2">
        <f>VLOOKUP(A4301,'BTC-USD'!$A$1:$G$3203,6,0)</f>
        <v>55724.265630000002</v>
      </c>
      <c r="D4301" s="2">
        <f>D4300*(1-D$1+IF(AND(WEEKDAY($A4301)&lt;&gt;1,WEEKDAY($A4301)&lt;&gt;7),-VLOOKUP($A4301,ETF_OP_Fee!$U$5:$V$14,2,1),0))^($A4301-$A4300)*(1+2*(B4301/B4300-1))</f>
        <v>158.42712263917406</v>
      </c>
      <c r="E4301" s="2"/>
      <c r="G4301" s="1"/>
    </row>
    <row r="4302" spans="1:7">
      <c r="A4302" s="1">
        <v>44306</v>
      </c>
      <c r="B4302">
        <f>IF(A4302&gt;=$B$3,VLOOKUP(A4302,SPBTFDUE!$B$4:$F$5000,5,0),B4303*(C4302/C4303+$B$1))</f>
        <v>326.85000000000002</v>
      </c>
      <c r="C4302" s="2">
        <f>VLOOKUP(A4302,'BTC-USD'!$A$1:$G$3203,6,0)</f>
        <v>56473.03125</v>
      </c>
      <c r="D4302" s="2">
        <f>D4301*(1-D$1+IF(AND(WEEKDAY($A4302)&lt;&gt;1,WEEKDAY($A4302)&lt;&gt;7),-VLOOKUP($A4302,ETF_OP_Fee!$U$5:$V$14,2,1),0))^($A4302-$A4301)*(1+2*(B4302/B4301-1))</f>
        <v>161.67913601872857</v>
      </c>
      <c r="E4302" s="2"/>
      <c r="G4302" s="1"/>
    </row>
    <row r="4303" spans="1:7">
      <c r="A4303" s="1">
        <v>44307</v>
      </c>
      <c r="B4303">
        <f>IF(A4303&gt;=$B$3,VLOOKUP(A4303,SPBTFDUE!$B$4:$F$5000,5,0),B4304*(C4303/C4304+$B$1))</f>
        <v>320.49</v>
      </c>
      <c r="C4303" s="2">
        <f>VLOOKUP(A4303,'BTC-USD'!$A$1:$G$3203,6,0)</f>
        <v>53906.089840000001</v>
      </c>
      <c r="D4303" s="2">
        <f>D4302*(1-D$1+IF(AND(WEEKDAY($A4303)&lt;&gt;1,WEEKDAY($A4303)&lt;&gt;7),-VLOOKUP($A4303,ETF_OP_Fee!$U$5:$V$14,2,1),0))^($A4303-$A4302)*(1+2*(B4303/B4302-1))</f>
        <v>155.36856095855771</v>
      </c>
      <c r="E4303" s="2"/>
      <c r="G4303" s="1"/>
    </row>
    <row r="4304" spans="1:7">
      <c r="A4304" s="1">
        <v>44308</v>
      </c>
      <c r="B4304">
        <f>IF(A4304&gt;=$B$3,VLOOKUP(A4304,SPBTFDUE!$B$4:$F$5000,5,0),B4305*(C4304/C4305+$B$1))</f>
        <v>304.02</v>
      </c>
      <c r="C4304" s="2">
        <f>VLOOKUP(A4304,'BTC-USD'!$A$1:$G$3203,6,0)</f>
        <v>51762.273439999997</v>
      </c>
      <c r="D4304" s="2">
        <f>D4303*(1-D$1+IF(AND(WEEKDAY($A4304)&lt;&gt;1,WEEKDAY($A4304)&lt;&gt;7),-VLOOKUP($A4304,ETF_OP_Fee!$U$5:$V$14,2,1),0))^($A4304-$A4303)*(1+2*(B4304/B4303-1))</f>
        <v>139.38314854209997</v>
      </c>
      <c r="E4304" s="2"/>
      <c r="G4304" s="1"/>
    </row>
    <row r="4305" spans="1:7">
      <c r="A4305" s="1">
        <v>44309</v>
      </c>
      <c r="B4305">
        <f>IF(A4305&gt;=$B$3,VLOOKUP(A4305,SPBTFDUE!$B$4:$F$5000,5,0),B4306*(C4305/C4306+$B$1))</f>
        <v>292.44</v>
      </c>
      <c r="C4305" s="2">
        <f>VLOOKUP(A4305,'BTC-USD'!$A$1:$G$3203,6,0)</f>
        <v>51093.652340000001</v>
      </c>
      <c r="D4305" s="2">
        <f>D4304*(1-D$1+IF(AND(WEEKDAY($A4305)&lt;&gt;1,WEEKDAY($A4305)&lt;&gt;7),-VLOOKUP($A4305,ETF_OP_Fee!$U$5:$V$14,2,1),0))^($A4305-$A4304)*(1+2*(B4305/B4304-1))</f>
        <v>128.74970599678602</v>
      </c>
      <c r="E4305" s="2"/>
      <c r="G4305" s="1"/>
    </row>
    <row r="4306" spans="1:7">
      <c r="A4306" s="1">
        <v>44312</v>
      </c>
      <c r="B4306">
        <f>IF(A4306&gt;=$B$3,VLOOKUP(A4306,SPBTFDUE!$B$4:$F$5000,5,0),B4307*(C4306/C4307+$B$1))</f>
        <v>311.2</v>
      </c>
      <c r="C4306" s="2">
        <f>VLOOKUP(A4306,'BTC-USD'!$A$1:$G$3203,6,0)</f>
        <v>54021.753909999999</v>
      </c>
      <c r="D4306" s="2">
        <f>D4305*(1-D$1+IF(AND(WEEKDAY($A4306)&lt;&gt;1,WEEKDAY($A4306)&lt;&gt;7),-VLOOKUP($A4306,ETF_OP_Fee!$U$5:$V$14,2,1),0))^($A4306-$A4305)*(1+2*(B4306/B4305-1))</f>
        <v>145.21633819070919</v>
      </c>
      <c r="E4306" s="2"/>
      <c r="G4306" s="1"/>
    </row>
    <row r="4307" spans="1:7">
      <c r="A4307" s="1">
        <v>44313</v>
      </c>
      <c r="B4307">
        <f>IF(A4307&gt;=$B$3,VLOOKUP(A4307,SPBTFDUE!$B$4:$F$5000,5,0),B4308*(C4307/C4308+$B$1))</f>
        <v>314.95999999999998</v>
      </c>
      <c r="C4307" s="2">
        <f>VLOOKUP(A4307,'BTC-USD'!$A$1:$G$3203,6,0)</f>
        <v>55033.117189999997</v>
      </c>
      <c r="D4307" s="2">
        <f>D4306*(1-D$1+IF(AND(WEEKDAY($A4307)&lt;&gt;1,WEEKDAY($A4307)&lt;&gt;7),-VLOOKUP($A4307,ETF_OP_Fee!$U$5:$V$14,2,1),0))^($A4307-$A4306)*(1+2*(B4307/B4306-1))</f>
        <v>148.70769713077283</v>
      </c>
      <c r="E4307" s="2"/>
      <c r="G4307" s="1"/>
    </row>
    <row r="4308" spans="1:7">
      <c r="A4308" s="1">
        <v>44314</v>
      </c>
      <c r="B4308">
        <f>IF(A4308&gt;=$B$3,VLOOKUP(A4308,SPBTFDUE!$B$4:$F$5000,5,0),B4309*(C4308/C4309+$B$1))</f>
        <v>319.06</v>
      </c>
      <c r="C4308" s="2">
        <f>VLOOKUP(A4308,'BTC-USD'!$A$1:$G$3203,6,0)</f>
        <v>54824.703130000002</v>
      </c>
      <c r="D4308" s="2">
        <f>D4307*(1-D$1+IF(AND(WEEKDAY($A4308)&lt;&gt;1,WEEKDAY($A4308)&lt;&gt;7),-VLOOKUP($A4308,ETF_OP_Fee!$U$5:$V$14,2,1),0))^($A4308-$A4307)*(1+2*(B4308/B4307-1))</f>
        <v>152.56112565927742</v>
      </c>
      <c r="E4308" s="2"/>
      <c r="G4308" s="1"/>
    </row>
    <row r="4309" spans="1:7">
      <c r="A4309" s="1">
        <v>44315</v>
      </c>
      <c r="B4309">
        <f>IF(A4309&gt;=$B$3,VLOOKUP(A4309,SPBTFDUE!$B$4:$F$5000,5,0),B4310*(C4309/C4310+$B$1))</f>
        <v>303.68</v>
      </c>
      <c r="C4309" s="2">
        <f>VLOOKUP(A4309,'BTC-USD'!$A$1:$G$3203,6,0)</f>
        <v>53555.109380000002</v>
      </c>
      <c r="D4309" s="2">
        <f>D4308*(1-D$1+IF(AND(WEEKDAY($A4309)&lt;&gt;1,WEEKDAY($A4309)&lt;&gt;7),-VLOOKUP($A4309,ETF_OP_Fee!$U$5:$V$14,2,1),0))^($A4309-$A4308)*(1+2*(B4309/B4308-1))</f>
        <v>137.83655323006184</v>
      </c>
      <c r="E4309" s="2"/>
      <c r="G4309" s="1"/>
    </row>
    <row r="4310" spans="1:7">
      <c r="A4310" s="1">
        <v>44316</v>
      </c>
      <c r="B4310">
        <f>IF(A4310&gt;=$B$3,VLOOKUP(A4310,SPBTFDUE!$B$4:$F$5000,5,0),B4311*(C4310/C4311+$B$1))</f>
        <v>328.33</v>
      </c>
      <c r="C4310" s="2">
        <f>VLOOKUP(A4310,'BTC-USD'!$A$1:$G$3203,6,0)</f>
        <v>57750.175779999998</v>
      </c>
      <c r="D4310" s="2">
        <f>D4309*(1-D$1+IF(AND(WEEKDAY($A4310)&lt;&gt;1,WEEKDAY($A4310)&lt;&gt;7),-VLOOKUP($A4310,ETF_OP_Fee!$U$5:$V$14,2,1),0))^($A4310-$A4309)*(1+2*(B4310/B4309-1))</f>
        <v>160.19411262768858</v>
      </c>
      <c r="E4310" s="2"/>
      <c r="G4310" s="1"/>
    </row>
    <row r="4311" spans="1:7">
      <c r="A4311" s="1">
        <v>44319</v>
      </c>
      <c r="B4311">
        <f>IF(A4311&gt;=$B$3,VLOOKUP(A4311,SPBTFDUE!$B$4:$F$5000,5,0),B4312*(C4311/C4312+$B$1))</f>
        <v>330.97</v>
      </c>
      <c r="C4311" s="2">
        <f>VLOOKUP(A4311,'BTC-USD'!$A$1:$G$3203,6,0)</f>
        <v>57200.292970000002</v>
      </c>
      <c r="D4311" s="2">
        <f>D4310*(1-D$1+IF(AND(WEEKDAY($A4311)&lt;&gt;1,WEEKDAY($A4311)&lt;&gt;7),-VLOOKUP($A4311,ETF_OP_Fee!$U$5:$V$14,2,1),0))^($A4311-$A4310)*(1+2*(B4311/B4310-1))</f>
        <v>162.71206626763575</v>
      </c>
      <c r="E4311" s="2"/>
      <c r="G4311" s="1"/>
    </row>
    <row r="4312" spans="1:7">
      <c r="A4312" s="1">
        <v>44320</v>
      </c>
      <c r="B4312">
        <f>IF(A4312&gt;=$B$3,VLOOKUP(A4312,SPBTFDUE!$B$4:$F$5000,5,0),B4313*(C4312/C4313+$B$1))</f>
        <v>312.27</v>
      </c>
      <c r="C4312" s="2">
        <f>VLOOKUP(A4312,'BTC-USD'!$A$1:$G$3203,6,0)</f>
        <v>53333.539060000003</v>
      </c>
      <c r="D4312" s="2">
        <f>D4311*(1-D$1+IF(AND(WEEKDAY($A4312)&lt;&gt;1,WEEKDAY($A4312)&lt;&gt;7),-VLOOKUP($A4312,ETF_OP_Fee!$U$5:$V$14,2,1),0))^($A4312-$A4311)*(1+2*(B4312/B4311-1))</f>
        <v>144.30821062119179</v>
      </c>
      <c r="E4312" s="2"/>
      <c r="G4312" s="1"/>
    </row>
    <row r="4313" spans="1:7">
      <c r="A4313" s="1">
        <v>44321</v>
      </c>
      <c r="B4313">
        <f>IF(A4313&gt;=$B$3,VLOOKUP(A4313,SPBTFDUE!$B$4:$F$5000,5,0),B4314*(C4313/C4314+$B$1))</f>
        <v>328.24</v>
      </c>
      <c r="C4313" s="2">
        <f>VLOOKUP(A4313,'BTC-USD'!$A$1:$G$3203,6,0)</f>
        <v>57424.007810000003</v>
      </c>
      <c r="D4313" s="2">
        <f>D4312*(1-D$1+IF(AND(WEEKDAY($A4313)&lt;&gt;1,WEEKDAY($A4313)&lt;&gt;7),-VLOOKUP($A4313,ETF_OP_Fee!$U$5:$V$14,2,1),0))^($A4313-$A4312)*(1+2*(B4313/B4312-1))</f>
        <v>159.04957032372948</v>
      </c>
      <c r="E4313" s="2"/>
      <c r="G4313" s="1"/>
    </row>
    <row r="4314" spans="1:7">
      <c r="A4314" s="1">
        <v>44322</v>
      </c>
      <c r="B4314">
        <f>IF(A4314&gt;=$B$3,VLOOKUP(A4314,SPBTFDUE!$B$4:$F$5000,5,0),B4315*(C4314/C4315+$B$1))</f>
        <v>321.89</v>
      </c>
      <c r="C4314" s="2">
        <f>VLOOKUP(A4314,'BTC-USD'!$A$1:$G$3203,6,0)</f>
        <v>56396.515630000002</v>
      </c>
      <c r="D4314" s="2">
        <f>D4313*(1-D$1+IF(AND(WEEKDAY($A4314)&lt;&gt;1,WEEKDAY($A4314)&lt;&gt;7),-VLOOKUP($A4314,ETF_OP_Fee!$U$5:$V$14,2,1),0))^($A4314-$A4313)*(1+2*(B4314/B4313-1))</f>
        <v>152.87752951790898</v>
      </c>
      <c r="E4314" s="2"/>
      <c r="G4314" s="1"/>
    </row>
    <row r="4315" spans="1:7">
      <c r="A4315" s="1">
        <v>44323</v>
      </c>
      <c r="B4315">
        <f>IF(A4315&gt;=$B$3,VLOOKUP(A4315,SPBTFDUE!$B$4:$F$5000,5,0),B4316*(C4315/C4316+$B$1))</f>
        <v>330.81</v>
      </c>
      <c r="C4315" s="2">
        <f>VLOOKUP(A4315,'BTC-USD'!$A$1:$G$3203,6,0)</f>
        <v>57356.402340000001</v>
      </c>
      <c r="D4315" s="2">
        <f>D4314*(1-D$1+IF(AND(WEEKDAY($A4315)&lt;&gt;1,WEEKDAY($A4315)&lt;&gt;7),-VLOOKUP($A4315,ETF_OP_Fee!$U$5:$V$14,2,1),0))^($A4315-$A4314)*(1+2*(B4315/B4314-1))</f>
        <v>161.33117941271976</v>
      </c>
      <c r="E4315" s="2"/>
      <c r="G4315" s="1"/>
    </row>
    <row r="4316" spans="1:7">
      <c r="A4316" s="1">
        <v>44326</v>
      </c>
      <c r="B4316">
        <f>IF(A4316&gt;=$B$3,VLOOKUP(A4316,SPBTFDUE!$B$4:$F$5000,5,0),B4317*(C4316/C4317+$B$1))</f>
        <v>319.07</v>
      </c>
      <c r="C4316" s="2">
        <f>VLOOKUP(A4316,'BTC-USD'!$A$1:$G$3203,6,0)</f>
        <v>55859.796880000002</v>
      </c>
      <c r="D4316" s="2">
        <f>D4315*(1-D$1+IF(AND(WEEKDAY($A4316)&lt;&gt;1,WEEKDAY($A4316)&lt;&gt;7),-VLOOKUP($A4316,ETF_OP_Fee!$U$5:$V$14,2,1),0))^($A4316-$A4315)*(1+2*(B4316/B4315-1))</f>
        <v>149.82674722710803</v>
      </c>
      <c r="E4316" s="2"/>
      <c r="G4316" s="1"/>
    </row>
    <row r="4317" spans="1:7">
      <c r="A4317" s="1">
        <v>44327</v>
      </c>
      <c r="B4317">
        <f>IF(A4317&gt;=$B$3,VLOOKUP(A4317,SPBTFDUE!$B$4:$F$5000,5,0),B4318*(C4317/C4318+$B$1))</f>
        <v>325.29000000000002</v>
      </c>
      <c r="C4317" s="2">
        <f>VLOOKUP(A4317,'BTC-USD'!$A$1:$G$3203,6,0)</f>
        <v>56704.574220000002</v>
      </c>
      <c r="D4317" s="2">
        <f>D4316*(1-D$1+IF(AND(WEEKDAY($A4317)&lt;&gt;1,WEEKDAY($A4317)&lt;&gt;7),-VLOOKUP($A4317,ETF_OP_Fee!$U$5:$V$14,2,1),0))^($A4317-$A4316)*(1+2*(B4317/B4316-1))</f>
        <v>155.64968661845623</v>
      </c>
      <c r="E4317" s="2"/>
      <c r="G4317" s="1"/>
    </row>
    <row r="4318" spans="1:7">
      <c r="A4318" s="1">
        <v>44328</v>
      </c>
      <c r="B4318">
        <f>IF(A4318&gt;=$B$3,VLOOKUP(A4318,SPBTFDUE!$B$4:$F$5000,5,0),B4319*(C4318/C4319+$B$1))</f>
        <v>311.77999999999997</v>
      </c>
      <c r="C4318" s="2">
        <f>VLOOKUP(A4318,'BTC-USD'!$A$1:$G$3203,6,0)</f>
        <v>49150.535159999999</v>
      </c>
      <c r="D4318" s="2">
        <f>D4317*(1-D$1+IF(AND(WEEKDAY($A4318)&lt;&gt;1,WEEKDAY($A4318)&lt;&gt;7),-VLOOKUP($A4318,ETF_OP_Fee!$U$5:$V$14,2,1),0))^($A4318-$A4317)*(1+2*(B4318/B4317-1))</f>
        <v>142.70373854067853</v>
      </c>
      <c r="E4318" s="2"/>
      <c r="G4318" s="1"/>
    </row>
    <row r="4319" spans="1:7">
      <c r="A4319" s="1">
        <v>44329</v>
      </c>
      <c r="B4319">
        <f>IF(A4319&gt;=$B$3,VLOOKUP(A4319,SPBTFDUE!$B$4:$F$5000,5,0),B4320*(C4319/C4320+$B$1))</f>
        <v>276.8</v>
      </c>
      <c r="C4319" s="2">
        <f>VLOOKUP(A4319,'BTC-USD'!$A$1:$G$3203,6,0)</f>
        <v>49716.191409999999</v>
      </c>
      <c r="D4319" s="2">
        <f>D4318*(1-D$1+IF(AND(WEEKDAY($A4319)&lt;&gt;1,WEEKDAY($A4319)&lt;&gt;7),-VLOOKUP($A4319,ETF_OP_Fee!$U$5:$V$14,2,1),0))^($A4319-$A4318)*(1+2*(B4319/B4318-1))</f>
        <v>110.66939952206089</v>
      </c>
      <c r="E4319" s="2"/>
      <c r="G4319" s="1"/>
    </row>
    <row r="4320" spans="1:7">
      <c r="A4320" s="1">
        <v>44330</v>
      </c>
      <c r="B4320">
        <f>IF(A4320&gt;=$B$3,VLOOKUP(A4320,SPBTFDUE!$B$4:$F$5000,5,0),B4321*(C4320/C4321+$B$1))</f>
        <v>287.20999999999998</v>
      </c>
      <c r="C4320" s="2">
        <f>VLOOKUP(A4320,'BTC-USD'!$A$1:$G$3203,6,0)</f>
        <v>49880.535159999999</v>
      </c>
      <c r="D4320" s="2">
        <f>D4319*(1-D$1+IF(AND(WEEKDAY($A4320)&lt;&gt;1,WEEKDAY($A4320)&lt;&gt;7),-VLOOKUP($A4320,ETF_OP_Fee!$U$5:$V$14,2,1),0))^($A4320-$A4319)*(1+2*(B4320/B4319-1))</f>
        <v>118.97941208963516</v>
      </c>
      <c r="E4320" s="2"/>
      <c r="G4320" s="1"/>
    </row>
    <row r="4321" spans="1:7">
      <c r="A4321" s="1">
        <v>44333</v>
      </c>
      <c r="B4321">
        <f>IF(A4321&gt;=$B$3,VLOOKUP(A4321,SPBTFDUE!$B$4:$F$5000,5,0),B4322*(C4321/C4322+$B$1))</f>
        <v>251.93</v>
      </c>
      <c r="C4321" s="2">
        <f>VLOOKUP(A4321,'BTC-USD'!$A$1:$G$3203,6,0)</f>
        <v>43537.511720000002</v>
      </c>
      <c r="D4321" s="2">
        <f>D4320*(1-D$1+IF(AND(WEEKDAY($A4321)&lt;&gt;1,WEEKDAY($A4321)&lt;&gt;7),-VLOOKUP($A4321,ETF_OP_Fee!$U$5:$V$14,2,1),0))^($A4321-$A4320)*(1+2*(B4321/B4320-1))</f>
        <v>89.717191625370972</v>
      </c>
      <c r="E4321" s="2"/>
      <c r="G4321" s="1"/>
    </row>
    <row r="4322" spans="1:7">
      <c r="A4322" s="1">
        <v>44334</v>
      </c>
      <c r="B4322">
        <f>IF(A4322&gt;=$B$3,VLOOKUP(A4322,SPBTFDUE!$B$4:$F$5000,5,0),B4323*(C4322/C4323+$B$1))</f>
        <v>246.91</v>
      </c>
      <c r="C4322" s="2">
        <f>VLOOKUP(A4322,'BTC-USD'!$A$1:$G$3203,6,0)</f>
        <v>42909.402340000001</v>
      </c>
      <c r="D4322" s="2">
        <f>D4321*(1-D$1+IF(AND(WEEKDAY($A4322)&lt;&gt;1,WEEKDAY($A4322)&lt;&gt;7),-VLOOKUP($A4322,ETF_OP_Fee!$U$5:$V$14,2,1),0))^($A4322-$A4321)*(1+2*(B4322/B4321-1))</f>
        <v>86.131485397887545</v>
      </c>
      <c r="E4322" s="2"/>
      <c r="G4322" s="1"/>
    </row>
    <row r="4323" spans="1:7">
      <c r="A4323" s="1">
        <v>44335</v>
      </c>
      <c r="B4323">
        <f>IF(A4323&gt;=$B$3,VLOOKUP(A4323,SPBTFDUE!$B$4:$F$5000,5,0),B4324*(C4323/C4324+$B$1))</f>
        <v>225.42</v>
      </c>
      <c r="C4323" s="2">
        <f>VLOOKUP(A4323,'BTC-USD'!$A$1:$G$3203,6,0)</f>
        <v>37002.441409999999</v>
      </c>
      <c r="D4323" s="2">
        <f>D4322*(1-D$1+IF(AND(WEEKDAY($A4323)&lt;&gt;1,WEEKDAY($A4323)&lt;&gt;7),-VLOOKUP($A4323,ETF_OP_Fee!$U$5:$V$14,2,1),0))^($A4323-$A4322)*(1+2*(B4323/B4322-1))</f>
        <v>71.129968323478096</v>
      </c>
      <c r="E4323" s="2"/>
      <c r="G4323" s="1"/>
    </row>
    <row r="4324" spans="1:7">
      <c r="A4324" s="1">
        <v>44336</v>
      </c>
      <c r="B4324">
        <f>IF(A4324&gt;=$B$3,VLOOKUP(A4324,SPBTFDUE!$B$4:$F$5000,5,0),B4325*(C4324/C4325+$B$1))</f>
        <v>230.46</v>
      </c>
      <c r="C4324" s="2">
        <f>VLOOKUP(A4324,'BTC-USD'!$A$1:$G$3203,6,0)</f>
        <v>40782.738279999998</v>
      </c>
      <c r="D4324" s="2">
        <f>D4323*(1-D$1+IF(AND(WEEKDAY($A4324)&lt;&gt;1,WEEKDAY($A4324)&lt;&gt;7),-VLOOKUP($A4324,ETF_OP_Fee!$U$5:$V$14,2,1),0))^($A4324-$A4323)*(1+2*(B4324/B4323-1))</f>
        <v>74.301797423954696</v>
      </c>
      <c r="E4324" s="2"/>
      <c r="G4324" s="1"/>
    </row>
    <row r="4325" spans="1:7">
      <c r="A4325" s="1">
        <v>44337</v>
      </c>
      <c r="B4325">
        <f>IF(A4325&gt;=$B$3,VLOOKUP(A4325,SPBTFDUE!$B$4:$F$5000,5,0),B4326*(C4325/C4326+$B$1))</f>
        <v>206.61</v>
      </c>
      <c r="C4325" s="2">
        <f>VLOOKUP(A4325,'BTC-USD'!$A$1:$G$3203,6,0)</f>
        <v>37304.691409999999</v>
      </c>
      <c r="D4325" s="2">
        <f>D4324*(1-D$1+IF(AND(WEEKDAY($A4325)&lt;&gt;1,WEEKDAY($A4325)&lt;&gt;7),-VLOOKUP($A4325,ETF_OP_Fee!$U$5:$V$14,2,1),0))^($A4325-$A4324)*(1+2*(B4325/B4324-1))</f>
        <v>58.915985987894224</v>
      </c>
      <c r="E4325" s="2"/>
      <c r="G4325" s="1"/>
    </row>
    <row r="4326" spans="1:7">
      <c r="A4326" s="1">
        <v>44340</v>
      </c>
      <c r="B4326">
        <f>IF(A4326&gt;=$B$3,VLOOKUP(A4326,SPBTFDUE!$B$4:$F$5000,5,0),B4327*(C4326/C4327+$B$1))</f>
        <v>227.13</v>
      </c>
      <c r="C4326" s="2">
        <f>VLOOKUP(A4326,'BTC-USD'!$A$1:$G$3203,6,0)</f>
        <v>38705.980470000002</v>
      </c>
      <c r="D4326" s="2">
        <f>D4325*(1-D$1+IF(AND(WEEKDAY($A4326)&lt;&gt;1,WEEKDAY($A4326)&lt;&gt;7),-VLOOKUP($A4326,ETF_OP_Fee!$U$5:$V$14,2,1),0))^($A4326-$A4325)*(1+2*(B4326/B4325-1))</f>
        <v>70.593523703852014</v>
      </c>
      <c r="E4326" s="2"/>
      <c r="G4326" s="1"/>
    </row>
    <row r="4327" spans="1:7">
      <c r="A4327" s="1">
        <v>44341</v>
      </c>
      <c r="B4327">
        <f>IF(A4327&gt;=$B$3,VLOOKUP(A4327,SPBTFDUE!$B$4:$F$5000,5,0),B4328*(C4327/C4328+$B$1))</f>
        <v>213.42</v>
      </c>
      <c r="C4327" s="2">
        <f>VLOOKUP(A4327,'BTC-USD'!$A$1:$G$3203,6,0)</f>
        <v>38402.222659999999</v>
      </c>
      <c r="D4327" s="2">
        <f>D4326*(1-D$1+IF(AND(WEEKDAY($A4327)&lt;&gt;1,WEEKDAY($A4327)&lt;&gt;7),-VLOOKUP($A4327,ETF_OP_Fee!$U$5:$V$14,2,1),0))^($A4327-$A4326)*(1+2*(B4327/B4326-1))</f>
        <v>62.063806712325423</v>
      </c>
      <c r="E4327" s="2"/>
      <c r="G4327" s="1"/>
    </row>
    <row r="4328" spans="1:7">
      <c r="A4328" s="1">
        <v>44342</v>
      </c>
      <c r="B4328">
        <f>IF(A4328&gt;=$B$3,VLOOKUP(A4328,SPBTFDUE!$B$4:$F$5000,5,0),B4329*(C4328/C4329+$B$1))</f>
        <v>220.49</v>
      </c>
      <c r="C4328" s="2">
        <f>VLOOKUP(A4328,'BTC-USD'!$A$1:$G$3203,6,0)</f>
        <v>39294.199220000002</v>
      </c>
      <c r="D4328" s="2">
        <f>D4327*(1-D$1+IF(AND(WEEKDAY($A4328)&lt;&gt;1,WEEKDAY($A4328)&lt;&gt;7),-VLOOKUP($A4328,ETF_OP_Fee!$U$5:$V$14,2,1),0))^($A4328-$A4327)*(1+2*(B4328/B4327-1))</f>
        <v>66.167916197247052</v>
      </c>
      <c r="E4328" s="2"/>
      <c r="G4328" s="1"/>
    </row>
    <row r="4329" spans="1:7">
      <c r="A4329" s="1">
        <v>44343</v>
      </c>
      <c r="B4329">
        <f>IF(A4329&gt;=$B$3,VLOOKUP(A4329,SPBTFDUE!$B$4:$F$5000,5,0),B4330*(C4329/C4330+$B$1))</f>
        <v>221.95</v>
      </c>
      <c r="C4329" s="2">
        <f>VLOOKUP(A4329,'BTC-USD'!$A$1:$G$3203,6,0)</f>
        <v>38436.96875</v>
      </c>
      <c r="D4329" s="2">
        <f>D4328*(1-D$1+IF(AND(WEEKDAY($A4329)&lt;&gt;1,WEEKDAY($A4329)&lt;&gt;7),-VLOOKUP($A4329,ETF_OP_Fee!$U$5:$V$14,2,1),0))^($A4329-$A4328)*(1+2*(B4329/B4328-1))</f>
        <v>67.036202996911427</v>
      </c>
      <c r="E4329" s="2"/>
      <c r="G4329" s="1"/>
    </row>
    <row r="4330" spans="1:7">
      <c r="A4330" s="1">
        <v>44344</v>
      </c>
      <c r="B4330">
        <f>IF(A4330&gt;=$B$3,VLOOKUP(A4330,SPBTFDUE!$B$4:$F$5000,5,0),B4331*(C4330/C4331+$B$1))</f>
        <v>204.58</v>
      </c>
      <c r="C4330" s="2">
        <f>VLOOKUP(A4330,'BTC-USD'!$A$1:$G$3203,6,0)</f>
        <v>35697.605470000002</v>
      </c>
      <c r="D4330" s="2">
        <f>D4329*(1-D$1+IF(AND(WEEKDAY($A4330)&lt;&gt;1,WEEKDAY($A4330)&lt;&gt;7),-VLOOKUP($A4330,ETF_OP_Fee!$U$5:$V$14,2,1),0))^($A4330-$A4329)*(1+2*(B4330/B4329-1))</f>
        <v>56.536841163718989</v>
      </c>
      <c r="E4330" s="2"/>
      <c r="G4330" s="1"/>
    </row>
    <row r="4331" spans="1:7">
      <c r="A4331" s="1">
        <v>44348</v>
      </c>
      <c r="B4331">
        <f>IF(A4331&gt;=$B$3,VLOOKUP(A4331,SPBTFDUE!$B$4:$F$5000,5,0),B4332*(C4331/C4332+$B$1))</f>
        <v>205.54</v>
      </c>
      <c r="C4331" s="2">
        <f>VLOOKUP(A4331,'BTC-USD'!$A$1:$G$3203,6,0)</f>
        <v>36684.925779999998</v>
      </c>
      <c r="D4331" s="2">
        <f>D4330*(1-D$1+IF(AND(WEEKDAY($A4331)&lt;&gt;1,WEEKDAY($A4331)&lt;&gt;7),-VLOOKUP($A4331,ETF_OP_Fee!$U$5:$V$14,2,1),0))^($A4331-$A4330)*(1+2*(B4331/B4330-1))</f>
        <v>57.04024414196742</v>
      </c>
      <c r="E4331" s="2"/>
      <c r="G4331" s="1"/>
    </row>
    <row r="4332" spans="1:7">
      <c r="A4332" s="1">
        <v>44349</v>
      </c>
      <c r="B4332">
        <f>IF(A4332&gt;=$B$3,VLOOKUP(A4332,SPBTFDUE!$B$4:$F$5000,5,0),B4333*(C4332/C4333+$B$1))</f>
        <v>217.22</v>
      </c>
      <c r="C4332" s="2">
        <f>VLOOKUP(A4332,'BTC-USD'!$A$1:$G$3203,6,0)</f>
        <v>37575.179689999997</v>
      </c>
      <c r="D4332" s="2">
        <f>D4331*(1-D$1+IF(AND(WEEKDAY($A4332)&lt;&gt;1,WEEKDAY($A4332)&lt;&gt;7),-VLOOKUP($A4332,ETF_OP_Fee!$U$5:$V$14,2,1),0))^($A4332-$A4331)*(1+2*(B4332/B4331-1))</f>
        <v>63.515402520433412</v>
      </c>
      <c r="E4332" s="2"/>
      <c r="G4332" s="1"/>
    </row>
    <row r="4333" spans="1:7">
      <c r="A4333" s="1">
        <v>44350</v>
      </c>
      <c r="B4333">
        <f>IF(A4333&gt;=$B$3,VLOOKUP(A4333,SPBTFDUE!$B$4:$F$5000,5,0),B4334*(C4333/C4334+$B$1))</f>
        <v>221.06</v>
      </c>
      <c r="C4333" s="2">
        <f>VLOOKUP(A4333,'BTC-USD'!$A$1:$G$3203,6,0)</f>
        <v>39208.765630000002</v>
      </c>
      <c r="D4333" s="2">
        <f>D4332*(1-D$1+IF(AND(WEEKDAY($A4333)&lt;&gt;1,WEEKDAY($A4333)&lt;&gt;7),-VLOOKUP($A4333,ETF_OP_Fee!$U$5:$V$14,2,1),0))^($A4333-$A4332)*(1+2*(B4333/B4332-1))</f>
        <v>65.753206951205712</v>
      </c>
      <c r="E4333" s="2"/>
      <c r="G4333" s="1"/>
    </row>
    <row r="4334" spans="1:7">
      <c r="A4334" s="1">
        <v>44351</v>
      </c>
      <c r="B4334">
        <f>IF(A4334&gt;=$B$3,VLOOKUP(A4334,SPBTFDUE!$B$4:$F$5000,5,0),B4335*(C4334/C4335+$B$1))</f>
        <v>211.03</v>
      </c>
      <c r="C4334" s="2">
        <f>VLOOKUP(A4334,'BTC-USD'!$A$1:$G$3203,6,0)</f>
        <v>36894.40625</v>
      </c>
      <c r="D4334" s="2">
        <f>D4333*(1-D$1+IF(AND(WEEKDAY($A4334)&lt;&gt;1,WEEKDAY($A4334)&lt;&gt;7),-VLOOKUP($A4334,ETF_OP_Fee!$U$5:$V$14,2,1),0))^($A4334-$A4333)*(1+2*(B4334/B4333-1))</f>
        <v>59.779333631732392</v>
      </c>
      <c r="E4334" s="2"/>
      <c r="G4334" s="1"/>
    </row>
    <row r="4335" spans="1:7">
      <c r="A4335" s="1">
        <v>44354</v>
      </c>
      <c r="B4335">
        <f>IF(A4335&gt;=$B$3,VLOOKUP(A4335,SPBTFDUE!$B$4:$F$5000,5,0),B4336*(C4335/C4336+$B$1))</f>
        <v>203.56</v>
      </c>
      <c r="C4335" s="2">
        <f>VLOOKUP(A4335,'BTC-USD'!$A$1:$G$3203,6,0)</f>
        <v>33560.707029999998</v>
      </c>
      <c r="D4335" s="2">
        <f>D4334*(1-D$1+IF(AND(WEEKDAY($A4335)&lt;&gt;1,WEEKDAY($A4335)&lt;&gt;7),-VLOOKUP($A4335,ETF_OP_Fee!$U$5:$V$14,2,1),0))^($A4335-$A4334)*(1+2*(B4335/B4334-1))</f>
        <v>55.527360889726374</v>
      </c>
      <c r="E4335" s="2"/>
      <c r="G4335" s="1"/>
    </row>
    <row r="4336" spans="1:7">
      <c r="A4336" s="1">
        <v>44355</v>
      </c>
      <c r="B4336">
        <f>IF(A4336&gt;=$B$3,VLOOKUP(A4336,SPBTFDUE!$B$4:$F$5000,5,0),B4337*(C4336/C4337+$B$1))</f>
        <v>187.96</v>
      </c>
      <c r="C4336" s="2">
        <f>VLOOKUP(A4336,'BTC-USD'!$A$1:$G$3203,6,0)</f>
        <v>33472.632810000003</v>
      </c>
      <c r="D4336" s="2">
        <f>D4335*(1-D$1+IF(AND(WEEKDAY($A4336)&lt;&gt;1,WEEKDAY($A4336)&lt;&gt;7),-VLOOKUP($A4336,ETF_OP_Fee!$U$5:$V$14,2,1),0))^($A4336-$A4335)*(1+2*(B4336/B4335-1))</f>
        <v>47.010981065867064</v>
      </c>
      <c r="E4336" s="2"/>
      <c r="G4336" s="1"/>
    </row>
    <row r="4337" spans="1:7">
      <c r="A4337" s="1">
        <v>44356</v>
      </c>
      <c r="B4337">
        <f>IF(A4337&gt;=$B$3,VLOOKUP(A4337,SPBTFDUE!$B$4:$F$5000,5,0),B4338*(C4337/C4338+$B$1))</f>
        <v>207.72</v>
      </c>
      <c r="C4337" s="2">
        <f>VLOOKUP(A4337,'BTC-USD'!$A$1:$G$3203,6,0)</f>
        <v>37345.121090000001</v>
      </c>
      <c r="D4337" s="2">
        <f>D4336*(1-D$1+IF(AND(WEEKDAY($A4337)&lt;&gt;1,WEEKDAY($A4337)&lt;&gt;7),-VLOOKUP($A4337,ETF_OP_Fee!$U$5:$V$14,2,1),0))^($A4337-$A4336)*(1+2*(B4337/B4336-1))</f>
        <v>56.888611808594305</v>
      </c>
      <c r="E4337" s="2"/>
      <c r="G4337" s="1"/>
    </row>
    <row r="4338" spans="1:7">
      <c r="A4338" s="1">
        <v>44357</v>
      </c>
      <c r="B4338">
        <f>IF(A4338&gt;=$B$3,VLOOKUP(A4338,SPBTFDUE!$B$4:$F$5000,5,0),B4339*(C4338/C4339+$B$1))</f>
        <v>209.46</v>
      </c>
      <c r="C4338" s="2">
        <f>VLOOKUP(A4338,'BTC-USD'!$A$1:$G$3203,6,0)</f>
        <v>36702.597659999999</v>
      </c>
      <c r="D4338" s="2">
        <f>D4337*(1-D$1+IF(AND(WEEKDAY($A4338)&lt;&gt;1,WEEKDAY($A4338)&lt;&gt;7),-VLOOKUP($A4338,ETF_OP_Fee!$U$5:$V$14,2,1),0))^($A4338-$A4337)*(1+2*(B4338/B4337-1))</f>
        <v>57.834791566710059</v>
      </c>
      <c r="E4338" s="2"/>
      <c r="G4338" s="1"/>
    </row>
    <row r="4339" spans="1:7">
      <c r="A4339" s="1">
        <v>44358</v>
      </c>
      <c r="B4339">
        <f>IF(A4339&gt;=$B$3,VLOOKUP(A4339,SPBTFDUE!$B$4:$F$5000,5,0),B4340*(C4339/C4340+$B$1))</f>
        <v>213.16</v>
      </c>
      <c r="C4339" s="2">
        <f>VLOOKUP(A4339,'BTC-USD'!$A$1:$G$3203,6,0)</f>
        <v>37334.398439999997</v>
      </c>
      <c r="D4339" s="2">
        <f>D4338*(1-D$1+IF(AND(WEEKDAY($A4339)&lt;&gt;1,WEEKDAY($A4339)&lt;&gt;7),-VLOOKUP($A4339,ETF_OP_Fee!$U$5:$V$14,2,1),0))^($A4339-$A4338)*(1+2*(B4339/B4338-1))</f>
        <v>59.870897361527128</v>
      </c>
      <c r="E4339" s="2"/>
      <c r="G4339" s="1"/>
    </row>
    <row r="4340" spans="1:7">
      <c r="A4340" s="1">
        <v>44361</v>
      </c>
      <c r="B4340">
        <f>IF(A4340&gt;=$B$3,VLOOKUP(A4340,SPBTFDUE!$B$4:$F$5000,5,0),B4341*(C4340/C4341+$B$1))</f>
        <v>226.79</v>
      </c>
      <c r="C4340" s="2">
        <f>VLOOKUP(A4340,'BTC-USD'!$A$1:$G$3203,6,0)</f>
        <v>40218.476560000003</v>
      </c>
      <c r="D4340" s="2">
        <f>D4339*(1-D$1+IF(AND(WEEKDAY($A4340)&lt;&gt;1,WEEKDAY($A4340)&lt;&gt;7),-VLOOKUP($A4340,ETF_OP_Fee!$U$5:$V$14,2,1),0))^($A4340-$A4339)*(1+2*(B4340/B4339-1))</f>
        <v>67.503355936447505</v>
      </c>
      <c r="E4340" s="2"/>
      <c r="G4340" s="1"/>
    </row>
    <row r="4341" spans="1:7">
      <c r="A4341" s="1">
        <v>44362</v>
      </c>
      <c r="B4341">
        <f>IF(A4341&gt;=$B$3,VLOOKUP(A4341,SPBTFDUE!$B$4:$F$5000,5,0),B4342*(C4341/C4342+$B$1))</f>
        <v>228.26</v>
      </c>
      <c r="C4341" s="2">
        <f>VLOOKUP(A4341,'BTC-USD'!$A$1:$G$3203,6,0)</f>
        <v>40406.269529999998</v>
      </c>
      <c r="D4341" s="2">
        <f>D4340*(1-D$1+IF(AND(WEEKDAY($A4341)&lt;&gt;1,WEEKDAY($A4341)&lt;&gt;7),-VLOOKUP($A4341,ETF_OP_Fee!$U$5:$V$14,2,1),0))^($A4341-$A4340)*(1+2*(B4341/B4340-1))</f>
        <v>68.370288812086756</v>
      </c>
      <c r="E4341" s="2"/>
      <c r="G4341" s="1"/>
    </row>
    <row r="4342" spans="1:7">
      <c r="A4342" s="1">
        <v>44363</v>
      </c>
      <c r="B4342">
        <f>IF(A4342&gt;=$B$3,VLOOKUP(A4342,SPBTFDUE!$B$4:$F$5000,5,0),B4343*(C4342/C4343+$B$1))</f>
        <v>220.26</v>
      </c>
      <c r="C4342" s="2">
        <f>VLOOKUP(A4342,'BTC-USD'!$A$1:$G$3203,6,0)</f>
        <v>38347.0625</v>
      </c>
      <c r="D4342" s="2">
        <f>D4341*(1-D$1+IF(AND(WEEKDAY($A4342)&lt;&gt;1,WEEKDAY($A4342)&lt;&gt;7),-VLOOKUP($A4342,ETF_OP_Fee!$U$5:$V$14,2,1),0))^($A4342-$A4341)*(1+2*(B4342/B4341-1))</f>
        <v>63.570261797303338</v>
      </c>
      <c r="E4342" s="2"/>
      <c r="G4342" s="1"/>
    </row>
    <row r="4343" spans="1:7">
      <c r="A4343" s="1">
        <v>44364</v>
      </c>
      <c r="B4343">
        <f>IF(A4343&gt;=$B$3,VLOOKUP(A4343,SPBTFDUE!$B$4:$F$5000,5,0),B4344*(C4343/C4344+$B$1))</f>
        <v>214.94</v>
      </c>
      <c r="C4343" s="2">
        <f>VLOOKUP(A4343,'BTC-USD'!$A$1:$G$3203,6,0)</f>
        <v>38053.503909999999</v>
      </c>
      <c r="D4343" s="2">
        <f>D4342*(1-D$1+IF(AND(WEEKDAY($A4343)&lt;&gt;1,WEEKDAY($A4343)&lt;&gt;7),-VLOOKUP($A4343,ETF_OP_Fee!$U$5:$V$14,2,1),0))^($A4343-$A4342)*(1+2*(B4343/B4342-1))</f>
        <v>60.492191767474353</v>
      </c>
      <c r="E4343" s="2"/>
      <c r="G4343" s="1"/>
    </row>
    <row r="4344" spans="1:7">
      <c r="A4344" s="1">
        <v>44365</v>
      </c>
      <c r="B4344">
        <f>IF(A4344&gt;=$B$3,VLOOKUP(A4344,SPBTFDUE!$B$4:$F$5000,5,0),B4345*(C4344/C4345+$B$1))</f>
        <v>201.21</v>
      </c>
      <c r="C4344" s="2">
        <f>VLOOKUP(A4344,'BTC-USD'!$A$1:$G$3203,6,0)</f>
        <v>35787.246090000001</v>
      </c>
      <c r="D4344" s="2">
        <f>D4343*(1-D$1+IF(AND(WEEKDAY($A4344)&lt;&gt;1,WEEKDAY($A4344)&lt;&gt;7),-VLOOKUP($A4344,ETF_OP_Fee!$U$5:$V$14,2,1),0))^($A4344-$A4343)*(1+2*(B4344/B4343-1))</f>
        <v>52.757627732692882</v>
      </c>
      <c r="E4344" s="2"/>
      <c r="G4344" s="1"/>
    </row>
    <row r="4345" spans="1:7">
      <c r="A4345" s="1">
        <v>44368</v>
      </c>
      <c r="B4345">
        <f>IF(A4345&gt;=$B$3,VLOOKUP(A4345,SPBTFDUE!$B$4:$F$5000,5,0),B4346*(C4345/C4346+$B$1))</f>
        <v>185.66</v>
      </c>
      <c r="C4345" s="2">
        <f>VLOOKUP(A4345,'BTC-USD'!$A$1:$G$3203,6,0)</f>
        <v>31676.693360000001</v>
      </c>
      <c r="D4345" s="2">
        <f>D4344*(1-D$1+IF(AND(WEEKDAY($A4345)&lt;&gt;1,WEEKDAY($A4345)&lt;&gt;7),-VLOOKUP($A4345,ETF_OP_Fee!$U$5:$V$14,2,1),0))^($A4345-$A4344)*(1+2*(B4345/B4344-1))</f>
        <v>44.587205949677589</v>
      </c>
      <c r="E4345" s="2"/>
      <c r="G4345" s="1"/>
    </row>
    <row r="4346" spans="1:7">
      <c r="A4346" s="1">
        <v>44369</v>
      </c>
      <c r="B4346">
        <f>IF(A4346&gt;=$B$3,VLOOKUP(A4346,SPBTFDUE!$B$4:$F$5000,5,0),B4347*(C4346/C4347+$B$1))</f>
        <v>185.58</v>
      </c>
      <c r="C4346" s="2">
        <f>VLOOKUP(A4346,'BTC-USD'!$A$1:$G$3203,6,0)</f>
        <v>32505.660159999999</v>
      </c>
      <c r="D4346" s="2">
        <f>D4345*(1-D$1+IF(AND(WEEKDAY($A4346)&lt;&gt;1,WEEKDAY($A4346)&lt;&gt;7),-VLOOKUP($A4346,ETF_OP_Fee!$U$5:$V$14,2,1),0))^($A4346-$A4345)*(1+2*(B4346/B4345-1))</f>
        <v>44.543471886689119</v>
      </c>
      <c r="E4346" s="2"/>
      <c r="G4346" s="1"/>
    </row>
    <row r="4347" spans="1:7">
      <c r="A4347" s="1">
        <v>44370</v>
      </c>
      <c r="B4347">
        <f>IF(A4347&gt;=$B$3,VLOOKUP(A4347,SPBTFDUE!$B$4:$F$5000,5,0),B4348*(C4347/C4348+$B$1))</f>
        <v>187.9</v>
      </c>
      <c r="C4347" s="2">
        <f>VLOOKUP(A4347,'BTC-USD'!$A$1:$G$3203,6,0)</f>
        <v>33723.027340000001</v>
      </c>
      <c r="D4347" s="2">
        <f>D4346*(1-D$1+IF(AND(WEEKDAY($A4347)&lt;&gt;1,WEEKDAY($A4347)&lt;&gt;7),-VLOOKUP($A4347,ETF_OP_Fee!$U$5:$V$14,2,1),0))^($A4347-$A4346)*(1+2*(B4347/B4346-1))</f>
        <v>45.651737360370696</v>
      </c>
      <c r="E4347" s="2"/>
      <c r="G4347" s="1"/>
    </row>
    <row r="4348" spans="1:7">
      <c r="A4348" s="1">
        <v>44371</v>
      </c>
      <c r="B4348">
        <f>IF(A4348&gt;=$B$3,VLOOKUP(A4348,SPBTFDUE!$B$4:$F$5000,5,0),B4349*(C4348/C4349+$B$1))</f>
        <v>199.26</v>
      </c>
      <c r="C4348" s="2">
        <f>VLOOKUP(A4348,'BTC-USD'!$A$1:$G$3203,6,0)</f>
        <v>34662.4375</v>
      </c>
      <c r="D4348" s="2">
        <f>D4347*(1-D$1+IF(AND(WEEKDAY($A4348)&lt;&gt;1,WEEKDAY($A4348)&lt;&gt;7),-VLOOKUP($A4348,ETF_OP_Fee!$U$5:$V$14,2,1),0))^($A4348-$A4347)*(1+2*(B4348/B4347-1))</f>
        <v>51.165636005583302</v>
      </c>
      <c r="E4348" s="2"/>
      <c r="G4348" s="1"/>
    </row>
    <row r="4349" spans="1:7">
      <c r="A4349" s="1">
        <v>44372</v>
      </c>
      <c r="B4349">
        <f>IF(A4349&gt;=$B$3,VLOOKUP(A4349,SPBTFDUE!$B$4:$F$5000,5,0),B4350*(C4349/C4350+$B$1))</f>
        <v>183.53</v>
      </c>
      <c r="C4349" s="2">
        <f>VLOOKUP(A4349,'BTC-USD'!$A$1:$G$3203,6,0)</f>
        <v>31637.779299999998</v>
      </c>
      <c r="D4349" s="2">
        <f>D4348*(1-D$1+IF(AND(WEEKDAY($A4349)&lt;&gt;1,WEEKDAY($A4349)&lt;&gt;7),-VLOOKUP($A4349,ETF_OP_Fee!$U$5:$V$14,2,1),0))^($A4349-$A4348)*(1+2*(B4349/B4348-1))</f>
        <v>43.082256886192134</v>
      </c>
      <c r="E4349" s="2"/>
      <c r="G4349" s="1"/>
    </row>
    <row r="4350" spans="1:7">
      <c r="A4350" s="1">
        <v>44375</v>
      </c>
      <c r="B4350">
        <f>IF(A4350&gt;=$B$3,VLOOKUP(A4350,SPBTFDUE!$B$4:$F$5000,5,0),B4351*(C4350/C4351+$B$1))</f>
        <v>196.77</v>
      </c>
      <c r="C4350" s="2">
        <f>VLOOKUP(A4350,'BTC-USD'!$A$1:$G$3203,6,0)</f>
        <v>34434.335939999997</v>
      </c>
      <c r="D4350" s="2">
        <f>D4349*(1-D$1+IF(AND(WEEKDAY($A4350)&lt;&gt;1,WEEKDAY($A4350)&lt;&gt;7),-VLOOKUP($A4350,ETF_OP_Fee!$U$5:$V$14,2,1),0))^($A4350-$A4349)*(1+2*(B4350/B4349-1))</f>
        <v>49.280609654395022</v>
      </c>
      <c r="E4350" s="2"/>
      <c r="G4350" s="1"/>
    </row>
    <row r="4351" spans="1:7">
      <c r="A4351" s="1">
        <v>44376</v>
      </c>
      <c r="B4351">
        <f>IF(A4351&gt;=$B$3,VLOOKUP(A4351,SPBTFDUE!$B$4:$F$5000,5,0),B4352*(C4351/C4352+$B$1))</f>
        <v>207.6</v>
      </c>
      <c r="C4351" s="2">
        <f>VLOOKUP(A4351,'BTC-USD'!$A$1:$G$3203,6,0)</f>
        <v>35867.777340000001</v>
      </c>
      <c r="D4351" s="2">
        <f>D4350*(1-D$1+IF(AND(WEEKDAY($A4351)&lt;&gt;1,WEEKDAY($A4351)&lt;&gt;7),-VLOOKUP($A4351,ETF_OP_Fee!$U$5:$V$14,2,1),0))^($A4351-$A4350)*(1+2*(B4351/B4350-1))</f>
        <v>54.698788893650423</v>
      </c>
      <c r="E4351" s="2"/>
      <c r="G4351" s="1"/>
    </row>
    <row r="4352" spans="1:7">
      <c r="A4352" s="1">
        <v>44377</v>
      </c>
      <c r="B4352">
        <f>IF(A4352&gt;=$B$3,VLOOKUP(A4352,SPBTFDUE!$B$4:$F$5000,5,0),B4353*(C4352/C4353+$B$1))</f>
        <v>197.9</v>
      </c>
      <c r="C4352" s="2">
        <f>VLOOKUP(A4352,'BTC-USD'!$A$1:$G$3203,6,0)</f>
        <v>35040.835939999997</v>
      </c>
      <c r="D4352" s="2">
        <f>D4351*(1-D$1+IF(AND(WEEKDAY($A4352)&lt;&gt;1,WEEKDAY($A4352)&lt;&gt;7),-VLOOKUP($A4352,ETF_OP_Fee!$U$5:$V$14,2,1),0))^($A4352-$A4351)*(1+2*(B4352/B4351-1))</f>
        <v>49.581335324735313</v>
      </c>
      <c r="E4352" s="2"/>
      <c r="G4352" s="1"/>
    </row>
    <row r="4353" spans="1:7">
      <c r="A4353" s="1">
        <v>44378</v>
      </c>
      <c r="B4353">
        <f>IF(A4353&gt;=$B$3,VLOOKUP(A4353,SPBTFDUE!$B$4:$F$5000,5,0),B4354*(C4353/C4354+$B$1))</f>
        <v>188.2</v>
      </c>
      <c r="C4353" s="2">
        <f>VLOOKUP(A4353,'BTC-USD'!$A$1:$G$3203,6,0)</f>
        <v>33572.117189999997</v>
      </c>
      <c r="D4353" s="2">
        <f>D4352*(1-D$1+IF(AND(WEEKDAY($A4353)&lt;&gt;1,WEEKDAY($A4353)&lt;&gt;7),-VLOOKUP($A4353,ETF_OP_Fee!$U$5:$V$14,2,1),0))^($A4353-$A4352)*(1+2*(B4353/B4352-1))</f>
        <v>44.715581594015994</v>
      </c>
      <c r="E4353" s="2"/>
      <c r="G4353" s="1"/>
    </row>
    <row r="4354" spans="1:7">
      <c r="A4354" s="1">
        <v>44379</v>
      </c>
      <c r="B4354">
        <f>IF(A4354&gt;=$B$3,VLOOKUP(A4354,SPBTFDUE!$B$4:$F$5000,5,0),B4355*(C4354/C4355+$B$1))</f>
        <v>189.65</v>
      </c>
      <c r="C4354" s="2">
        <f>VLOOKUP(A4354,'BTC-USD'!$A$1:$G$3203,6,0)</f>
        <v>33897.046880000002</v>
      </c>
      <c r="D4354" s="2">
        <f>D4353*(1-D$1+IF(AND(WEEKDAY($A4354)&lt;&gt;1,WEEKDAY($A4354)&lt;&gt;7),-VLOOKUP($A4354,ETF_OP_Fee!$U$5:$V$14,2,1),0))^($A4354-$A4353)*(1+2*(B4354/B4353-1))</f>
        <v>45.399198981447221</v>
      </c>
      <c r="E4354" s="2"/>
      <c r="G4354" s="1"/>
    </row>
    <row r="4355" spans="1:7">
      <c r="A4355" s="1">
        <v>44383</v>
      </c>
      <c r="B4355">
        <f>IF(A4355&gt;=$B$3,VLOOKUP(A4355,SPBTFDUE!$B$4:$F$5000,5,0),B4356*(C4355/C4356+$B$1))</f>
        <v>193.63</v>
      </c>
      <c r="C4355" s="2">
        <f>VLOOKUP(A4355,'BTC-USD'!$A$1:$G$3203,6,0)</f>
        <v>34235.195310000003</v>
      </c>
      <c r="D4355" s="2">
        <f>D4354*(1-D$1+IF(AND(WEEKDAY($A4355)&lt;&gt;1,WEEKDAY($A4355)&lt;&gt;7),-VLOOKUP($A4355,ETF_OP_Fee!$U$5:$V$14,2,1),0))^($A4355-$A4354)*(1+2*(B4355/B4354-1))</f>
        <v>47.282149901744631</v>
      </c>
      <c r="E4355" s="2"/>
      <c r="G4355" s="1"/>
    </row>
    <row r="4356" spans="1:7">
      <c r="A4356" s="1">
        <v>44384</v>
      </c>
      <c r="B4356">
        <f>IF(A4356&gt;=$B$3,VLOOKUP(A4356,SPBTFDUE!$B$4:$F$5000,5,0),B4357*(C4356/C4357+$B$1))</f>
        <v>197.64</v>
      </c>
      <c r="C4356" s="2">
        <f>VLOOKUP(A4356,'BTC-USD'!$A$1:$G$3203,6,0)</f>
        <v>33855.328130000002</v>
      </c>
      <c r="D4356" s="2">
        <f>D4355*(1-D$1+IF(AND(WEEKDAY($A4356)&lt;&gt;1,WEEKDAY($A4356)&lt;&gt;7),-VLOOKUP($A4356,ETF_OP_Fee!$U$5:$V$14,2,1),0))^($A4356-$A4355)*(1+2*(B4356/B4355-1))</f>
        <v>49.234670406207989</v>
      </c>
      <c r="E4356" s="2"/>
      <c r="G4356" s="1"/>
    </row>
    <row r="4357" spans="1:7">
      <c r="A4357" s="1">
        <v>44385</v>
      </c>
      <c r="B4357">
        <f>IF(A4357&gt;=$B$3,VLOOKUP(A4357,SPBTFDUE!$B$4:$F$5000,5,0),B4358*(C4357/C4358+$B$1))</f>
        <v>187.86</v>
      </c>
      <c r="C4357" s="2">
        <f>VLOOKUP(A4357,'BTC-USD'!$A$1:$G$3203,6,0)</f>
        <v>32877.371090000001</v>
      </c>
      <c r="D4357" s="2">
        <f>D4356*(1-D$1+IF(AND(WEEKDAY($A4357)&lt;&gt;1,WEEKDAY($A4357)&lt;&gt;7),-VLOOKUP($A4357,ETF_OP_Fee!$U$5:$V$14,2,1),0))^($A4357-$A4356)*(1+2*(B4357/B4356-1))</f>
        <v>44.356735413184992</v>
      </c>
      <c r="E4357" s="2"/>
      <c r="G4357" s="1"/>
    </row>
    <row r="4358" spans="1:7">
      <c r="A4358" s="1">
        <v>44386</v>
      </c>
      <c r="B4358">
        <f>IF(A4358&gt;=$B$3,VLOOKUP(A4358,SPBTFDUE!$B$4:$F$5000,5,0),B4359*(C4358/C4359+$B$1))</f>
        <v>190.65</v>
      </c>
      <c r="C4358" s="2">
        <f>VLOOKUP(A4358,'BTC-USD'!$A$1:$G$3203,6,0)</f>
        <v>33798.011720000002</v>
      </c>
      <c r="D4358" s="2">
        <f>D4357*(1-D$1+IF(AND(WEEKDAY($A4358)&lt;&gt;1,WEEKDAY($A4358)&lt;&gt;7),-VLOOKUP($A4358,ETF_OP_Fee!$U$5:$V$14,2,1),0))^($A4358-$A4357)*(1+2*(B4358/B4357-1))</f>
        <v>45.668818836660606</v>
      </c>
      <c r="E4358" s="2"/>
      <c r="G4358" s="1"/>
    </row>
    <row r="4359" spans="1:7">
      <c r="A4359" s="1">
        <v>44389</v>
      </c>
      <c r="B4359">
        <f>IF(A4359&gt;=$B$3,VLOOKUP(A4359,SPBTFDUE!$B$4:$F$5000,5,0),B4360*(C4359/C4360+$B$1))</f>
        <v>186.66</v>
      </c>
      <c r="C4359" s="2">
        <f>VLOOKUP(A4359,'BTC-USD'!$A$1:$G$3203,6,0)</f>
        <v>33155.847659999999</v>
      </c>
      <c r="D4359" s="2">
        <f>D4358*(1-D$1+IF(AND(WEEKDAY($A4359)&lt;&gt;1,WEEKDAY($A4359)&lt;&gt;7),-VLOOKUP($A4359,ETF_OP_Fee!$U$5:$V$14,2,1),0))^($A4359-$A4358)*(1+2*(B4359/B4358-1))</f>
        <v>43.74162510427314</v>
      </c>
      <c r="E4359" s="2"/>
      <c r="G4359" s="1"/>
    </row>
    <row r="4360" spans="1:7">
      <c r="A4360" s="1">
        <v>44390</v>
      </c>
      <c r="B4360">
        <f>IF(A4360&gt;=$B$3,VLOOKUP(A4360,SPBTFDUE!$B$4:$F$5000,5,0),B4361*(C4360/C4361+$B$1))</f>
        <v>183.64</v>
      </c>
      <c r="C4360" s="2">
        <f>VLOOKUP(A4360,'BTC-USD'!$A$1:$G$3203,6,0)</f>
        <v>32702.025389999999</v>
      </c>
      <c r="D4360" s="2">
        <f>D4359*(1-D$1+IF(AND(WEEKDAY($A4360)&lt;&gt;1,WEEKDAY($A4360)&lt;&gt;7),-VLOOKUP($A4360,ETF_OP_Fee!$U$5:$V$14,2,1),0))^($A4360-$A4359)*(1+2*(B4360/B4359-1))</f>
        <v>42.321176184017041</v>
      </c>
      <c r="E4360" s="2"/>
      <c r="G4360" s="1"/>
    </row>
    <row r="4361" spans="1:7">
      <c r="A4361" s="1">
        <v>44391</v>
      </c>
      <c r="B4361">
        <f>IF(A4361&gt;=$B$3,VLOOKUP(A4361,SPBTFDUE!$B$4:$F$5000,5,0),B4362*(C4361/C4362+$B$1))</f>
        <v>186.52</v>
      </c>
      <c r="C4361" s="2">
        <f>VLOOKUP(A4361,'BTC-USD'!$A$1:$G$3203,6,0)</f>
        <v>32822.347659999999</v>
      </c>
      <c r="D4361" s="2">
        <f>D4360*(1-D$1+IF(AND(WEEKDAY($A4361)&lt;&gt;1,WEEKDAY($A4361)&lt;&gt;7),-VLOOKUP($A4361,ETF_OP_Fee!$U$5:$V$14,2,1),0))^($A4361-$A4360)*(1+2*(B4361/B4360-1))</f>
        <v>43.643408199467395</v>
      </c>
      <c r="E4361" s="2"/>
      <c r="G4361" s="1"/>
    </row>
    <row r="4362" spans="1:7">
      <c r="A4362" s="1">
        <v>44392</v>
      </c>
      <c r="B4362">
        <f>IF(A4362&gt;=$B$3,VLOOKUP(A4362,SPBTFDUE!$B$4:$F$5000,5,0),B4363*(C4362/C4363+$B$1))</f>
        <v>178.93</v>
      </c>
      <c r="C4362" s="2">
        <f>VLOOKUP(A4362,'BTC-USD'!$A$1:$G$3203,6,0)</f>
        <v>31780.730469999999</v>
      </c>
      <c r="D4362" s="2">
        <f>D4361*(1-D$1+IF(AND(WEEKDAY($A4362)&lt;&gt;1,WEEKDAY($A4362)&lt;&gt;7),-VLOOKUP($A4362,ETF_OP_Fee!$U$5:$V$14,2,1),0))^($A4362-$A4361)*(1+2*(B4362/B4361-1))</f>
        <v>40.086695065928687</v>
      </c>
      <c r="E4362" s="2"/>
      <c r="G4362" s="1"/>
    </row>
    <row r="4363" spans="1:7">
      <c r="A4363" s="1">
        <v>44393</v>
      </c>
      <c r="B4363">
        <f>IF(A4363&gt;=$B$3,VLOOKUP(A4363,SPBTFDUE!$B$4:$F$5000,5,0),B4364*(C4363/C4364+$B$1))</f>
        <v>181.9</v>
      </c>
      <c r="C4363" s="2">
        <f>VLOOKUP(A4363,'BTC-USD'!$A$1:$G$3203,6,0)</f>
        <v>31421.539059999999</v>
      </c>
      <c r="D4363" s="2">
        <f>D4362*(1-D$1+IF(AND(WEEKDAY($A4363)&lt;&gt;1,WEEKDAY($A4363)&lt;&gt;7),-VLOOKUP($A4363,ETF_OP_Fee!$U$5:$V$14,2,1),0))^($A4363-$A4362)*(1+2*(B4363/B4362-1))</f>
        <v>41.41253064690752</v>
      </c>
      <c r="E4363" s="2"/>
      <c r="G4363" s="1"/>
    </row>
    <row r="4364" spans="1:7">
      <c r="A4364" s="1">
        <v>44396</v>
      </c>
      <c r="B4364">
        <f>IF(A4364&gt;=$B$3,VLOOKUP(A4364,SPBTFDUE!$B$4:$F$5000,5,0),B4365*(C4364/C4365+$B$1))</f>
        <v>174.81</v>
      </c>
      <c r="C4364" s="2">
        <f>VLOOKUP(A4364,'BTC-USD'!$A$1:$G$3203,6,0)</f>
        <v>30817.832030000001</v>
      </c>
      <c r="D4364" s="2">
        <f>D4363*(1-D$1+IF(AND(WEEKDAY($A4364)&lt;&gt;1,WEEKDAY($A4364)&lt;&gt;7),-VLOOKUP($A4364,ETF_OP_Fee!$U$5:$V$14,2,1),0))^($A4364-$A4363)*(1+2*(B4364/B4363-1))</f>
        <v>38.170569582093805</v>
      </c>
      <c r="E4364" s="2"/>
      <c r="G4364" s="1"/>
    </row>
    <row r="4365" spans="1:7">
      <c r="A4365" s="1">
        <v>44397</v>
      </c>
      <c r="B4365">
        <f>IF(A4365&gt;=$B$3,VLOOKUP(A4365,SPBTFDUE!$B$4:$F$5000,5,0),B4366*(C4365/C4366+$B$1))</f>
        <v>169.28</v>
      </c>
      <c r="C4365" s="2">
        <f>VLOOKUP(A4365,'BTC-USD'!$A$1:$G$3203,6,0)</f>
        <v>29807.347659999999</v>
      </c>
      <c r="D4365" s="2">
        <f>D4364*(1-D$1+IF(AND(WEEKDAY($A4365)&lt;&gt;1,WEEKDAY($A4365)&lt;&gt;7),-VLOOKUP($A4365,ETF_OP_Fee!$U$5:$V$14,2,1),0))^($A4365-$A4364)*(1+2*(B4365/B4364-1))</f>
        <v>35.751306302362174</v>
      </c>
      <c r="E4365" s="2"/>
      <c r="G4365" s="1"/>
    </row>
    <row r="4366" spans="1:7">
      <c r="A4366" s="1">
        <v>44398</v>
      </c>
      <c r="B4366">
        <f>IF(A4366&gt;=$B$3,VLOOKUP(A4366,SPBTFDUE!$B$4:$F$5000,5,0),B4367*(C4366/C4367+$B$1))</f>
        <v>180.23</v>
      </c>
      <c r="C4366" s="2">
        <f>VLOOKUP(A4366,'BTC-USD'!$A$1:$G$3203,6,0)</f>
        <v>32110.693360000001</v>
      </c>
      <c r="D4366" s="2">
        <f>D4365*(1-D$1+IF(AND(WEEKDAY($A4366)&lt;&gt;1,WEEKDAY($A4366)&lt;&gt;7),-VLOOKUP($A4366,ETF_OP_Fee!$U$5:$V$14,2,1),0))^($A4366-$A4365)*(1+2*(B4366/B4365-1))</f>
        <v>40.371692843050056</v>
      </c>
      <c r="E4366" s="2"/>
      <c r="G4366" s="1"/>
    </row>
    <row r="4367" spans="1:7">
      <c r="A4367" s="1">
        <v>44399</v>
      </c>
      <c r="B4367">
        <f>IF(A4367&gt;=$B$3,VLOOKUP(A4367,SPBTFDUE!$B$4:$F$5000,5,0),B4368*(C4367/C4368+$B$1))</f>
        <v>184.44</v>
      </c>
      <c r="C4367" s="2">
        <f>VLOOKUP(A4367,'BTC-USD'!$A$1:$G$3203,6,0)</f>
        <v>32313.105469999999</v>
      </c>
      <c r="D4367" s="2">
        <f>D4366*(1-D$1+IF(AND(WEEKDAY($A4367)&lt;&gt;1,WEEKDAY($A4367)&lt;&gt;7),-VLOOKUP($A4367,ETF_OP_Fee!$U$5:$V$14,2,1),0))^($A4367-$A4366)*(1+2*(B4367/B4366-1))</f>
        <v>42.252744716658434</v>
      </c>
      <c r="E4367" s="2"/>
      <c r="G4367" s="1"/>
    </row>
    <row r="4368" spans="1:7">
      <c r="A4368" s="1">
        <v>44400</v>
      </c>
      <c r="B4368">
        <f>IF(A4368&gt;=$B$3,VLOOKUP(A4368,SPBTFDUE!$B$4:$F$5000,5,0),B4369*(C4368/C4369+$B$1))</f>
        <v>183.69</v>
      </c>
      <c r="C4368" s="2">
        <f>VLOOKUP(A4368,'BTC-USD'!$A$1:$G$3203,6,0)</f>
        <v>33581.550779999998</v>
      </c>
      <c r="D4368" s="2">
        <f>D4367*(1-D$1+IF(AND(WEEKDAY($A4368)&lt;&gt;1,WEEKDAY($A4368)&lt;&gt;7),-VLOOKUP($A4368,ETF_OP_Fee!$U$5:$V$14,2,1),0))^($A4368-$A4367)*(1+2*(B4368/B4367-1))</f>
        <v>41.904120069417864</v>
      </c>
      <c r="E4368" s="2"/>
      <c r="G4368" s="1"/>
    </row>
    <row r="4369" spans="1:7">
      <c r="A4369" s="1">
        <v>44403</v>
      </c>
      <c r="B4369">
        <f>IF(A4369&gt;=$B$3,VLOOKUP(A4369,SPBTFDUE!$B$4:$F$5000,5,0),B4370*(C4369/C4370+$B$1))</f>
        <v>224.63</v>
      </c>
      <c r="C4369" s="2">
        <f>VLOOKUP(A4369,'BTC-USD'!$A$1:$G$3203,6,0)</f>
        <v>37337.535159999999</v>
      </c>
      <c r="D4369" s="2">
        <f>D4368*(1-D$1+IF(AND(WEEKDAY($A4369)&lt;&gt;1,WEEKDAY($A4369)&lt;&gt;7),-VLOOKUP($A4369,ETF_OP_Fee!$U$5:$V$14,2,1),0))^($A4369-$A4368)*(1+2*(B4369/B4368-1))</f>
        <v>60.561265334554072</v>
      </c>
      <c r="E4369" s="2"/>
      <c r="G4369" s="1"/>
    </row>
    <row r="4370" spans="1:7">
      <c r="A4370" s="1">
        <v>44404</v>
      </c>
      <c r="B4370">
        <f>IF(A4370&gt;=$B$3,VLOOKUP(A4370,SPBTFDUE!$B$4:$F$5000,5,0),B4371*(C4370/C4371+$B$1))</f>
        <v>215.76</v>
      </c>
      <c r="C4370" s="2">
        <f>VLOOKUP(A4370,'BTC-USD'!$A$1:$G$3203,6,0)</f>
        <v>39406.941409999999</v>
      </c>
      <c r="D4370" s="2">
        <f>D4369*(1-D$1+IF(AND(WEEKDAY($A4370)&lt;&gt;1,WEEKDAY($A4370)&lt;&gt;7),-VLOOKUP($A4370,ETF_OP_Fee!$U$5:$V$14,2,1),0))^($A4370-$A4369)*(1+2*(B4370/B4369-1))</f>
        <v>55.771833418864134</v>
      </c>
      <c r="E4370" s="2"/>
      <c r="G4370" s="1"/>
    </row>
    <row r="4371" spans="1:7">
      <c r="A4371" s="1">
        <v>44405</v>
      </c>
      <c r="B4371">
        <f>IF(A4371&gt;=$B$3,VLOOKUP(A4371,SPBTFDUE!$B$4:$F$5000,5,0),B4372*(C4371/C4372+$B$1))</f>
        <v>230.26</v>
      </c>
      <c r="C4371" s="2">
        <f>VLOOKUP(A4371,'BTC-USD'!$A$1:$G$3203,6,0)</f>
        <v>39995.90625</v>
      </c>
      <c r="D4371" s="2">
        <f>D4370*(1-D$1+IF(AND(WEEKDAY($A4371)&lt;&gt;1,WEEKDAY($A4371)&lt;&gt;7),-VLOOKUP($A4371,ETF_OP_Fee!$U$5:$V$14,2,1),0))^($A4371-$A4370)*(1+2*(B4371/B4370-1))</f>
        <v>63.260507423490729</v>
      </c>
      <c r="E4371" s="2"/>
      <c r="G4371" s="1"/>
    </row>
    <row r="4372" spans="1:7">
      <c r="A4372" s="1">
        <v>44406</v>
      </c>
      <c r="B4372">
        <f>IF(A4372&gt;=$B$3,VLOOKUP(A4372,SPBTFDUE!$B$4:$F$5000,5,0),B4373*(C4372/C4373+$B$1))</f>
        <v>226.3</v>
      </c>
      <c r="C4372" s="2">
        <f>VLOOKUP(A4372,'BTC-USD'!$A$1:$G$3203,6,0)</f>
        <v>40008.421880000002</v>
      </c>
      <c r="D4372" s="2">
        <f>D4371*(1-D$1+IF(AND(WEEKDAY($A4372)&lt;&gt;1,WEEKDAY($A4372)&lt;&gt;7),-VLOOKUP($A4372,ETF_OP_Fee!$U$5:$V$14,2,1),0))^($A4372-$A4371)*(1+2*(B4372/B4371-1))</f>
        <v>61.077325371957336</v>
      </c>
      <c r="E4372" s="2"/>
      <c r="G4372" s="1"/>
    </row>
    <row r="4373" spans="1:7">
      <c r="A4373" s="1">
        <v>44407</v>
      </c>
      <c r="B4373">
        <f>IF(A4373&gt;=$B$3,VLOOKUP(A4373,SPBTFDUE!$B$4:$F$5000,5,0),B4374*(C4373/C4374+$B$1))</f>
        <v>227.4</v>
      </c>
      <c r="C4373" s="2">
        <f>VLOOKUP(A4373,'BTC-USD'!$A$1:$G$3203,6,0)</f>
        <v>42235.546880000002</v>
      </c>
      <c r="D4373" s="2">
        <f>D4372*(1-D$1+IF(AND(WEEKDAY($A4373)&lt;&gt;1,WEEKDAY($A4373)&lt;&gt;7),-VLOOKUP($A4373,ETF_OP_Fee!$U$5:$V$14,2,1),0))^($A4373-$A4372)*(1+2*(B4373/B4372-1))</f>
        <v>61.663745373637937</v>
      </c>
      <c r="E4373" s="2"/>
      <c r="G4373" s="1"/>
    </row>
    <row r="4374" spans="1:7">
      <c r="A4374" s="1">
        <v>44410</v>
      </c>
      <c r="B4374">
        <f>IF(A4374&gt;=$B$3,VLOOKUP(A4374,SPBTFDUE!$B$4:$F$5000,5,0),B4375*(C4374/C4375+$B$1))</f>
        <v>223.01</v>
      </c>
      <c r="C4374" s="2">
        <f>VLOOKUP(A4374,'BTC-USD'!$A$1:$G$3203,6,0)</f>
        <v>39201.945310000003</v>
      </c>
      <c r="D4374" s="2">
        <f>D4373*(1-D$1+IF(AND(WEEKDAY($A4374)&lt;&gt;1,WEEKDAY($A4374)&lt;&gt;7),-VLOOKUP($A4374,ETF_OP_Fee!$U$5:$V$14,2,1),0))^($A4374-$A4373)*(1+2*(B4374/B4373-1))</f>
        <v>59.261691708650339</v>
      </c>
      <c r="E4374" s="2"/>
      <c r="G4374" s="1"/>
    </row>
    <row r="4375" spans="1:7">
      <c r="A4375" s="1">
        <v>44411</v>
      </c>
      <c r="B4375">
        <f>IF(A4375&gt;=$B$3,VLOOKUP(A4375,SPBTFDUE!$B$4:$F$5000,5,0),B4376*(C4375/C4376+$B$1))</f>
        <v>216.1</v>
      </c>
      <c r="C4375" s="2">
        <f>VLOOKUP(A4375,'BTC-USD'!$A$1:$G$3203,6,0)</f>
        <v>38152.980470000002</v>
      </c>
      <c r="D4375" s="2">
        <f>D4374*(1-D$1+IF(AND(WEEKDAY($A4375)&lt;&gt;1,WEEKDAY($A4375)&lt;&gt;7),-VLOOKUP($A4375,ETF_OP_Fee!$U$5:$V$14,2,1),0))^($A4375-$A4374)*(1+2*(B4375/B4374-1))</f>
        <v>55.582600974909717</v>
      </c>
      <c r="E4375" s="2"/>
      <c r="G4375" s="1"/>
    </row>
    <row r="4376" spans="1:7">
      <c r="A4376" s="1">
        <v>44412</v>
      </c>
      <c r="B4376">
        <f>IF(A4376&gt;=$B$3,VLOOKUP(A4376,SPBTFDUE!$B$4:$F$5000,5,0),B4377*(C4376/C4377+$B$1))</f>
        <v>226.78</v>
      </c>
      <c r="C4376" s="2">
        <f>VLOOKUP(A4376,'BTC-USD'!$A$1:$G$3203,6,0)</f>
        <v>39747.503909999999</v>
      </c>
      <c r="D4376" s="2">
        <f>D4375*(1-D$1+IF(AND(WEEKDAY($A4376)&lt;&gt;1,WEEKDAY($A4376)&lt;&gt;7),-VLOOKUP($A4376,ETF_OP_Fee!$U$5:$V$14,2,1),0))^($A4376-$A4375)*(1+2*(B4376/B4375-1))</f>
        <v>61.069280140544471</v>
      </c>
      <c r="E4376" s="2"/>
      <c r="G4376" s="1"/>
    </row>
    <row r="4377" spans="1:7">
      <c r="A4377" s="1">
        <v>44413</v>
      </c>
      <c r="B4377">
        <f>IF(A4377&gt;=$B$3,VLOOKUP(A4377,SPBTFDUE!$B$4:$F$5000,5,0),B4378*(C4377/C4378+$B$1))</f>
        <v>231.94</v>
      </c>
      <c r="C4377" s="2">
        <f>VLOOKUP(A4377,'BTC-USD'!$A$1:$G$3203,6,0)</f>
        <v>40869.554689999997</v>
      </c>
      <c r="D4377" s="2">
        <f>D4376*(1-D$1+IF(AND(WEEKDAY($A4377)&lt;&gt;1,WEEKDAY($A4377)&lt;&gt;7),-VLOOKUP($A4377,ETF_OP_Fee!$U$5:$V$14,2,1),0))^($A4377-$A4376)*(1+2*(B4377/B4376-1))</f>
        <v>63.840729690206679</v>
      </c>
      <c r="E4377" s="2"/>
      <c r="G4377" s="1"/>
    </row>
    <row r="4378" spans="1:7">
      <c r="A4378" s="1">
        <v>44414</v>
      </c>
      <c r="B4378">
        <f>IF(A4378&gt;=$B$3,VLOOKUP(A4378,SPBTFDUE!$B$4:$F$5000,5,0),B4379*(C4378/C4379+$B$1))</f>
        <v>244.56</v>
      </c>
      <c r="C4378" s="2">
        <f>VLOOKUP(A4378,'BTC-USD'!$A$1:$G$3203,6,0)</f>
        <v>42816.5</v>
      </c>
      <c r="D4378" s="2">
        <f>D4377*(1-D$1+IF(AND(WEEKDAY($A4378)&lt;&gt;1,WEEKDAY($A4378)&lt;&gt;7),-VLOOKUP($A4378,ETF_OP_Fee!$U$5:$V$14,2,1),0))^($A4378-$A4377)*(1+2*(B4378/B4377-1))</f>
        <v>70.779521123436496</v>
      </c>
      <c r="E4378" s="2"/>
      <c r="G4378" s="1"/>
    </row>
    <row r="4379" spans="1:7">
      <c r="A4379" s="1">
        <v>44417</v>
      </c>
      <c r="B4379">
        <f>IF(A4379&gt;=$B$3,VLOOKUP(A4379,SPBTFDUE!$B$4:$F$5000,5,0),B4380*(C4379/C4380+$B$1))</f>
        <v>262.10000000000002</v>
      </c>
      <c r="C4379" s="2">
        <f>VLOOKUP(A4379,'BTC-USD'!$A$1:$G$3203,6,0)</f>
        <v>46365.402340000001</v>
      </c>
      <c r="D4379" s="2">
        <f>D4378*(1-D$1+IF(AND(WEEKDAY($A4379)&lt;&gt;1,WEEKDAY($A4379)&lt;&gt;7),-VLOOKUP($A4379,ETF_OP_Fee!$U$5:$V$14,2,1),0))^($A4379-$A4378)*(1+2*(B4379/B4378-1))</f>
        <v>80.903293799985789</v>
      </c>
      <c r="E4379" s="2"/>
      <c r="G4379" s="1"/>
    </row>
    <row r="4380" spans="1:7">
      <c r="A4380" s="1">
        <v>44418</v>
      </c>
      <c r="B4380">
        <f>IF(A4380&gt;=$B$3,VLOOKUP(A4380,SPBTFDUE!$B$4:$F$5000,5,0),B4381*(C4380/C4381+$B$1))</f>
        <v>259.08</v>
      </c>
      <c r="C4380" s="2">
        <f>VLOOKUP(A4380,'BTC-USD'!$A$1:$G$3203,6,0)</f>
        <v>45585.03125</v>
      </c>
      <c r="D4380" s="2">
        <f>D4379*(1-D$1+IF(AND(WEEKDAY($A4380)&lt;&gt;1,WEEKDAY($A4380)&lt;&gt;7),-VLOOKUP($A4380,ETF_OP_Fee!$U$5:$V$14,2,1),0))^($A4380-$A4379)*(1+2*(B4380/B4379-1))</f>
        <v>79.029486858696998</v>
      </c>
      <c r="E4380" s="2"/>
      <c r="G4380" s="1"/>
    </row>
    <row r="4381" spans="1:7">
      <c r="A4381" s="1">
        <v>44419</v>
      </c>
      <c r="B4381">
        <f>IF(A4381&gt;=$B$3,VLOOKUP(A4381,SPBTFDUE!$B$4:$F$5000,5,0),B4382*(C4381/C4382+$B$1))</f>
        <v>264.49</v>
      </c>
      <c r="C4381" s="2">
        <f>VLOOKUP(A4381,'BTC-USD'!$A$1:$G$3203,6,0)</f>
        <v>45593.636720000002</v>
      </c>
      <c r="D4381" s="2">
        <f>D4380*(1-D$1+IF(AND(WEEKDAY($A4381)&lt;&gt;1,WEEKDAY($A4381)&lt;&gt;7),-VLOOKUP($A4381,ETF_OP_Fee!$U$5:$V$14,2,1),0))^($A4381-$A4380)*(1+2*(B4381/B4380-1))</f>
        <v>82.320196185336115</v>
      </c>
      <c r="E4381" s="2"/>
      <c r="G4381" s="1"/>
    </row>
    <row r="4382" spans="1:7">
      <c r="A4382" s="1">
        <v>44420</v>
      </c>
      <c r="B4382">
        <f>IF(A4382&gt;=$B$3,VLOOKUP(A4382,SPBTFDUE!$B$4:$F$5000,5,0),B4383*(C4382/C4383+$B$1))</f>
        <v>252.64</v>
      </c>
      <c r="C4382" s="2">
        <f>VLOOKUP(A4382,'BTC-USD'!$A$1:$G$3203,6,0)</f>
        <v>44428.289060000003</v>
      </c>
      <c r="D4382" s="2">
        <f>D4381*(1-D$1+IF(AND(WEEKDAY($A4382)&lt;&gt;1,WEEKDAY($A4382)&lt;&gt;7),-VLOOKUP($A4382,ETF_OP_Fee!$U$5:$V$14,2,1),0))^($A4382-$A4381)*(1+2*(B4382/B4381-1))</f>
        <v>74.934847086160318</v>
      </c>
      <c r="E4382" s="2"/>
      <c r="G4382" s="1"/>
    </row>
    <row r="4383" spans="1:7">
      <c r="A4383" s="1">
        <v>44421</v>
      </c>
      <c r="B4383">
        <f>IF(A4383&gt;=$B$3,VLOOKUP(A4383,SPBTFDUE!$B$4:$F$5000,5,0),B4384*(C4383/C4384+$B$1))</f>
        <v>264.73</v>
      </c>
      <c r="C4383" s="2">
        <f>VLOOKUP(A4383,'BTC-USD'!$A$1:$G$3203,6,0)</f>
        <v>47793.320310000003</v>
      </c>
      <c r="D4383" s="2">
        <f>D4382*(1-D$1+IF(AND(WEEKDAY($A4383)&lt;&gt;1,WEEKDAY($A4383)&lt;&gt;7),-VLOOKUP($A4383,ETF_OP_Fee!$U$5:$V$14,2,1),0))^($A4383-$A4382)*(1+2*(B4383/B4382-1))</f>
        <v>82.097024240378516</v>
      </c>
      <c r="E4383" s="2"/>
      <c r="G4383" s="1"/>
    </row>
    <row r="4384" spans="1:7">
      <c r="A4384" s="1">
        <v>44424</v>
      </c>
      <c r="B4384">
        <f>IF(A4384&gt;=$B$3,VLOOKUP(A4384,SPBTFDUE!$B$4:$F$5000,5,0),B4385*(C4384/C4385+$B$1))</f>
        <v>262.3</v>
      </c>
      <c r="C4384" s="2">
        <f>VLOOKUP(A4384,'BTC-USD'!$A$1:$G$3203,6,0)</f>
        <v>46004.484380000002</v>
      </c>
      <c r="D4384" s="2">
        <f>D4383*(1-D$1+IF(AND(WEEKDAY($A4384)&lt;&gt;1,WEEKDAY($A4384)&lt;&gt;7),-VLOOKUP($A4384,ETF_OP_Fee!$U$5:$V$14,2,1),0))^($A4384-$A4383)*(1+2*(B4384/B4383-1))</f>
        <v>80.561049993586991</v>
      </c>
      <c r="E4384" s="2"/>
      <c r="G4384" s="1"/>
    </row>
    <row r="4385" spans="1:7">
      <c r="A4385" s="1">
        <v>44425</v>
      </c>
      <c r="B4385">
        <f>IF(A4385&gt;=$B$3,VLOOKUP(A4385,SPBTFDUE!$B$4:$F$5000,5,0),B4386*(C4385/C4386+$B$1))</f>
        <v>258.83999999999997</v>
      </c>
      <c r="C4385" s="2">
        <f>VLOOKUP(A4385,'BTC-USD'!$A$1:$G$3203,6,0)</f>
        <v>44695.359380000002</v>
      </c>
      <c r="D4385" s="2">
        <f>D4384*(1-D$1+IF(AND(WEEKDAY($A4385)&lt;&gt;1,WEEKDAY($A4385)&lt;&gt;7),-VLOOKUP($A4385,ETF_OP_Fee!$U$5:$V$14,2,1),0))^($A4385-$A4384)*(1+2*(B4385/B4384-1))</f>
        <v>78.426340127805219</v>
      </c>
      <c r="E4385" s="2"/>
      <c r="G4385" s="1"/>
    </row>
    <row r="4386" spans="1:7">
      <c r="A4386" s="1">
        <v>44426</v>
      </c>
      <c r="B4386">
        <f>IF(A4386&gt;=$B$3,VLOOKUP(A4386,SPBTFDUE!$B$4:$F$5000,5,0),B4387*(C4386/C4387+$B$1))</f>
        <v>255.2</v>
      </c>
      <c r="C4386" s="2">
        <f>VLOOKUP(A4386,'BTC-USD'!$A$1:$G$3203,6,0)</f>
        <v>44801.1875</v>
      </c>
      <c r="D4386" s="2">
        <f>D4385*(1-D$1+IF(AND(WEEKDAY($A4386)&lt;&gt;1,WEEKDAY($A4386)&lt;&gt;7),-VLOOKUP($A4386,ETF_OP_Fee!$U$5:$V$14,2,1),0))^($A4386-$A4385)*(1+2*(B4386/B4385-1))</f>
        <v>76.21147761742769</v>
      </c>
      <c r="E4386" s="2"/>
      <c r="G4386" s="1"/>
    </row>
    <row r="4387" spans="1:7">
      <c r="A4387" s="1">
        <v>44427</v>
      </c>
      <c r="B4387">
        <f>IF(A4387&gt;=$B$3,VLOOKUP(A4387,SPBTFDUE!$B$4:$F$5000,5,0),B4388*(C4387/C4388+$B$1))</f>
        <v>265.83999999999997</v>
      </c>
      <c r="C4387" s="2">
        <f>VLOOKUP(A4387,'BTC-USD'!$A$1:$G$3203,6,0)</f>
        <v>46717.578130000002</v>
      </c>
      <c r="D4387" s="2">
        <f>D4386*(1-D$1+IF(AND(WEEKDAY($A4387)&lt;&gt;1,WEEKDAY($A4387)&lt;&gt;7),-VLOOKUP($A4387,ETF_OP_Fee!$U$5:$V$14,2,1),0))^($A4387-$A4386)*(1+2*(B4387/B4386-1))</f>
        <v>82.556575769338153</v>
      </c>
      <c r="E4387" s="2"/>
      <c r="G4387" s="1"/>
    </row>
    <row r="4388" spans="1:7">
      <c r="A4388" s="1">
        <v>44428</v>
      </c>
      <c r="B4388">
        <f>IF(A4388&gt;=$B$3,VLOOKUP(A4388,SPBTFDUE!$B$4:$F$5000,5,0),B4389*(C4388/C4389+$B$1))</f>
        <v>277.55</v>
      </c>
      <c r="C4388" s="2">
        <f>VLOOKUP(A4388,'BTC-USD'!$A$1:$G$3203,6,0)</f>
        <v>49339.175779999998</v>
      </c>
      <c r="D4388" s="2">
        <f>D4387*(1-D$1+IF(AND(WEEKDAY($A4388)&lt;&gt;1,WEEKDAY($A4388)&lt;&gt;7),-VLOOKUP($A4388,ETF_OP_Fee!$U$5:$V$14,2,1),0))^($A4388-$A4387)*(1+2*(B4388/B4387-1))</f>
        <v>89.818947851648247</v>
      </c>
      <c r="E4388" s="2"/>
      <c r="G4388" s="1"/>
    </row>
    <row r="4389" spans="1:7">
      <c r="A4389" s="1">
        <v>44431</v>
      </c>
      <c r="B4389">
        <f>IF(A4389&gt;=$B$3,VLOOKUP(A4389,SPBTFDUE!$B$4:$F$5000,5,0),B4390*(C4389/C4390+$B$1))</f>
        <v>280.36</v>
      </c>
      <c r="C4389" s="2">
        <f>VLOOKUP(A4389,'BTC-USD'!$A$1:$G$3203,6,0)</f>
        <v>49546.148439999997</v>
      </c>
      <c r="D4389" s="2">
        <f>D4388*(1-D$1+IF(AND(WEEKDAY($A4389)&lt;&gt;1,WEEKDAY($A4389)&lt;&gt;7),-VLOOKUP($A4389,ETF_OP_Fee!$U$5:$V$14,2,1),0))^($A4389-$A4388)*(1+2*(B4389/B4388-1))</f>
        <v>91.604896449583705</v>
      </c>
      <c r="E4389" s="2"/>
      <c r="G4389" s="1"/>
    </row>
    <row r="4390" spans="1:7">
      <c r="A4390" s="1">
        <v>44432</v>
      </c>
      <c r="B4390">
        <f>IF(A4390&gt;=$B$3,VLOOKUP(A4390,SPBTFDUE!$B$4:$F$5000,5,0),B4391*(C4390/C4391+$B$1))</f>
        <v>274.56</v>
      </c>
      <c r="C4390" s="2">
        <f>VLOOKUP(A4390,'BTC-USD'!$A$1:$G$3203,6,0)</f>
        <v>47706.117189999997</v>
      </c>
      <c r="D4390" s="2">
        <f>D4389*(1-D$1+IF(AND(WEEKDAY($A4390)&lt;&gt;1,WEEKDAY($A4390)&lt;&gt;7),-VLOOKUP($A4390,ETF_OP_Fee!$U$5:$V$14,2,1),0))^($A4390-$A4389)*(1+2*(B4390/B4389-1))</f>
        <v>87.804243962583399</v>
      </c>
      <c r="E4390" s="2"/>
      <c r="G4390" s="1"/>
    </row>
    <row r="4391" spans="1:7">
      <c r="A4391" s="1">
        <v>44433</v>
      </c>
      <c r="B4391">
        <f>IF(A4391&gt;=$B$3,VLOOKUP(A4391,SPBTFDUE!$B$4:$F$5000,5,0),B4392*(C4391/C4392+$B$1))</f>
        <v>277.77999999999997</v>
      </c>
      <c r="C4391" s="2">
        <f>VLOOKUP(A4391,'BTC-USD'!$A$1:$G$3203,6,0)</f>
        <v>48960.789060000003</v>
      </c>
      <c r="D4391" s="2">
        <f>D4390*(1-D$1+IF(AND(WEEKDAY($A4391)&lt;&gt;1,WEEKDAY($A4391)&lt;&gt;7),-VLOOKUP($A4391,ETF_OP_Fee!$U$5:$V$14,2,1),0))^($A4391-$A4390)*(1+2*(B4391/B4390-1))</f>
        <v>89.853045139683374</v>
      </c>
      <c r="E4391" s="2"/>
      <c r="G4391" s="1"/>
    </row>
    <row r="4392" spans="1:7">
      <c r="A4392" s="1">
        <v>44434</v>
      </c>
      <c r="B4392">
        <f>IF(A4392&gt;=$B$3,VLOOKUP(A4392,SPBTFDUE!$B$4:$F$5000,5,0),B4393*(C4392/C4393+$B$1))</f>
        <v>266.97000000000003</v>
      </c>
      <c r="C4392" s="2">
        <f>VLOOKUP(A4392,'BTC-USD'!$A$1:$G$3203,6,0)</f>
        <v>46942.21875</v>
      </c>
      <c r="D4392" s="2">
        <f>D4391*(1-D$1+IF(AND(WEEKDAY($A4392)&lt;&gt;1,WEEKDAY($A4392)&lt;&gt;7),-VLOOKUP($A4392,ETF_OP_Fee!$U$5:$V$14,2,1),0))^($A4392-$A4391)*(1+2*(B4392/B4391-1))</f>
        <v>82.849783822225589</v>
      </c>
      <c r="E4392" s="2"/>
      <c r="G4392" s="1"/>
    </row>
    <row r="4393" spans="1:7">
      <c r="A4393" s="1">
        <v>44435</v>
      </c>
      <c r="B4393">
        <f>IF(A4393&gt;=$B$3,VLOOKUP(A4393,SPBTFDUE!$B$4:$F$5000,5,0),B4394*(C4393/C4394+$B$1))</f>
        <v>275.5</v>
      </c>
      <c r="C4393" s="2">
        <f>VLOOKUP(A4393,'BTC-USD'!$A$1:$G$3203,6,0)</f>
        <v>49058.667970000002</v>
      </c>
      <c r="D4393" s="2">
        <f>D4392*(1-D$1+IF(AND(WEEKDAY($A4393)&lt;&gt;1,WEEKDAY($A4393)&lt;&gt;7),-VLOOKUP($A4393,ETF_OP_Fee!$U$5:$V$14,2,1),0))^($A4393-$A4392)*(1+2*(B4393/B4392-1))</f>
        <v>88.133571642357339</v>
      </c>
      <c r="E4393" s="2"/>
      <c r="G4393" s="1"/>
    </row>
    <row r="4394" spans="1:7">
      <c r="A4394" s="1">
        <v>44438</v>
      </c>
      <c r="B4394">
        <f>IF(A4394&gt;=$B$3,VLOOKUP(A4394,SPBTFDUE!$B$4:$F$5000,5,0),B4395*(C4394/C4395+$B$1))</f>
        <v>277.25</v>
      </c>
      <c r="C4394" s="2">
        <f>VLOOKUP(A4394,'BTC-USD'!$A$1:$G$3203,6,0)</f>
        <v>47054.984380000002</v>
      </c>
      <c r="D4394" s="2">
        <f>D4393*(1-D$1+IF(AND(WEEKDAY($A4394)&lt;&gt;1,WEEKDAY($A4394)&lt;&gt;7),-VLOOKUP($A4394,ETF_OP_Fee!$U$5:$V$14,2,1),0))^($A4394-$A4393)*(1+2*(B4394/B4393-1))</f>
        <v>89.22132860639951</v>
      </c>
      <c r="E4394" s="2"/>
      <c r="G4394" s="1"/>
    </row>
    <row r="4395" spans="1:7">
      <c r="A4395" s="1">
        <v>44439</v>
      </c>
      <c r="B4395">
        <f>IF(A4395&gt;=$B$3,VLOOKUP(A4395,SPBTFDUE!$B$4:$F$5000,5,0),B4396*(C4395/C4396+$B$1))</f>
        <v>269.41000000000003</v>
      </c>
      <c r="C4395" s="2">
        <f>VLOOKUP(A4395,'BTC-USD'!$A$1:$G$3203,6,0)</f>
        <v>47166.6875</v>
      </c>
      <c r="D4395" s="2">
        <f>D4394*(1-D$1+IF(AND(WEEKDAY($A4395)&lt;&gt;1,WEEKDAY($A4395)&lt;&gt;7),-VLOOKUP($A4395,ETF_OP_Fee!$U$5:$V$14,2,1),0))^($A4395-$A4394)*(1+2*(B4395/B4394-1))</f>
        <v>84.165343878928681</v>
      </c>
      <c r="E4395" s="2"/>
      <c r="G4395" s="1"/>
    </row>
    <row r="4396" spans="1:7">
      <c r="A4396" s="1">
        <v>44440</v>
      </c>
      <c r="B4396">
        <f>IF(A4396&gt;=$B$3,VLOOKUP(A4396,SPBTFDUE!$B$4:$F$5000,5,0),B4397*(C4396/C4397+$B$1))</f>
        <v>274.69</v>
      </c>
      <c r="C4396" s="2">
        <f>VLOOKUP(A4396,'BTC-USD'!$A$1:$G$3203,6,0)</f>
        <v>48847.027340000001</v>
      </c>
      <c r="D4396" s="2">
        <f>D4395*(1-D$1+IF(AND(WEEKDAY($A4396)&lt;&gt;1,WEEKDAY($A4396)&lt;&gt;7),-VLOOKUP($A4396,ETF_OP_Fee!$U$5:$V$14,2,1),0))^($A4396-$A4395)*(1+2*(B4396/B4395-1))</f>
        <v>87.453929106966484</v>
      </c>
      <c r="E4396" s="2"/>
      <c r="G4396" s="1"/>
    </row>
    <row r="4397" spans="1:7">
      <c r="A4397" s="1">
        <v>44441</v>
      </c>
      <c r="B4397">
        <f>IF(A4397&gt;=$B$3,VLOOKUP(A4397,SPBTFDUE!$B$4:$F$5000,5,0),B4398*(C4397/C4398+$B$1))</f>
        <v>280.74</v>
      </c>
      <c r="C4397" s="2">
        <f>VLOOKUP(A4397,'BTC-USD'!$A$1:$G$3203,6,0)</f>
        <v>49327.722659999999</v>
      </c>
      <c r="D4397" s="2">
        <f>D4396*(1-D$1+IF(AND(WEEKDAY($A4397)&lt;&gt;1,WEEKDAY($A4397)&lt;&gt;7),-VLOOKUP($A4397,ETF_OP_Fee!$U$5:$V$14,2,1),0))^($A4397-$A4396)*(1+2*(B4397/B4396-1))</f>
        <v>91.295362894739426</v>
      </c>
      <c r="E4397" s="2"/>
      <c r="G4397" s="1"/>
    </row>
    <row r="4398" spans="1:7">
      <c r="A4398" s="1">
        <v>44442</v>
      </c>
      <c r="B4398">
        <f>IF(A4398&gt;=$B$3,VLOOKUP(A4398,SPBTFDUE!$B$4:$F$5000,5,0),B4399*(C4398/C4399+$B$1))</f>
        <v>288.33999999999997</v>
      </c>
      <c r="C4398" s="2">
        <f>VLOOKUP(A4398,'BTC-USD'!$A$1:$G$3203,6,0)</f>
        <v>50025.375</v>
      </c>
      <c r="D4398" s="2">
        <f>D4397*(1-D$1+IF(AND(WEEKDAY($A4398)&lt;&gt;1,WEEKDAY($A4398)&lt;&gt;7),-VLOOKUP($A4398,ETF_OP_Fee!$U$5:$V$14,2,1),0))^($A4398-$A4397)*(1+2*(B4398/B4397-1))</f>
        <v>96.226863815771793</v>
      </c>
      <c r="E4398" s="2"/>
      <c r="G4398" s="1"/>
    </row>
    <row r="4399" spans="1:7">
      <c r="A4399" s="1">
        <v>44446</v>
      </c>
      <c r="B4399">
        <f>IF(A4399&gt;=$B$3,VLOOKUP(A4399,SPBTFDUE!$B$4:$F$5000,5,0),B4400*(C4399/C4400+$B$1))</f>
        <v>265.89999999999998</v>
      </c>
      <c r="C4399" s="2">
        <f>VLOOKUP(A4399,'BTC-USD'!$A$1:$G$3203,6,0)</f>
        <v>46811.128909999999</v>
      </c>
      <c r="D4399" s="2">
        <f>D4398*(1-D$1+IF(AND(WEEKDAY($A4399)&lt;&gt;1,WEEKDAY($A4399)&lt;&gt;7),-VLOOKUP($A4399,ETF_OP_Fee!$U$5:$V$14,2,1),0))^($A4399-$A4398)*(1+2*(B4399/B4398-1))</f>
        <v>81.210467275437566</v>
      </c>
      <c r="E4399" s="2"/>
      <c r="G4399" s="1"/>
    </row>
    <row r="4400" spans="1:7">
      <c r="A4400" s="1">
        <v>44447</v>
      </c>
      <c r="B4400">
        <f>IF(A4400&gt;=$B$3,VLOOKUP(A4400,SPBTFDUE!$B$4:$F$5000,5,0),B4401*(C4400/C4401+$B$1))</f>
        <v>264.64</v>
      </c>
      <c r="C4400" s="2">
        <f>VLOOKUP(A4400,'BTC-USD'!$A$1:$G$3203,6,0)</f>
        <v>46091.390630000002</v>
      </c>
      <c r="D4400" s="2">
        <f>D4399*(1-D$1+IF(AND(WEEKDAY($A4400)&lt;&gt;1,WEEKDAY($A4400)&lt;&gt;7),-VLOOKUP($A4400,ETF_OP_Fee!$U$5:$V$14,2,1),0))^($A4400-$A4399)*(1+2*(B4400/B4399-1))</f>
        <v>80.431228829015382</v>
      </c>
      <c r="E4400" s="2"/>
      <c r="G4400" s="1"/>
    </row>
    <row r="4401" spans="1:7">
      <c r="A4401" s="1">
        <v>44448</v>
      </c>
      <c r="B4401">
        <f>IF(A4401&gt;=$B$3,VLOOKUP(A4401,SPBTFDUE!$B$4:$F$5000,5,0),B4402*(C4401/C4402+$B$1))</f>
        <v>265.31</v>
      </c>
      <c r="C4401" s="2">
        <f>VLOOKUP(A4401,'BTC-USD'!$A$1:$G$3203,6,0)</f>
        <v>46391.421880000002</v>
      </c>
      <c r="D4401" s="2">
        <f>D4400*(1-D$1+IF(AND(WEEKDAY($A4401)&lt;&gt;1,WEEKDAY($A4401)&lt;&gt;7),-VLOOKUP($A4401,ETF_OP_Fee!$U$5:$V$14,2,1),0))^($A4401-$A4400)*(1+2*(B4401/B4400-1))</f>
        <v>80.828856769651821</v>
      </c>
      <c r="E4401" s="2"/>
      <c r="G4401" s="1"/>
    </row>
    <row r="4402" spans="1:7">
      <c r="A4402" s="1">
        <v>44449</v>
      </c>
      <c r="B4402">
        <f>IF(A4402&gt;=$B$3,VLOOKUP(A4402,SPBTFDUE!$B$4:$F$5000,5,0),B4403*(C4402/C4403+$B$1))</f>
        <v>259.86</v>
      </c>
      <c r="C4402" s="2">
        <f>VLOOKUP(A4402,'BTC-USD'!$A$1:$G$3203,6,0)</f>
        <v>44883.910159999999</v>
      </c>
      <c r="D4402" s="2">
        <f>D4401*(1-D$1+IF(AND(WEEKDAY($A4402)&lt;&gt;1,WEEKDAY($A4402)&lt;&gt;7),-VLOOKUP($A4402,ETF_OP_Fee!$U$5:$V$14,2,1),0))^($A4402-$A4401)*(1+2*(B4402/B4401-1))</f>
        <v>77.498845547017268</v>
      </c>
      <c r="E4402" s="2"/>
      <c r="G4402" s="1"/>
    </row>
    <row r="4403" spans="1:7">
      <c r="A4403" s="1">
        <v>44452</v>
      </c>
      <c r="B4403">
        <f>IF(A4403&gt;=$B$3,VLOOKUP(A4403,SPBTFDUE!$B$4:$F$5000,5,0),B4404*(C4403/C4404+$B$1))</f>
        <v>254.9</v>
      </c>
      <c r="C4403" s="2">
        <f>VLOOKUP(A4403,'BTC-USD'!$A$1:$G$3203,6,0)</f>
        <v>44963.074220000002</v>
      </c>
      <c r="D4403" s="2">
        <f>D4402*(1-D$1+IF(AND(WEEKDAY($A4403)&lt;&gt;1,WEEKDAY($A4403)&lt;&gt;7),-VLOOKUP($A4403,ETF_OP_Fee!$U$5:$V$14,2,1),0))^($A4403-$A4402)*(1+2*(B4403/B4402-1))</f>
        <v>74.513725933283268</v>
      </c>
      <c r="E4403" s="2"/>
      <c r="G4403" s="1"/>
    </row>
    <row r="4404" spans="1:7">
      <c r="A4404" s="1">
        <v>44453</v>
      </c>
      <c r="B4404">
        <f>IF(A4404&gt;=$B$3,VLOOKUP(A4404,SPBTFDUE!$B$4:$F$5000,5,0),B4405*(C4404/C4405+$B$1))</f>
        <v>264.56</v>
      </c>
      <c r="C4404" s="2">
        <f>VLOOKUP(A4404,'BTC-USD'!$A$1:$G$3203,6,0)</f>
        <v>47092.492189999997</v>
      </c>
      <c r="D4404" s="2">
        <f>D4403*(1-D$1+IF(AND(WEEKDAY($A4404)&lt;&gt;1,WEEKDAY($A4404)&lt;&gt;7),-VLOOKUP($A4404,ETF_OP_Fee!$U$5:$V$14,2,1),0))^($A4404-$A4403)*(1+2*(B4404/B4403-1))</f>
        <v>80.151897769034832</v>
      </c>
      <c r="E4404" s="2"/>
      <c r="G4404" s="1"/>
    </row>
    <row r="4405" spans="1:7">
      <c r="A4405" s="1">
        <v>44454</v>
      </c>
      <c r="B4405">
        <f>IF(A4405&gt;=$B$3,VLOOKUP(A4405,SPBTFDUE!$B$4:$F$5000,5,0),B4406*(C4405/C4406+$B$1))</f>
        <v>274.25</v>
      </c>
      <c r="C4405" s="2">
        <f>VLOOKUP(A4405,'BTC-USD'!$A$1:$G$3203,6,0)</f>
        <v>48176.347659999999</v>
      </c>
      <c r="D4405" s="2">
        <f>D4404*(1-D$1+IF(AND(WEEKDAY($A4405)&lt;&gt;1,WEEKDAY($A4405)&lt;&gt;7),-VLOOKUP($A4405,ETF_OP_Fee!$U$5:$V$14,2,1),0))^($A4405-$A4404)*(1+2*(B4405/B4404-1))</f>
        <v>86.013069089938156</v>
      </c>
      <c r="E4405" s="2"/>
      <c r="G4405" s="1"/>
    </row>
    <row r="4406" spans="1:7">
      <c r="A4406" s="1">
        <v>44455</v>
      </c>
      <c r="B4406">
        <f>IF(A4406&gt;=$B$3,VLOOKUP(A4406,SPBTFDUE!$B$4:$F$5000,5,0),B4407*(C4406/C4407+$B$1))</f>
        <v>270.45</v>
      </c>
      <c r="C4406" s="2">
        <f>VLOOKUP(A4406,'BTC-USD'!$A$1:$G$3203,6,0)</f>
        <v>47783.359380000002</v>
      </c>
      <c r="D4406" s="2">
        <f>D4405*(1-D$1+IF(AND(WEEKDAY($A4406)&lt;&gt;1,WEEKDAY($A4406)&lt;&gt;7),-VLOOKUP($A4406,ETF_OP_Fee!$U$5:$V$14,2,1),0))^($A4406-$A4405)*(1+2*(B4406/B4405-1))</f>
        <v>83.619513136366578</v>
      </c>
      <c r="E4406" s="2"/>
      <c r="G4406" s="1"/>
    </row>
    <row r="4407" spans="1:7">
      <c r="A4407" s="1">
        <v>44456</v>
      </c>
      <c r="B4407">
        <f>IF(A4407&gt;=$B$3,VLOOKUP(A4407,SPBTFDUE!$B$4:$F$5000,5,0),B4408*(C4407/C4408+$B$1))</f>
        <v>270.22000000000003</v>
      </c>
      <c r="C4407" s="2">
        <f>VLOOKUP(A4407,'BTC-USD'!$A$1:$G$3203,6,0)</f>
        <v>47267.519529999998</v>
      </c>
      <c r="D4407" s="2">
        <f>D4406*(1-D$1+IF(AND(WEEKDAY($A4407)&lt;&gt;1,WEEKDAY($A4407)&lt;&gt;7),-VLOOKUP($A4407,ETF_OP_Fee!$U$5:$V$14,2,1),0))^($A4407-$A4406)*(1+2*(B4407/B4406-1))</f>
        <v>83.467338642178632</v>
      </c>
      <c r="E4407" s="2"/>
      <c r="G4407" s="1"/>
    </row>
    <row r="4408" spans="1:7">
      <c r="A4408" s="1">
        <v>44459</v>
      </c>
      <c r="B4408">
        <f>IF(A4408&gt;=$B$3,VLOOKUP(A4408,SPBTFDUE!$B$4:$F$5000,5,0),B4409*(C4408/C4409+$B$1))</f>
        <v>249.04</v>
      </c>
      <c r="C4408" s="2">
        <f>VLOOKUP(A4408,'BTC-USD'!$A$1:$G$3203,6,0)</f>
        <v>42843.800779999998</v>
      </c>
      <c r="D4408" s="2">
        <f>D4407*(1-D$1+IF(AND(WEEKDAY($A4408)&lt;&gt;1,WEEKDAY($A4408)&lt;&gt;7),-VLOOKUP($A4408,ETF_OP_Fee!$U$5:$V$14,2,1),0))^($A4408-$A4407)*(1+2*(B4408/B4407-1))</f>
        <v>70.357740717969591</v>
      </c>
      <c r="E4408" s="2"/>
      <c r="G4408" s="1"/>
    </row>
    <row r="4409" spans="1:7">
      <c r="A4409" s="1">
        <v>44460</v>
      </c>
      <c r="B4409">
        <f>IF(A4409&gt;=$B$3,VLOOKUP(A4409,SPBTFDUE!$B$4:$F$5000,5,0),B4410*(C4409/C4410+$B$1))</f>
        <v>239.05</v>
      </c>
      <c r="C4409" s="2">
        <f>VLOOKUP(A4409,'BTC-USD'!$A$1:$G$3203,6,0)</f>
        <v>40693.675779999998</v>
      </c>
      <c r="D4409" s="2">
        <f>D4408*(1-D$1+IF(AND(WEEKDAY($A4409)&lt;&gt;1,WEEKDAY($A4409)&lt;&gt;7),-VLOOKUP($A4409,ETF_OP_Fee!$U$5:$V$14,2,1),0))^($A4409-$A4408)*(1+2*(B4409/B4408-1))</f>
        <v>64.705362181630591</v>
      </c>
      <c r="E4409" s="2"/>
      <c r="G4409" s="1"/>
    </row>
    <row r="4410" spans="1:7">
      <c r="A4410" s="1">
        <v>44461</v>
      </c>
      <c r="B4410">
        <f>IF(A4410&gt;=$B$3,VLOOKUP(A4410,SPBTFDUE!$B$4:$F$5000,5,0),B4411*(C4410/C4411+$B$1))</f>
        <v>246.98</v>
      </c>
      <c r="C4410" s="2">
        <f>VLOOKUP(A4410,'BTC-USD'!$A$1:$G$3203,6,0)</f>
        <v>43574.507810000003</v>
      </c>
      <c r="D4410" s="2">
        <f>D4409*(1-D$1+IF(AND(WEEKDAY($A4410)&lt;&gt;1,WEEKDAY($A4410)&lt;&gt;7),-VLOOKUP($A4410,ETF_OP_Fee!$U$5:$V$14,2,1),0))^($A4410-$A4409)*(1+2*(B4410/B4409-1))</f>
        <v>68.990077997084271</v>
      </c>
      <c r="E4410" s="2"/>
      <c r="G4410" s="1"/>
    </row>
    <row r="4411" spans="1:7">
      <c r="A4411" s="1">
        <v>44462</v>
      </c>
      <c r="B4411">
        <f>IF(A4411&gt;=$B$3,VLOOKUP(A4411,SPBTFDUE!$B$4:$F$5000,5,0),B4412*(C4411/C4412+$B$1))</f>
        <v>254.96</v>
      </c>
      <c r="C4411" s="2">
        <f>VLOOKUP(A4411,'BTC-USD'!$A$1:$G$3203,6,0)</f>
        <v>44895.097659999999</v>
      </c>
      <c r="D4411" s="2">
        <f>D4410*(1-D$1+IF(AND(WEEKDAY($A4411)&lt;&gt;1,WEEKDAY($A4411)&lt;&gt;7),-VLOOKUP($A4411,ETF_OP_Fee!$U$5:$V$14,2,1),0))^($A4411-$A4410)*(1+2*(B4411/B4410-1))</f>
        <v>73.439505985163748</v>
      </c>
      <c r="E4411" s="2"/>
      <c r="G4411" s="1"/>
    </row>
    <row r="4412" spans="1:7">
      <c r="A4412" s="1">
        <v>44463</v>
      </c>
      <c r="B4412">
        <f>IF(A4412&gt;=$B$3,VLOOKUP(A4412,SPBTFDUE!$B$4:$F$5000,5,0),B4413*(C4412/C4413+$B$1))</f>
        <v>241.32</v>
      </c>
      <c r="C4412" s="2">
        <f>VLOOKUP(A4412,'BTC-USD'!$A$1:$G$3203,6,0)</f>
        <v>42839.75</v>
      </c>
      <c r="D4412" s="2">
        <f>D4411*(1-D$1+IF(AND(WEEKDAY($A4412)&lt;&gt;1,WEEKDAY($A4412)&lt;&gt;7),-VLOOKUP($A4412,ETF_OP_Fee!$U$5:$V$14,2,1),0))^($A4412-$A4411)*(1+2*(B4412/B4411-1))</f>
        <v>65.573870336295798</v>
      </c>
      <c r="E4412" s="2"/>
      <c r="G4412" s="1"/>
    </row>
    <row r="4413" spans="1:7">
      <c r="A4413" s="1">
        <v>44466</v>
      </c>
      <c r="B4413">
        <f>IF(A4413&gt;=$B$3,VLOOKUP(A4413,SPBTFDUE!$B$4:$F$5000,5,0),B4414*(C4413/C4414+$B$1))</f>
        <v>244.89</v>
      </c>
      <c r="C4413" s="2">
        <f>VLOOKUP(A4413,'BTC-USD'!$A$1:$G$3203,6,0)</f>
        <v>42235.730470000002</v>
      </c>
      <c r="D4413" s="2">
        <f>D4412*(1-D$1+IF(AND(WEEKDAY($A4413)&lt;&gt;1,WEEKDAY($A4413)&lt;&gt;7),-VLOOKUP($A4413,ETF_OP_Fee!$U$5:$V$14,2,1),0))^($A4413-$A4412)*(1+2*(B4413/B4412-1))</f>
        <v>67.489886445493298</v>
      </c>
      <c r="E4413" s="2"/>
      <c r="G4413" s="1"/>
    </row>
    <row r="4414" spans="1:7">
      <c r="A4414" s="1">
        <v>44467</v>
      </c>
      <c r="B4414">
        <f>IF(A4414&gt;=$B$3,VLOOKUP(A4414,SPBTFDUE!$B$4:$F$5000,5,0),B4415*(C4414/C4415+$B$1))</f>
        <v>236.13</v>
      </c>
      <c r="C4414" s="2">
        <f>VLOOKUP(A4414,'BTC-USD'!$A$1:$G$3203,6,0)</f>
        <v>41034.542970000002</v>
      </c>
      <c r="D4414" s="2">
        <f>D4413*(1-D$1+IF(AND(WEEKDAY($A4414)&lt;&gt;1,WEEKDAY($A4414)&lt;&gt;7),-VLOOKUP($A4414,ETF_OP_Fee!$U$5:$V$14,2,1),0))^($A4414-$A4413)*(1+2*(B4414/B4413-1))</f>
        <v>62.65403516896189</v>
      </c>
      <c r="E4414" s="2"/>
      <c r="G4414" s="1"/>
    </row>
    <row r="4415" spans="1:7">
      <c r="A4415" s="1">
        <v>44468</v>
      </c>
      <c r="B4415">
        <f>IF(A4415&gt;=$B$3,VLOOKUP(A4415,SPBTFDUE!$B$4:$F$5000,5,0),B4416*(C4415/C4416+$B$1))</f>
        <v>233.56</v>
      </c>
      <c r="C4415" s="2">
        <f>VLOOKUP(A4415,'BTC-USD'!$A$1:$G$3203,6,0)</f>
        <v>41564.363279999998</v>
      </c>
      <c r="D4415" s="2">
        <f>D4414*(1-D$1+IF(AND(WEEKDAY($A4415)&lt;&gt;1,WEEKDAY($A4415)&lt;&gt;7),-VLOOKUP($A4415,ETF_OP_Fee!$U$5:$V$14,2,1),0))^($A4415-$A4414)*(1+2*(B4415/B4414-1))</f>
        <v>61.282898336414014</v>
      </c>
      <c r="E4415" s="2"/>
      <c r="G4415" s="1"/>
    </row>
    <row r="4416" spans="1:7">
      <c r="A4416" s="1">
        <v>44469</v>
      </c>
      <c r="B4416">
        <f>IF(A4416&gt;=$B$3,VLOOKUP(A4416,SPBTFDUE!$B$4:$F$5000,5,0),B4417*(C4416/C4417+$B$1))</f>
        <v>247.61</v>
      </c>
      <c r="C4416" s="2">
        <f>VLOOKUP(A4416,'BTC-USD'!$A$1:$G$3203,6,0)</f>
        <v>43790.894529999998</v>
      </c>
      <c r="D4416" s="2">
        <f>D4415*(1-D$1+IF(AND(WEEKDAY($A4416)&lt;&gt;1,WEEKDAY($A4416)&lt;&gt;7),-VLOOKUP($A4416,ETF_OP_Fee!$U$5:$V$14,2,1),0))^($A4416-$A4415)*(1+2*(B4416/B4415-1))</f>
        <v>68.647765560924185</v>
      </c>
      <c r="E4416" s="2"/>
      <c r="G4416" s="1"/>
    </row>
    <row r="4417" spans="1:7">
      <c r="A4417" s="1">
        <v>44470</v>
      </c>
      <c r="B4417">
        <f>IF(A4417&gt;=$B$3,VLOOKUP(A4417,SPBTFDUE!$B$4:$F$5000,5,0),B4418*(C4417/C4418+$B$1))</f>
        <v>274.64999999999998</v>
      </c>
      <c r="C4417" s="2">
        <f>VLOOKUP(A4417,'BTC-USD'!$A$1:$G$3203,6,0)</f>
        <v>48116.941409999999</v>
      </c>
      <c r="D4417" s="2">
        <f>D4416*(1-D$1+IF(AND(WEEKDAY($A4417)&lt;&gt;1,WEEKDAY($A4417)&lt;&gt;7),-VLOOKUP($A4417,ETF_OP_Fee!$U$5:$V$14,2,1),0))^($A4417-$A4416)*(1+2*(B4417/B4416-1))</f>
        <v>83.631017216384791</v>
      </c>
      <c r="E4417" s="2"/>
      <c r="G4417" s="1"/>
    </row>
    <row r="4418" spans="1:7">
      <c r="A4418" s="1">
        <v>44473</v>
      </c>
      <c r="B4418">
        <f>IF(A4418&gt;=$B$3,VLOOKUP(A4418,SPBTFDUE!$B$4:$F$5000,5,0),B4419*(C4418/C4419+$B$1))</f>
        <v>283.04000000000002</v>
      </c>
      <c r="C4418" s="2">
        <f>VLOOKUP(A4418,'BTC-USD'!$A$1:$G$3203,6,0)</f>
        <v>49112.902340000001</v>
      </c>
      <c r="D4418" s="2">
        <f>D4417*(1-D$1+IF(AND(WEEKDAY($A4418)&lt;&gt;1,WEEKDAY($A4418)&lt;&gt;7),-VLOOKUP($A4418,ETF_OP_Fee!$U$5:$V$14,2,1),0))^($A4418-$A4417)*(1+2*(B4418/B4417-1))</f>
        <v>88.708808851983889</v>
      </c>
      <c r="E4418" s="2"/>
      <c r="G4418" s="1"/>
    </row>
    <row r="4419" spans="1:7">
      <c r="A4419" s="1">
        <v>44474</v>
      </c>
      <c r="B4419">
        <f>IF(A4419&gt;=$B$3,VLOOKUP(A4419,SPBTFDUE!$B$4:$F$5000,5,0),B4420*(C4419/C4420+$B$1))</f>
        <v>293.08</v>
      </c>
      <c r="C4419" s="2">
        <f>VLOOKUP(A4419,'BTC-USD'!$A$1:$G$3203,6,0)</f>
        <v>51514.8125</v>
      </c>
      <c r="D4419" s="2">
        <f>D4418*(1-D$1+IF(AND(WEEKDAY($A4419)&lt;&gt;1,WEEKDAY($A4419)&lt;&gt;7),-VLOOKUP($A4419,ETF_OP_Fee!$U$5:$V$14,2,1),0))^($A4419-$A4418)*(1+2*(B4419/B4418-1))</f>
        <v>94.990847620141949</v>
      </c>
      <c r="E4419" s="2"/>
      <c r="G4419" s="1"/>
    </row>
    <row r="4420" spans="1:7">
      <c r="A4420" s="1">
        <v>44475</v>
      </c>
      <c r="B4420">
        <f>IF(A4420&gt;=$B$3,VLOOKUP(A4420,SPBTFDUE!$B$4:$F$5000,5,0),B4421*(C4420/C4421+$B$1))</f>
        <v>316.47000000000003</v>
      </c>
      <c r="C4420" s="2">
        <f>VLOOKUP(A4420,'BTC-USD'!$A$1:$G$3203,6,0)</f>
        <v>55361.449220000002</v>
      </c>
      <c r="D4420" s="2">
        <f>D4419*(1-D$1+IF(AND(WEEKDAY($A4420)&lt;&gt;1,WEEKDAY($A4420)&lt;&gt;7),-VLOOKUP($A4420,ETF_OP_Fee!$U$5:$V$14,2,1),0))^($A4420-$A4419)*(1+2*(B4420/B4419-1))</f>
        <v>110.13969556401629</v>
      </c>
      <c r="E4420" s="2"/>
      <c r="G4420" s="1"/>
    </row>
    <row r="4421" spans="1:7">
      <c r="A4421" s="1">
        <v>44476</v>
      </c>
      <c r="B4421">
        <f>IF(A4421&gt;=$B$3,VLOOKUP(A4421,SPBTFDUE!$B$4:$F$5000,5,0),B4422*(C4421/C4422+$B$1))</f>
        <v>309.72000000000003</v>
      </c>
      <c r="C4421" s="2">
        <f>VLOOKUP(A4421,'BTC-USD'!$A$1:$G$3203,6,0)</f>
        <v>53805.984380000002</v>
      </c>
      <c r="D4421" s="2">
        <f>D4420*(1-D$1+IF(AND(WEEKDAY($A4421)&lt;&gt;1,WEEKDAY($A4421)&lt;&gt;7),-VLOOKUP($A4421,ETF_OP_Fee!$U$5:$V$14,2,1),0))^($A4421-$A4420)*(1+2*(B4421/B4420-1))</f>
        <v>105.42878221884199</v>
      </c>
      <c r="E4421" s="2"/>
      <c r="G4421" s="1"/>
    </row>
    <row r="4422" spans="1:7">
      <c r="A4422" s="1">
        <v>44477</v>
      </c>
      <c r="B4422">
        <f>IF(A4422&gt;=$B$3,VLOOKUP(A4422,SPBTFDUE!$B$4:$F$5000,5,0),B4423*(C4422/C4423+$B$1))</f>
        <v>313.77</v>
      </c>
      <c r="C4422" s="2">
        <f>VLOOKUP(A4422,'BTC-USD'!$A$1:$G$3203,6,0)</f>
        <v>53967.847659999999</v>
      </c>
      <c r="D4422" s="2">
        <f>D4421*(1-D$1+IF(AND(WEEKDAY($A4422)&lt;&gt;1,WEEKDAY($A4422)&lt;&gt;7),-VLOOKUP($A4422,ETF_OP_Fee!$U$5:$V$14,2,1),0))^($A4422-$A4421)*(1+2*(B4422/B4421-1))</f>
        <v>108.17313127997308</v>
      </c>
      <c r="E4422" s="2"/>
      <c r="G4422" s="1"/>
    </row>
    <row r="4423" spans="1:7">
      <c r="A4423" s="1">
        <v>44480</v>
      </c>
      <c r="B4423">
        <f>IF(A4423&gt;=$B$3,VLOOKUP(A4423,SPBTFDUE!$B$4:$F$5000,5,0),B4424*(C4423/C4424+$B$1))</f>
        <v>329.98</v>
      </c>
      <c r="C4423" s="2">
        <f>VLOOKUP(A4423,'BTC-USD'!$A$1:$G$3203,6,0)</f>
        <v>57484.789060000003</v>
      </c>
      <c r="D4423" s="2">
        <f>D4422*(1-D$1+IF(AND(WEEKDAY($A4423)&lt;&gt;1,WEEKDAY($A4423)&lt;&gt;7),-VLOOKUP($A4423,ETF_OP_Fee!$U$5:$V$14,2,1),0))^($A4423-$A4422)*(1+2*(B4423/B4422-1))</f>
        <v>119.30735509393321</v>
      </c>
      <c r="E4423" s="2"/>
      <c r="G4423" s="1"/>
    </row>
    <row r="4424" spans="1:7">
      <c r="A4424" s="1">
        <v>44481</v>
      </c>
      <c r="B4424">
        <f>IF(A4424&gt;=$B$3,VLOOKUP(A4424,SPBTFDUE!$B$4:$F$5000,5,0),B4425*(C4424/C4425+$B$1))</f>
        <v>317.66000000000003</v>
      </c>
      <c r="C4424" s="2">
        <f>VLOOKUP(A4424,'BTC-USD'!$A$1:$G$3203,6,0)</f>
        <v>56041.058590000001</v>
      </c>
      <c r="D4424" s="2">
        <f>D4423*(1-D$1+IF(AND(WEEKDAY($A4424)&lt;&gt;1,WEEKDAY($A4424)&lt;&gt;7),-VLOOKUP($A4424,ETF_OP_Fee!$U$5:$V$14,2,1),0))^($A4424-$A4423)*(1+2*(B4424/B4423-1))</f>
        <v>110.38537556622181</v>
      </c>
      <c r="E4424" s="2"/>
      <c r="G4424" s="1"/>
    </row>
    <row r="4425" spans="1:7">
      <c r="A4425" s="1">
        <v>44482</v>
      </c>
      <c r="B4425">
        <f>IF(A4425&gt;=$B$3,VLOOKUP(A4425,SPBTFDUE!$B$4:$F$5000,5,0),B4426*(C4425/C4426+$B$1))</f>
        <v>328.52</v>
      </c>
      <c r="C4425" s="2">
        <f>VLOOKUP(A4425,'BTC-USD'!$A$1:$G$3203,6,0)</f>
        <v>57401.097659999999</v>
      </c>
      <c r="D4425" s="2">
        <f>D4424*(1-D$1+IF(AND(WEEKDAY($A4425)&lt;&gt;1,WEEKDAY($A4425)&lt;&gt;7),-VLOOKUP($A4425,ETF_OP_Fee!$U$5:$V$14,2,1),0))^($A4425-$A4424)*(1+2*(B4425/B4424-1))</f>
        <v>117.91891972606572</v>
      </c>
      <c r="E4425" s="2"/>
      <c r="G4425" s="1"/>
    </row>
    <row r="4426" spans="1:7">
      <c r="A4426" s="1">
        <v>44483</v>
      </c>
      <c r="B4426">
        <f>IF(A4426&gt;=$B$3,VLOOKUP(A4426,SPBTFDUE!$B$4:$F$5000,5,0),B4427*(C4426/C4427+$B$1))</f>
        <v>331.02</v>
      </c>
      <c r="C4426" s="2">
        <f>VLOOKUP(A4426,'BTC-USD'!$A$1:$G$3203,6,0)</f>
        <v>57321.523439999997</v>
      </c>
      <c r="D4426" s="2">
        <f>D4425*(1-D$1+IF(AND(WEEKDAY($A4426)&lt;&gt;1,WEEKDAY($A4426)&lt;&gt;7),-VLOOKUP($A4426,ETF_OP_Fee!$U$5:$V$14,2,1),0))^($A4426-$A4425)*(1+2*(B4426/B4425-1))</f>
        <v>119.69935173964936</v>
      </c>
      <c r="E4426" s="2"/>
      <c r="G4426" s="1"/>
    </row>
    <row r="4427" spans="1:7">
      <c r="A4427" s="1">
        <v>44484</v>
      </c>
      <c r="B4427">
        <f>IF(A4427&gt;=$B$3,VLOOKUP(A4427,SPBTFDUE!$B$4:$F$5000,5,0),B4428*(C4427/C4428+$B$1))</f>
        <v>353.05</v>
      </c>
      <c r="C4427" s="2">
        <f>VLOOKUP(A4427,'BTC-USD'!$A$1:$G$3203,6,0)</f>
        <v>61593.949220000002</v>
      </c>
      <c r="D4427" s="2">
        <f>D4426*(1-D$1+IF(AND(WEEKDAY($A4427)&lt;&gt;1,WEEKDAY($A4427)&lt;&gt;7),-VLOOKUP($A4427,ETF_OP_Fee!$U$5:$V$14,2,1),0))^($A4427-$A4426)*(1+2*(B4427/B4426-1))</f>
        <v>135.61561879062313</v>
      </c>
      <c r="E4427" s="2"/>
      <c r="G4427" s="1"/>
    </row>
    <row r="4428" spans="1:7">
      <c r="A4428" s="1">
        <v>44487</v>
      </c>
      <c r="B4428">
        <f>IF(A4428&gt;=$B$3,VLOOKUP(A4428,SPBTFDUE!$B$4:$F$5000,5,0),B4429*(C4428/C4429+$B$1))</f>
        <v>350.11</v>
      </c>
      <c r="C4428" s="2">
        <f>VLOOKUP(A4428,'BTC-USD'!$A$1:$G$3203,6,0)</f>
        <v>62026.078130000002</v>
      </c>
      <c r="D4428" s="2">
        <f>D4427*(1-D$1+IF(AND(WEEKDAY($A4428)&lt;&gt;1,WEEKDAY($A4428)&lt;&gt;7),-VLOOKUP($A4428,ETF_OP_Fee!$U$5:$V$14,2,1),0))^($A4428-$A4427)*(1+2*(B4428/B4427-1))</f>
        <v>133.3092850039578</v>
      </c>
      <c r="E4428" s="2"/>
      <c r="G4428" s="1"/>
    </row>
    <row r="4429" spans="1:7">
      <c r="A4429" s="1">
        <v>44488</v>
      </c>
      <c r="B4429">
        <f>IF(A4429&gt;=$B$3,VLOOKUP(A4429,SPBTFDUE!$B$4:$F$5000,5,0),B4430*(C4429/C4430+$B$1))</f>
        <v>368.09</v>
      </c>
      <c r="C4429" s="2">
        <f>VLOOKUP(A4429,'BTC-USD'!$A$1:$G$3203,6,0)</f>
        <v>64261.992189999997</v>
      </c>
      <c r="D4429" s="2">
        <f>D4428*(1-D$1+IF(AND(WEEKDAY($A4429)&lt;&gt;1,WEEKDAY($A4429)&lt;&gt;7),-VLOOKUP($A4429,ETF_OP_Fee!$U$5:$V$14,2,1),0))^($A4429-$A4428)*(1+2*(B4429/B4428-1))</f>
        <v>146.9840391791401</v>
      </c>
      <c r="E4429" s="2"/>
      <c r="G4429" s="1"/>
    </row>
    <row r="4430" spans="1:7">
      <c r="A4430" s="1">
        <v>44489</v>
      </c>
      <c r="B4430">
        <f>IF(A4430&gt;=$B$3,VLOOKUP(A4430,SPBTFDUE!$B$4:$F$5000,5,0),B4431*(C4430/C4431+$B$1))</f>
        <v>382.19</v>
      </c>
      <c r="C4430" s="2">
        <f>VLOOKUP(A4430,'BTC-USD'!$A$1:$G$3203,6,0)</f>
        <v>65992.835940000004</v>
      </c>
      <c r="D4430" s="2">
        <f>D4429*(1-D$1+IF(AND(WEEKDAY($A4430)&lt;&gt;1,WEEKDAY($A4430)&lt;&gt;7),-VLOOKUP($A4430,ETF_OP_Fee!$U$5:$V$14,2,1),0))^($A4430-$A4429)*(1+2*(B4430/B4429-1))</f>
        <v>158.22587672861033</v>
      </c>
      <c r="E4430" s="2"/>
      <c r="G4430" s="1"/>
    </row>
    <row r="4431" spans="1:7">
      <c r="A4431" s="1">
        <v>44490</v>
      </c>
      <c r="B4431">
        <f>IF(A4431&gt;=$B$3,VLOOKUP(A4431,SPBTFDUE!$B$4:$F$5000,5,0),B4432*(C4431/C4432+$B$1))</f>
        <v>359.58</v>
      </c>
      <c r="C4431" s="2">
        <f>VLOOKUP(A4431,'BTC-USD'!$A$1:$G$3203,6,0)</f>
        <v>62210.171880000002</v>
      </c>
      <c r="D4431" s="2">
        <f>D4430*(1-D$1+IF(AND(WEEKDAY($A4431)&lt;&gt;1,WEEKDAY($A4431)&lt;&gt;7),-VLOOKUP($A4431,ETF_OP_Fee!$U$5:$V$14,2,1),0))^($A4431-$A4430)*(1+2*(B4431/B4430-1))</f>
        <v>139.4882634786284</v>
      </c>
      <c r="E4431" s="2"/>
      <c r="G4431" s="1"/>
    </row>
    <row r="4432" spans="1:7">
      <c r="A4432" s="1">
        <v>44491</v>
      </c>
      <c r="B4432">
        <f>IF(A4432&gt;=$B$3,VLOOKUP(A4432,SPBTFDUE!$B$4:$F$5000,5,0),B4433*(C4432/C4433+$B$1))</f>
        <v>347.68</v>
      </c>
      <c r="C4432" s="2">
        <f>VLOOKUP(A4432,'BTC-USD'!$A$1:$G$3203,6,0)</f>
        <v>60692.265630000002</v>
      </c>
      <c r="D4432" s="2">
        <f>D4431*(1-D$1+IF(AND(WEEKDAY($A4432)&lt;&gt;1,WEEKDAY($A4432)&lt;&gt;7),-VLOOKUP($A4432,ETF_OP_Fee!$U$5:$V$14,2,1),0))^($A4432-$A4431)*(1+2*(B4432/B4431-1))</f>
        <v>130.24024451590276</v>
      </c>
      <c r="E4432" s="2"/>
      <c r="G4432" s="1"/>
    </row>
    <row r="4433" spans="1:7">
      <c r="A4433" s="1">
        <v>44494</v>
      </c>
      <c r="B4433">
        <f>IF(A4433&gt;=$B$3,VLOOKUP(A4433,SPBTFDUE!$B$4:$F$5000,5,0),B4434*(C4433/C4434+$B$1))</f>
        <v>357.21</v>
      </c>
      <c r="C4433" s="2">
        <f>VLOOKUP(A4433,'BTC-USD'!$A$1:$G$3203,6,0)</f>
        <v>63039.824220000002</v>
      </c>
      <c r="D4433" s="2">
        <f>D4432*(1-D$1+IF(AND(WEEKDAY($A4433)&lt;&gt;1,WEEKDAY($A4433)&lt;&gt;7),-VLOOKUP($A4433,ETF_OP_Fee!$U$5:$V$14,2,1),0))^($A4433-$A4432)*(1+2*(B4433/B4432-1))</f>
        <v>137.33097081602588</v>
      </c>
      <c r="E4433" s="2"/>
      <c r="G4433" s="1"/>
    </row>
    <row r="4434" spans="1:7">
      <c r="A4434" s="1">
        <v>44495</v>
      </c>
      <c r="B4434">
        <f>IF(A4434&gt;=$B$3,VLOOKUP(A4434,SPBTFDUE!$B$4:$F$5000,5,0),B4435*(C4434/C4435+$B$1))</f>
        <v>352.75</v>
      </c>
      <c r="C4434" s="2">
        <f>VLOOKUP(A4434,'BTC-USD'!$A$1:$G$3203,6,0)</f>
        <v>60363.792970000002</v>
      </c>
      <c r="D4434" s="2">
        <f>D4433*(1-D$1+IF(AND(WEEKDAY($A4434)&lt;&gt;1,WEEKDAY($A4434)&lt;&gt;7),-VLOOKUP($A4434,ETF_OP_Fee!$U$5:$V$14,2,1),0))^($A4434-$A4433)*(1+2*(B4434/B4433-1))</f>
        <v>133.88567906331971</v>
      </c>
      <c r="E4434" s="2"/>
      <c r="G4434" s="1"/>
    </row>
    <row r="4435" spans="1:7">
      <c r="A4435" s="1">
        <v>44496</v>
      </c>
      <c r="B4435">
        <f>IF(A4435&gt;=$B$3,VLOOKUP(A4435,SPBTFDUE!$B$4:$F$5000,5,0),B4436*(C4435/C4436+$B$1))</f>
        <v>334.96</v>
      </c>
      <c r="C4435" s="2">
        <f>VLOOKUP(A4435,'BTC-USD'!$A$1:$G$3203,6,0)</f>
        <v>58482.386720000002</v>
      </c>
      <c r="D4435" s="2">
        <f>D4434*(1-D$1+IF(AND(WEEKDAY($A4435)&lt;&gt;1,WEEKDAY($A4435)&lt;&gt;7),-VLOOKUP($A4435,ETF_OP_Fee!$U$5:$V$14,2,1),0))^($A4435-$A4434)*(1+2*(B4435/B4434-1))</f>
        <v>120.36700209315259</v>
      </c>
      <c r="E4435" s="2"/>
      <c r="G4435" s="1"/>
    </row>
    <row r="4436" spans="1:7">
      <c r="A4436" s="1">
        <v>44497</v>
      </c>
      <c r="B4436">
        <f>IF(A4436&gt;=$B$3,VLOOKUP(A4436,SPBTFDUE!$B$4:$F$5000,5,0),B4437*(C4436/C4437+$B$1))</f>
        <v>348.29</v>
      </c>
      <c r="C4436" s="2">
        <f>VLOOKUP(A4436,'BTC-USD'!$A$1:$G$3203,6,0)</f>
        <v>60622.136720000002</v>
      </c>
      <c r="D4436" s="2">
        <f>D4435*(1-D$1+IF(AND(WEEKDAY($A4436)&lt;&gt;1,WEEKDAY($A4436)&lt;&gt;7),-VLOOKUP($A4436,ETF_OP_Fee!$U$5:$V$14,2,1),0))^($A4436-$A4435)*(1+2*(B4436/B4435-1))</f>
        <v>129.93171667901072</v>
      </c>
      <c r="E4436" s="2"/>
      <c r="G4436" s="1"/>
    </row>
    <row r="4437" spans="1:7">
      <c r="A4437" s="1">
        <v>44498</v>
      </c>
      <c r="B4437">
        <f>IF(A4437&gt;=$B$3,VLOOKUP(A4437,SPBTFDUE!$B$4:$F$5000,5,0),B4438*(C4437/C4438+$B$1))</f>
        <v>355.21</v>
      </c>
      <c r="C4437" s="2">
        <f>VLOOKUP(A4437,'BTC-USD'!$A$1:$G$3203,6,0)</f>
        <v>62227.964840000001</v>
      </c>
      <c r="D4437" s="2">
        <f>D4436*(1-D$1+IF(AND(WEEKDAY($A4437)&lt;&gt;1,WEEKDAY($A4437)&lt;&gt;7),-VLOOKUP($A4437,ETF_OP_Fee!$U$5:$V$14,2,1),0))^($A4437-$A4436)*(1+2*(B4437/B4436-1))</f>
        <v>135.07871306463403</v>
      </c>
      <c r="E4437" s="2"/>
      <c r="G4437" s="1"/>
    </row>
    <row r="4438" spans="1:7">
      <c r="A4438" s="1">
        <v>44501</v>
      </c>
      <c r="B4438">
        <f>IF(A4438&gt;=$B$3,VLOOKUP(A4438,SPBTFDUE!$B$4:$F$5000,5,0),B4439*(C4438/C4439+$B$1))</f>
        <v>347.4</v>
      </c>
      <c r="C4438" s="2">
        <f>VLOOKUP(A4438,'BTC-USD'!$A$1:$G$3203,6,0)</f>
        <v>61004.40625</v>
      </c>
      <c r="D4438" s="2">
        <f>D4437*(1-D$1+IF(AND(WEEKDAY($A4438)&lt;&gt;1,WEEKDAY($A4438)&lt;&gt;7),-VLOOKUP($A4438,ETF_OP_Fee!$U$5:$V$14,2,1),0))^($A4438-$A4437)*(1+2*(B4438/B4437-1))</f>
        <v>129.09259743471156</v>
      </c>
      <c r="E4438" s="2"/>
      <c r="G4438" s="1"/>
    </row>
    <row r="4439" spans="1:7">
      <c r="A4439" s="1">
        <v>44502</v>
      </c>
      <c r="B4439">
        <f>IF(A4439&gt;=$B$3,VLOOKUP(A4439,SPBTFDUE!$B$4:$F$5000,5,0),B4440*(C4439/C4440+$B$1))</f>
        <v>361.01</v>
      </c>
      <c r="C4439" s="2">
        <f>VLOOKUP(A4439,'BTC-USD'!$A$1:$G$3203,6,0)</f>
        <v>63226.402340000001</v>
      </c>
      <c r="D4439" s="2">
        <f>D4438*(1-D$1+IF(AND(WEEKDAY($A4439)&lt;&gt;1,WEEKDAY($A4439)&lt;&gt;7),-VLOOKUP($A4439,ETF_OP_Fee!$U$5:$V$14,2,1),0))^($A4439-$A4438)*(1+2*(B4439/B4438-1))</f>
        <v>139.1908615982282</v>
      </c>
      <c r="E4439" s="2"/>
      <c r="G4439" s="1"/>
    </row>
    <row r="4440" spans="1:7">
      <c r="A4440" s="1">
        <v>44503</v>
      </c>
      <c r="B4440">
        <f>IF(A4440&gt;=$B$3,VLOOKUP(A4440,SPBTFDUE!$B$4:$F$5000,5,0),B4441*(C4440/C4441+$B$1))</f>
        <v>355.6</v>
      </c>
      <c r="C4440" s="2">
        <f>VLOOKUP(A4440,'BTC-USD'!$A$1:$G$3203,6,0)</f>
        <v>62970.046880000002</v>
      </c>
      <c r="D4440" s="2">
        <f>D4439*(1-D$1+IF(AND(WEEKDAY($A4440)&lt;&gt;1,WEEKDAY($A4440)&lt;&gt;7),-VLOOKUP($A4440,ETF_OP_Fee!$U$5:$V$14,2,1),0))^($A4440-$A4439)*(1+2*(B4440/B4439-1))</f>
        <v>135.00301569565437</v>
      </c>
      <c r="E4440" s="2"/>
      <c r="G4440" s="1"/>
    </row>
    <row r="4441" spans="1:7">
      <c r="A4441" s="1">
        <v>44504</v>
      </c>
      <c r="B4441">
        <f>IF(A4441&gt;=$B$3,VLOOKUP(A4441,SPBTFDUE!$B$4:$F$5000,5,0),B4442*(C4441/C4442+$B$1))</f>
        <v>346.03</v>
      </c>
      <c r="C4441" s="2">
        <f>VLOOKUP(A4441,'BTC-USD'!$A$1:$G$3203,6,0)</f>
        <v>61452.230470000002</v>
      </c>
      <c r="D4441" s="2">
        <f>D4440*(1-D$1+IF(AND(WEEKDAY($A4441)&lt;&gt;1,WEEKDAY($A4441)&lt;&gt;7),-VLOOKUP($A4441,ETF_OP_Fee!$U$5:$V$14,2,1),0))^($A4441-$A4440)*(1+2*(B4441/B4440-1))</f>
        <v>127.72131951987456</v>
      </c>
      <c r="E4441" s="2"/>
      <c r="G4441" s="1"/>
    </row>
    <row r="4442" spans="1:7">
      <c r="A4442" s="1">
        <v>44505</v>
      </c>
      <c r="B4442">
        <f>IF(A4442&gt;=$B$3,VLOOKUP(A4442,SPBTFDUE!$B$4:$F$5000,5,0),B4443*(C4442/C4443+$B$1))</f>
        <v>346.09</v>
      </c>
      <c r="C4442" s="2">
        <f>VLOOKUP(A4442,'BTC-USD'!$A$1:$G$3203,6,0)</f>
        <v>61125.675779999998</v>
      </c>
      <c r="D4442" s="2">
        <f>D4441*(1-D$1+IF(AND(WEEKDAY($A4442)&lt;&gt;1,WEEKDAY($A4442)&lt;&gt;7),-VLOOKUP($A4442,ETF_OP_Fee!$U$5:$V$14,2,1),0))^($A4442-$A4441)*(1+2*(B4442/B4441-1))</f>
        <v>127.75038523025334</v>
      </c>
      <c r="E4442" s="2"/>
      <c r="G4442" s="1"/>
    </row>
    <row r="4443" spans="1:7">
      <c r="A4443" s="1">
        <v>44508</v>
      </c>
      <c r="B4443">
        <f>IF(A4443&gt;=$B$3,VLOOKUP(A4443,SPBTFDUE!$B$4:$F$5000,5,0),B4444*(C4443/C4444+$B$1))</f>
        <v>374.93</v>
      </c>
      <c r="C4443" s="2">
        <f>VLOOKUP(A4443,'BTC-USD'!$A$1:$G$3203,6,0)</f>
        <v>67566.828129999994</v>
      </c>
      <c r="D4443" s="2">
        <f>D4442*(1-D$1+IF(AND(WEEKDAY($A4443)&lt;&gt;1,WEEKDAY($A4443)&lt;&gt;7),-VLOOKUP($A4443,ETF_OP_Fee!$U$5:$V$14,2,1),0))^($A4443-$A4442)*(1+2*(B4443/B4442-1))</f>
        <v>148.98821980375524</v>
      </c>
      <c r="E4443" s="2"/>
      <c r="G4443" s="1"/>
    </row>
    <row r="4444" spans="1:7">
      <c r="A4444" s="1">
        <v>44509</v>
      </c>
      <c r="B4444">
        <f>IF(A4444&gt;=$B$3,VLOOKUP(A4444,SPBTFDUE!$B$4:$F$5000,5,0),B4445*(C4444/C4445+$B$1))</f>
        <v>381.39</v>
      </c>
      <c r="C4444" s="2">
        <f>VLOOKUP(A4444,'BTC-USD'!$A$1:$G$3203,6,0)</f>
        <v>66971.828129999994</v>
      </c>
      <c r="D4444" s="2">
        <f>D4443*(1-D$1+IF(AND(WEEKDAY($A4444)&lt;&gt;1,WEEKDAY($A4444)&lt;&gt;7),-VLOOKUP($A4444,ETF_OP_Fee!$U$5:$V$14,2,1),0))^($A4444-$A4443)*(1+2*(B4444/B4443-1))</f>
        <v>154.10395096617376</v>
      </c>
      <c r="E4444" s="2"/>
      <c r="G4444" s="1"/>
    </row>
    <row r="4445" spans="1:7">
      <c r="A4445" s="1">
        <v>44510</v>
      </c>
      <c r="B4445">
        <f>IF(A4445&gt;=$B$3,VLOOKUP(A4445,SPBTFDUE!$B$4:$F$5000,5,0),B4446*(C4445/C4446+$B$1))</f>
        <v>372.59</v>
      </c>
      <c r="C4445" s="2">
        <f>VLOOKUP(A4445,'BTC-USD'!$A$1:$G$3203,6,0)</f>
        <v>64995.230470000002</v>
      </c>
      <c r="D4445" s="2">
        <f>D4444*(1-D$1+IF(AND(WEEKDAY($A4445)&lt;&gt;1,WEEKDAY($A4445)&lt;&gt;7),-VLOOKUP($A4445,ETF_OP_Fee!$U$5:$V$14,2,1),0))^($A4445-$A4444)*(1+2*(B4445/B4444-1))</f>
        <v>146.97499940415705</v>
      </c>
      <c r="E4445" s="2"/>
      <c r="G4445" s="1"/>
    </row>
    <row r="4446" spans="1:7">
      <c r="A4446" s="1">
        <v>44511</v>
      </c>
      <c r="B4446">
        <f>IF(A4446&gt;=$B$3,VLOOKUP(A4446,SPBTFDUE!$B$4:$F$5000,5,0),B4447*(C4446/C4447+$B$1))</f>
        <v>366.88</v>
      </c>
      <c r="C4446" s="2">
        <f>VLOOKUP(A4446,'BTC-USD'!$A$1:$G$3203,6,0)</f>
        <v>64949.960939999997</v>
      </c>
      <c r="D4446" s="2">
        <f>D4445*(1-D$1+IF(AND(WEEKDAY($A4446)&lt;&gt;1,WEEKDAY($A4446)&lt;&gt;7),-VLOOKUP($A4446,ETF_OP_Fee!$U$5:$V$14,2,1),0))^($A4446-$A4445)*(1+2*(B4446/B4445-1))</f>
        <v>142.45319039524895</v>
      </c>
      <c r="E4446" s="2"/>
      <c r="G4446" s="1"/>
    </row>
    <row r="4447" spans="1:7">
      <c r="A4447" s="1">
        <v>44512</v>
      </c>
      <c r="B4447">
        <f>IF(A4447&gt;=$B$3,VLOOKUP(A4447,SPBTFDUE!$B$4:$F$5000,5,0),B4448*(C4447/C4448+$B$1))</f>
        <v>362.29</v>
      </c>
      <c r="C4447" s="2">
        <f>VLOOKUP(A4447,'BTC-USD'!$A$1:$G$3203,6,0)</f>
        <v>64155.941409999999</v>
      </c>
      <c r="D4447" s="2">
        <f>D4446*(1-D$1+IF(AND(WEEKDAY($A4447)&lt;&gt;1,WEEKDAY($A4447)&lt;&gt;7),-VLOOKUP($A4447,ETF_OP_Fee!$U$5:$V$14,2,1),0))^($A4447-$A4446)*(1+2*(B4447/B4446-1))</f>
        <v>138.87220187765485</v>
      </c>
      <c r="E4447" s="2"/>
      <c r="G4447" s="1"/>
    </row>
    <row r="4448" spans="1:7">
      <c r="A4448" s="1">
        <v>44515</v>
      </c>
      <c r="B4448">
        <f>IF(A4448&gt;=$B$3,VLOOKUP(A4448,SPBTFDUE!$B$4:$F$5000,5,0),B4449*(C4448/C4449+$B$1))</f>
        <v>360.35</v>
      </c>
      <c r="C4448" s="2">
        <f>VLOOKUP(A4448,'BTC-USD'!$A$1:$G$3203,6,0)</f>
        <v>63557.871090000001</v>
      </c>
      <c r="D4448" s="2">
        <f>D4447*(1-D$1+IF(AND(WEEKDAY($A4448)&lt;&gt;1,WEEKDAY($A4448)&lt;&gt;7),-VLOOKUP($A4448,ETF_OP_Fee!$U$5:$V$14,2,1),0))^($A4448-$A4447)*(1+2*(B4448/B4447-1))</f>
        <v>137.33581489199881</v>
      </c>
      <c r="E4448" s="2"/>
      <c r="G4448" s="1"/>
    </row>
    <row r="4449" spans="1:7">
      <c r="A4449" s="1">
        <v>44516</v>
      </c>
      <c r="B4449">
        <f>IF(A4449&gt;=$B$3,VLOOKUP(A4449,SPBTFDUE!$B$4:$F$5000,5,0),B4450*(C4449/C4450+$B$1))</f>
        <v>336.69</v>
      </c>
      <c r="C4449" s="2">
        <f>VLOOKUP(A4449,'BTC-USD'!$A$1:$G$3203,6,0)</f>
        <v>60161.246090000001</v>
      </c>
      <c r="D4449" s="2">
        <f>D4448*(1-D$1+IF(AND(WEEKDAY($A4449)&lt;&gt;1,WEEKDAY($A4449)&lt;&gt;7),-VLOOKUP($A4449,ETF_OP_Fee!$U$5:$V$14,2,1),0))^($A4449-$A4448)*(1+2*(B4449/B4448-1))</f>
        <v>119.28710043696914</v>
      </c>
      <c r="E4449" s="2"/>
      <c r="G4449" s="1"/>
    </row>
    <row r="4450" spans="1:7">
      <c r="A4450" s="1">
        <v>44517</v>
      </c>
      <c r="B4450">
        <f>IF(A4450&gt;=$B$3,VLOOKUP(A4450,SPBTFDUE!$B$4:$F$5000,5,0),B4451*(C4450/C4451+$B$1))</f>
        <v>341.27</v>
      </c>
      <c r="C4450" s="2">
        <f>VLOOKUP(A4450,'BTC-USD'!$A$1:$G$3203,6,0)</f>
        <v>60368.011720000002</v>
      </c>
      <c r="D4450" s="2">
        <f>D4449*(1-D$1+IF(AND(WEEKDAY($A4450)&lt;&gt;1,WEEKDAY($A4450)&lt;&gt;7),-VLOOKUP($A4450,ETF_OP_Fee!$U$5:$V$14,2,1),0))^($A4450-$A4449)*(1+2*(B4450/B4449-1))</f>
        <v>122.51782631342569</v>
      </c>
      <c r="E4450" s="2"/>
      <c r="G4450" s="1"/>
    </row>
    <row r="4451" spans="1:7">
      <c r="A4451" s="1">
        <v>44518</v>
      </c>
      <c r="B4451">
        <f>IF(A4451&gt;=$B$3,VLOOKUP(A4451,SPBTFDUE!$B$4:$F$5000,5,0),B4452*(C4451/C4452+$B$1))</f>
        <v>327.37</v>
      </c>
      <c r="C4451" s="2">
        <f>VLOOKUP(A4451,'BTC-USD'!$A$1:$G$3203,6,0)</f>
        <v>56942.136720000002</v>
      </c>
      <c r="D4451" s="2">
        <f>D4450*(1-D$1+IF(AND(WEEKDAY($A4451)&lt;&gt;1,WEEKDAY($A4451)&lt;&gt;7),-VLOOKUP($A4451,ETF_OP_Fee!$U$5:$V$14,2,1),0))^($A4451-$A4450)*(1+2*(B4451/B4450-1))</f>
        <v>112.52405983885541</v>
      </c>
      <c r="E4451" s="2"/>
      <c r="G4451" s="1"/>
    </row>
    <row r="4452" spans="1:7">
      <c r="A4452" s="1">
        <v>44519</v>
      </c>
      <c r="B4452">
        <f>IF(A4452&gt;=$B$3,VLOOKUP(A4452,SPBTFDUE!$B$4:$F$5000,5,0),B4453*(C4452/C4453+$B$1))</f>
        <v>326.95999999999998</v>
      </c>
      <c r="C4452" s="2">
        <f>VLOOKUP(A4452,'BTC-USD'!$A$1:$G$3203,6,0)</f>
        <v>58119.578130000002</v>
      </c>
      <c r="D4452" s="2">
        <f>D4451*(1-D$1+IF(AND(WEEKDAY($A4452)&lt;&gt;1,WEEKDAY($A4452)&lt;&gt;7),-VLOOKUP($A4452,ETF_OP_Fee!$U$5:$V$14,2,1),0))^($A4452-$A4451)*(1+2*(B4452/B4451-1))</f>
        <v>112.22883151699533</v>
      </c>
      <c r="E4452" s="2"/>
      <c r="G4452" s="1"/>
    </row>
    <row r="4453" spans="1:7">
      <c r="A4453" s="1">
        <v>44522</v>
      </c>
      <c r="B4453">
        <f>IF(A4453&gt;=$B$3,VLOOKUP(A4453,SPBTFDUE!$B$4:$F$5000,5,0),B4454*(C4453/C4454+$B$1))</f>
        <v>314.82</v>
      </c>
      <c r="C4453" s="2">
        <f>VLOOKUP(A4453,'BTC-USD'!$A$1:$G$3203,6,0)</f>
        <v>56289.289060000003</v>
      </c>
      <c r="D4453" s="2">
        <f>D4452*(1-D$1+IF(AND(WEEKDAY($A4453)&lt;&gt;1,WEEKDAY($A4453)&lt;&gt;7),-VLOOKUP($A4453,ETF_OP_Fee!$U$5:$V$14,2,1),0))^($A4453-$A4452)*(1+2*(B4453/B4452-1))</f>
        <v>103.85759401453399</v>
      </c>
      <c r="E4453" s="2"/>
      <c r="G4453" s="1"/>
    </row>
    <row r="4454" spans="1:7">
      <c r="A4454" s="1">
        <v>44523</v>
      </c>
      <c r="B4454">
        <f>IF(A4454&gt;=$B$3,VLOOKUP(A4454,SPBTFDUE!$B$4:$F$5000,5,0),B4455*(C4454/C4455+$B$1))</f>
        <v>326.18</v>
      </c>
      <c r="C4454" s="2">
        <f>VLOOKUP(A4454,'BTC-USD'!$A$1:$G$3203,6,0)</f>
        <v>57569.074220000002</v>
      </c>
      <c r="D4454" s="2">
        <f>D4453*(1-D$1+IF(AND(WEEKDAY($A4454)&lt;&gt;1,WEEKDAY($A4454)&lt;&gt;7),-VLOOKUP($A4454,ETF_OP_Fee!$U$5:$V$14,2,1),0))^($A4454-$A4453)*(1+2*(B4454/B4453-1))</f>
        <v>111.33954121662633</v>
      </c>
      <c r="E4454" s="2"/>
      <c r="G4454" s="1"/>
    </row>
    <row r="4455" spans="1:7">
      <c r="A4455" s="1">
        <v>44524</v>
      </c>
      <c r="B4455">
        <f>IF(A4455&gt;=$B$3,VLOOKUP(A4455,SPBTFDUE!$B$4:$F$5000,5,0),B4456*(C4455/C4456+$B$1))</f>
        <v>323.13</v>
      </c>
      <c r="C4455" s="2">
        <f>VLOOKUP(A4455,'BTC-USD'!$A$1:$G$3203,6,0)</f>
        <v>56280.425779999998</v>
      </c>
      <c r="D4455" s="2">
        <f>D4454*(1-D$1+IF(AND(WEEKDAY($A4455)&lt;&gt;1,WEEKDAY($A4455)&lt;&gt;7),-VLOOKUP($A4455,ETF_OP_Fee!$U$5:$V$14,2,1),0))^($A4455-$A4454)*(1+2*(B4455/B4454-1))</f>
        <v>109.24432257195701</v>
      </c>
      <c r="E4455" s="2"/>
      <c r="G4455" s="1"/>
    </row>
    <row r="4456" spans="1:7">
      <c r="A4456" s="1">
        <v>44526</v>
      </c>
      <c r="B4456">
        <f>IF(A4456&gt;=$B$3,VLOOKUP(A4456,SPBTFDUE!$B$4:$F$5000,5,0),B4457*(C4456/C4457+$B$1))</f>
        <v>304.20999999999998</v>
      </c>
      <c r="C4456" s="2">
        <f>VLOOKUP(A4456,'BTC-USD'!$A$1:$G$3203,6,0)</f>
        <v>53569.765630000002</v>
      </c>
      <c r="D4456" s="2">
        <f>D4455*(1-D$1+IF(AND(WEEKDAY($A4456)&lt;&gt;1,WEEKDAY($A4456)&lt;&gt;7),-VLOOKUP($A4456,ETF_OP_Fee!$U$5:$V$14,2,1),0))^($A4456-$A4455)*(1+2*(B4456/B4455-1))</f>
        <v>96.428324657097491</v>
      </c>
      <c r="E4456" s="2"/>
      <c r="G4456" s="1"/>
    </row>
    <row r="4457" spans="1:7">
      <c r="A4457" s="1">
        <v>44529</v>
      </c>
      <c r="B4457">
        <f>IF(A4457&gt;=$B$3,VLOOKUP(A4457,SPBTFDUE!$B$4:$F$5000,5,0),B4458*(C4457/C4458+$B$1))</f>
        <v>326.79000000000002</v>
      </c>
      <c r="C4457" s="2">
        <f>VLOOKUP(A4457,'BTC-USD'!$A$1:$G$3203,6,0)</f>
        <v>57806.566409999999</v>
      </c>
      <c r="D4457" s="2">
        <f>D4456*(1-D$1+IF(AND(WEEKDAY($A4457)&lt;&gt;1,WEEKDAY($A4457)&lt;&gt;7),-VLOOKUP($A4457,ETF_OP_Fee!$U$5:$V$14,2,1),0))^($A4457-$A4456)*(1+2*(B4457/B4456-1))</f>
        <v>110.70352779693269</v>
      </c>
      <c r="E4457" s="2"/>
      <c r="G4457" s="1"/>
    </row>
    <row r="4458" spans="1:7">
      <c r="A4458" s="1">
        <v>44530</v>
      </c>
      <c r="B4458">
        <f>IF(A4458&gt;=$B$3,VLOOKUP(A4458,SPBTFDUE!$B$4:$F$5000,5,0),B4459*(C4458/C4459+$B$1))</f>
        <v>322.89999999999998</v>
      </c>
      <c r="C4458" s="2">
        <f>VLOOKUP(A4458,'BTC-USD'!$A$1:$G$3203,6,0)</f>
        <v>57005.425779999998</v>
      </c>
      <c r="D4458" s="2">
        <f>D4457*(1-D$1+IF(AND(WEEKDAY($A4458)&lt;&gt;1,WEEKDAY($A4458)&lt;&gt;7),-VLOOKUP($A4458,ETF_OP_Fee!$U$5:$V$14,2,1),0))^($A4458-$A4457)*(1+2*(B4458/B4457-1))</f>
        <v>108.05509215421579</v>
      </c>
      <c r="E4458" s="2"/>
      <c r="G4458" s="1"/>
    </row>
    <row r="4459" spans="1:7">
      <c r="A4459" s="1">
        <v>44531</v>
      </c>
      <c r="B4459">
        <f>IF(A4459&gt;=$B$3,VLOOKUP(A4459,SPBTFDUE!$B$4:$F$5000,5,0),B4460*(C4459/C4460+$B$1))</f>
        <v>318.5</v>
      </c>
      <c r="C4459" s="2">
        <f>VLOOKUP(A4459,'BTC-USD'!$A$1:$G$3203,6,0)</f>
        <v>57229.828130000002</v>
      </c>
      <c r="D4459" s="2">
        <f>D4458*(1-D$1+IF(AND(WEEKDAY($A4459)&lt;&gt;1,WEEKDAY($A4459)&lt;&gt;7),-VLOOKUP($A4459,ETF_OP_Fee!$U$5:$V$14,2,1),0))^($A4459-$A4458)*(1+2*(B4459/B4458-1))</f>
        <v>105.09773777975212</v>
      </c>
      <c r="E4459" s="2"/>
      <c r="G4459" s="1"/>
    </row>
    <row r="4460" spans="1:7">
      <c r="A4460" s="1">
        <v>44532</v>
      </c>
      <c r="B4460">
        <f>IF(A4460&gt;=$B$3,VLOOKUP(A4460,SPBTFDUE!$B$4:$F$5000,5,0),B4461*(C4460/C4461+$B$1))</f>
        <v>319.51</v>
      </c>
      <c r="C4460" s="2">
        <f>VLOOKUP(A4460,'BTC-USD'!$A$1:$G$3203,6,0)</f>
        <v>56477.816409999999</v>
      </c>
      <c r="D4460" s="2">
        <f>D4459*(1-D$1+IF(AND(WEEKDAY($A4460)&lt;&gt;1,WEEKDAY($A4460)&lt;&gt;7),-VLOOKUP($A4460,ETF_OP_Fee!$U$5:$V$14,2,1),0))^($A4460-$A4459)*(1+2*(B4460/B4459-1))</f>
        <v>105.75168693563512</v>
      </c>
      <c r="E4460" s="2"/>
      <c r="G4460" s="1"/>
    </row>
    <row r="4461" spans="1:7">
      <c r="A4461" s="1">
        <v>44533</v>
      </c>
      <c r="B4461">
        <f>IF(A4461&gt;=$B$3,VLOOKUP(A4461,SPBTFDUE!$B$4:$F$5000,5,0),B4462*(C4461/C4462+$B$1))</f>
        <v>299.18</v>
      </c>
      <c r="C4461" s="2">
        <f>VLOOKUP(A4461,'BTC-USD'!$A$1:$G$3203,6,0)</f>
        <v>53598.246090000001</v>
      </c>
      <c r="D4461" s="2">
        <f>D4460*(1-D$1+IF(AND(WEEKDAY($A4461)&lt;&gt;1,WEEKDAY($A4461)&lt;&gt;7),-VLOOKUP($A4461,ETF_OP_Fee!$U$5:$V$14,2,1),0))^($A4461-$A4460)*(1+2*(B4461/B4460-1))</f>
        <v>92.283006718009048</v>
      </c>
      <c r="E4461" s="2"/>
      <c r="G4461" s="1"/>
    </row>
    <row r="4462" spans="1:7">
      <c r="A4462" s="1">
        <v>44536</v>
      </c>
      <c r="B4462">
        <f>IF(A4462&gt;=$B$3,VLOOKUP(A4462,SPBTFDUE!$B$4:$F$5000,5,0),B4463*(C4462/C4463+$B$1))</f>
        <v>273.67</v>
      </c>
      <c r="C4462" s="2">
        <f>VLOOKUP(A4462,'BTC-USD'!$A$1:$G$3203,6,0)</f>
        <v>50582.625</v>
      </c>
      <c r="D4462" s="2">
        <f>D4461*(1-D$1+IF(AND(WEEKDAY($A4462)&lt;&gt;1,WEEKDAY($A4462)&lt;&gt;7),-VLOOKUP($A4462,ETF_OP_Fee!$U$5:$V$14,2,1),0))^($A4462-$A4461)*(1+2*(B4462/B4461-1))</f>
        <v>76.518363689667638</v>
      </c>
      <c r="E4462" s="2"/>
      <c r="G4462" s="1"/>
    </row>
    <row r="4463" spans="1:7">
      <c r="A4463" s="1">
        <v>44537</v>
      </c>
      <c r="B4463">
        <f>IF(A4463&gt;=$B$3,VLOOKUP(A4463,SPBTFDUE!$B$4:$F$5000,5,0),B4464*(C4463/C4464+$B$1))</f>
        <v>282.76</v>
      </c>
      <c r="C4463" s="2">
        <f>VLOOKUP(A4463,'BTC-USD'!$A$1:$G$3203,6,0)</f>
        <v>50700.085939999997</v>
      </c>
      <c r="D4463" s="2">
        <f>D4462*(1-D$1+IF(AND(WEEKDAY($A4463)&lt;&gt;1,WEEKDAY($A4463)&lt;&gt;7),-VLOOKUP($A4463,ETF_OP_Fee!$U$5:$V$14,2,1),0))^($A4463-$A4462)*(1+2*(B4463/B4462-1))</f>
        <v>81.591781969780641</v>
      </c>
      <c r="E4463" s="2"/>
      <c r="G4463" s="1"/>
    </row>
    <row r="4464" spans="1:7">
      <c r="A4464" s="1">
        <v>44538</v>
      </c>
      <c r="B4464">
        <f>IF(A4464&gt;=$B$3,VLOOKUP(A4464,SPBTFDUE!$B$4:$F$5000,5,0),B4465*(C4464/C4465+$B$1))</f>
        <v>284.5</v>
      </c>
      <c r="C4464" s="2">
        <f>VLOOKUP(A4464,'BTC-USD'!$A$1:$G$3203,6,0)</f>
        <v>50504.796880000002</v>
      </c>
      <c r="D4464" s="2">
        <f>D4463*(1-D$1+IF(AND(WEEKDAY($A4464)&lt;&gt;1,WEEKDAY($A4464)&lt;&gt;7),-VLOOKUP($A4464,ETF_OP_Fee!$U$5:$V$14,2,1),0))^($A4464-$A4463)*(1+2*(B4464/B4463-1))</f>
        <v>82.586109375376793</v>
      </c>
      <c r="E4464" s="2"/>
      <c r="G4464" s="1"/>
    </row>
    <row r="4465" spans="1:7">
      <c r="A4465" s="1">
        <v>44539</v>
      </c>
      <c r="B4465">
        <f>IF(A4465&gt;=$B$3,VLOOKUP(A4465,SPBTFDUE!$B$4:$F$5000,5,0),B4466*(C4465/C4466+$B$1))</f>
        <v>266.32</v>
      </c>
      <c r="C4465" s="2">
        <f>VLOOKUP(A4465,'BTC-USD'!$A$1:$G$3203,6,0)</f>
        <v>47672.121090000001</v>
      </c>
      <c r="D4465" s="2">
        <f>D4464*(1-D$1+IF(AND(WEEKDAY($A4465)&lt;&gt;1,WEEKDAY($A4465)&lt;&gt;7),-VLOOKUP($A4465,ETF_OP_Fee!$U$5:$V$14,2,1),0))^($A4465-$A4464)*(1+2*(B4465/B4464-1))</f>
        <v>72.022758783261594</v>
      </c>
      <c r="E4465" s="2"/>
      <c r="G4465" s="1"/>
    </row>
    <row r="4466" spans="1:7">
      <c r="A4466" s="1">
        <v>44540</v>
      </c>
      <c r="B4466">
        <f>IF(A4466&gt;=$B$3,VLOOKUP(A4466,SPBTFDUE!$B$4:$F$5000,5,0),B4467*(C4466/C4467+$B$1))</f>
        <v>270.7</v>
      </c>
      <c r="C4466" s="2">
        <f>VLOOKUP(A4466,'BTC-USD'!$A$1:$G$3203,6,0)</f>
        <v>47243.304689999997</v>
      </c>
      <c r="D4466" s="2">
        <f>D4465*(1-D$1+IF(AND(WEEKDAY($A4466)&lt;&gt;1,WEEKDAY($A4466)&lt;&gt;7),-VLOOKUP($A4466,ETF_OP_Fee!$U$5:$V$14,2,1),0))^($A4466-$A4465)*(1+2*(B4466/B4465-1))</f>
        <v>74.382920274458243</v>
      </c>
      <c r="E4466" s="2"/>
      <c r="G4466" s="1"/>
    </row>
    <row r="4467" spans="1:7">
      <c r="A4467" s="1">
        <v>44543</v>
      </c>
      <c r="B4467">
        <f>IF(A4467&gt;=$B$3,VLOOKUP(A4467,SPBTFDUE!$B$4:$F$5000,5,0),B4468*(C4467/C4468+$B$1))</f>
        <v>260.14</v>
      </c>
      <c r="C4467" s="2">
        <f>VLOOKUP(A4467,'BTC-USD'!$A$1:$G$3203,6,0)</f>
        <v>46737.480470000002</v>
      </c>
      <c r="D4467" s="2">
        <f>D4466*(1-D$1+IF(AND(WEEKDAY($A4467)&lt;&gt;1,WEEKDAY($A4467)&lt;&gt;7),-VLOOKUP($A4467,ETF_OP_Fee!$U$5:$V$14,2,1),0))^($A4467-$A4466)*(1+2*(B4467/B4466-1))</f>
        <v>68.555052059220841</v>
      </c>
      <c r="E4467" s="2"/>
      <c r="G4467" s="1"/>
    </row>
    <row r="4468" spans="1:7">
      <c r="A4468" s="1">
        <v>44544</v>
      </c>
      <c r="B4468">
        <f>IF(A4468&gt;=$B$3,VLOOKUP(A4468,SPBTFDUE!$B$4:$F$5000,5,0),B4469*(C4468/C4469+$B$1))</f>
        <v>267.18</v>
      </c>
      <c r="C4468" s="2">
        <f>VLOOKUP(A4468,'BTC-USD'!$A$1:$G$3203,6,0)</f>
        <v>46612.632810000003</v>
      </c>
      <c r="D4468" s="2">
        <f>D4467*(1-D$1+IF(AND(WEEKDAY($A4468)&lt;&gt;1,WEEKDAY($A4468)&lt;&gt;7),-VLOOKUP($A4468,ETF_OP_Fee!$U$5:$V$14,2,1),0))^($A4468-$A4467)*(1+2*(B4468/B4467-1))</f>
        <v>72.256961355747251</v>
      </c>
      <c r="E4468" s="2"/>
      <c r="G4468" s="1"/>
    </row>
    <row r="4469" spans="1:7">
      <c r="A4469" s="1">
        <v>44545</v>
      </c>
      <c r="B4469">
        <f>IF(A4469&gt;=$B$3,VLOOKUP(A4469,SPBTFDUE!$B$4:$F$5000,5,0),B4470*(C4469/C4470+$B$1))</f>
        <v>275.42</v>
      </c>
      <c r="C4469" s="2">
        <f>VLOOKUP(A4469,'BTC-USD'!$A$1:$G$3203,6,0)</f>
        <v>48896.722659999999</v>
      </c>
      <c r="D4469" s="2">
        <f>D4468*(1-D$1+IF(AND(WEEKDAY($A4469)&lt;&gt;1,WEEKDAY($A4469)&lt;&gt;7),-VLOOKUP($A4469,ETF_OP_Fee!$U$5:$V$14,2,1),0))^($A4469-$A4468)*(1+2*(B4469/B4468-1))</f>
        <v>76.704719422772612</v>
      </c>
      <c r="E4469" s="2"/>
      <c r="G4469" s="1"/>
    </row>
    <row r="4470" spans="1:7">
      <c r="A4470" s="1">
        <v>44546</v>
      </c>
      <c r="B4470">
        <f>IF(A4470&gt;=$B$3,VLOOKUP(A4470,SPBTFDUE!$B$4:$F$5000,5,0),B4471*(C4470/C4471+$B$1))</f>
        <v>267.93</v>
      </c>
      <c r="C4470" s="2">
        <f>VLOOKUP(A4470,'BTC-USD'!$A$1:$G$3203,6,0)</f>
        <v>47665.425779999998</v>
      </c>
      <c r="D4470" s="2">
        <f>D4469*(1-D$1+IF(AND(WEEKDAY($A4470)&lt;&gt;1,WEEKDAY($A4470)&lt;&gt;7),-VLOOKUP($A4470,ETF_OP_Fee!$U$5:$V$14,2,1),0))^($A4470-$A4469)*(1+2*(B4470/B4469-1))</f>
        <v>72.524131539630304</v>
      </c>
      <c r="E4470" s="2"/>
      <c r="G4470" s="1"/>
    </row>
    <row r="4471" spans="1:7">
      <c r="A4471" s="1">
        <v>44547</v>
      </c>
      <c r="B4471">
        <f>IF(A4471&gt;=$B$3,VLOOKUP(A4471,SPBTFDUE!$B$4:$F$5000,5,0),B4472*(C4471/C4472+$B$1))</f>
        <v>258.17</v>
      </c>
      <c r="C4471" s="2">
        <f>VLOOKUP(A4471,'BTC-USD'!$A$1:$G$3203,6,0)</f>
        <v>46202.144529999998</v>
      </c>
      <c r="D4471" s="2">
        <f>D4470*(1-D$1+IF(AND(WEEKDAY($A4471)&lt;&gt;1,WEEKDAY($A4471)&lt;&gt;7),-VLOOKUP($A4471,ETF_OP_Fee!$U$5:$V$14,2,1),0))^($A4471-$A4470)*(1+2*(B4471/B4470-1))</f>
        <v>67.232383222701358</v>
      </c>
      <c r="E4471" s="2"/>
      <c r="G4471" s="1"/>
    </row>
    <row r="4472" spans="1:7">
      <c r="A4472" s="1">
        <v>44550</v>
      </c>
      <c r="B4472">
        <f>IF(A4472&gt;=$B$3,VLOOKUP(A4472,SPBTFDUE!$B$4:$F$5000,5,0),B4473*(C4472/C4473+$B$1))</f>
        <v>262.83</v>
      </c>
      <c r="C4472" s="2">
        <f>VLOOKUP(A4472,'BTC-USD'!$A$1:$G$3203,6,0)</f>
        <v>46880.277340000001</v>
      </c>
      <c r="D4472" s="2">
        <f>D4471*(1-D$1+IF(AND(WEEKDAY($A4472)&lt;&gt;1,WEEKDAY($A4472)&lt;&gt;7),-VLOOKUP($A4472,ETF_OP_Fee!$U$5:$V$14,2,1),0))^($A4472-$A4471)*(1+2*(B4472/B4471-1))</f>
        <v>69.634585978734222</v>
      </c>
      <c r="E4472" s="2"/>
      <c r="G4472" s="1"/>
    </row>
    <row r="4473" spans="1:7">
      <c r="A4473" s="1">
        <v>44551</v>
      </c>
      <c r="B4473">
        <f>IF(A4473&gt;=$B$3,VLOOKUP(A4473,SPBTFDUE!$B$4:$F$5000,5,0),B4474*(C4473/C4474+$B$1))</f>
        <v>271.79000000000002</v>
      </c>
      <c r="C4473" s="2">
        <f>VLOOKUP(A4473,'BTC-USD'!$A$1:$G$3203,6,0)</f>
        <v>48936.613279999998</v>
      </c>
      <c r="D4473" s="2">
        <f>D4472*(1-D$1+IF(AND(WEEKDAY($A4473)&lt;&gt;1,WEEKDAY($A4473)&lt;&gt;7),-VLOOKUP($A4473,ETF_OP_Fee!$U$5:$V$14,2,1),0))^($A4473-$A4472)*(1+2*(B4473/B4472-1))</f>
        <v>74.373473700670402</v>
      </c>
      <c r="E4473" s="2"/>
      <c r="G4473" s="1"/>
    </row>
    <row r="4474" spans="1:7">
      <c r="A4474" s="1">
        <v>44552</v>
      </c>
      <c r="B4474">
        <f>IF(A4474&gt;=$B$3,VLOOKUP(A4474,SPBTFDUE!$B$4:$F$5000,5,0),B4475*(C4474/C4475+$B$1))</f>
        <v>273.73</v>
      </c>
      <c r="C4474" s="2">
        <f>VLOOKUP(A4474,'BTC-USD'!$A$1:$G$3203,6,0)</f>
        <v>48628.511720000002</v>
      </c>
      <c r="D4474" s="2">
        <f>D4473*(1-D$1+IF(AND(WEEKDAY($A4474)&lt;&gt;1,WEEKDAY($A4474)&lt;&gt;7),-VLOOKUP($A4474,ETF_OP_Fee!$U$5:$V$14,2,1),0))^($A4474-$A4473)*(1+2*(B4474/B4473-1))</f>
        <v>75.426218927125504</v>
      </c>
      <c r="E4474" s="2"/>
      <c r="G4474" s="1"/>
    </row>
    <row r="4475" spans="1:7">
      <c r="A4475" s="1">
        <v>44553</v>
      </c>
      <c r="B4475">
        <f>IF(A4475&gt;=$B$3,VLOOKUP(A4475,SPBTFDUE!$B$4:$F$5000,5,0),B4476*(C4475/C4476+$B$1))</f>
        <v>284.92</v>
      </c>
      <c r="C4475" s="2">
        <f>VLOOKUP(A4475,'BTC-USD'!$A$1:$G$3203,6,0)</f>
        <v>50784.539060000003</v>
      </c>
      <c r="D4475" s="2">
        <f>D4474*(1-D$1+IF(AND(WEEKDAY($A4475)&lt;&gt;1,WEEKDAY($A4475)&lt;&gt;7),-VLOOKUP($A4475,ETF_OP_Fee!$U$5:$V$14,2,1),0))^($A4475-$A4474)*(1+2*(B4475/B4474-1))</f>
        <v>81.583297076233009</v>
      </c>
      <c r="E4475" s="2"/>
      <c r="G4475" s="1"/>
    </row>
    <row r="4476" spans="1:7">
      <c r="A4476" s="1">
        <v>44557</v>
      </c>
      <c r="B4476">
        <f>IF(A4476&gt;=$B$3,VLOOKUP(A4476,SPBTFDUE!$B$4:$F$5000,5,0),B4477*(C4476/C4477+$B$1))</f>
        <v>286.24</v>
      </c>
      <c r="C4476" s="2">
        <f>VLOOKUP(A4476,'BTC-USD'!$A$1:$G$3203,6,0)</f>
        <v>50640.417970000002</v>
      </c>
      <c r="D4476" s="2">
        <f>D4475*(1-D$1+IF(AND(WEEKDAY($A4476)&lt;&gt;1,WEEKDAY($A4476)&lt;&gt;7),-VLOOKUP($A4476,ETF_OP_Fee!$U$5:$V$14,2,1),0))^($A4476-$A4475)*(1+2*(B4476/B4475-1))</f>
        <v>82.299983121018073</v>
      </c>
      <c r="E4476" s="2"/>
      <c r="G4476" s="1"/>
    </row>
    <row r="4477" spans="1:7">
      <c r="A4477" s="1">
        <v>44558</v>
      </c>
      <c r="B4477">
        <f>IF(A4477&gt;=$B$3,VLOOKUP(A4477,SPBTFDUE!$B$4:$F$5000,5,0),B4478*(C4477/C4478+$B$1))</f>
        <v>266.52999999999997</v>
      </c>
      <c r="C4477" s="2">
        <f>VLOOKUP(A4477,'BTC-USD'!$A$1:$G$3203,6,0)</f>
        <v>47588.855470000002</v>
      </c>
      <c r="D4477" s="2">
        <f>D4476*(1-D$1+IF(AND(WEEKDAY($A4477)&lt;&gt;1,WEEKDAY($A4477)&lt;&gt;7),-VLOOKUP($A4477,ETF_OP_Fee!$U$5:$V$14,2,1),0))^($A4477-$A4476)*(1+2*(B4477/B4476-1))</f>
        <v>70.957451564972345</v>
      </c>
      <c r="E4477" s="2"/>
      <c r="G4477" s="1"/>
    </row>
    <row r="4478" spans="1:7">
      <c r="A4478" s="1">
        <v>44559</v>
      </c>
      <c r="B4478">
        <f>IF(A4478&gt;=$B$3,VLOOKUP(A4478,SPBTFDUE!$B$4:$F$5000,5,0),B4479*(C4478/C4479+$B$1))</f>
        <v>263.91000000000003</v>
      </c>
      <c r="C4478" s="2">
        <f>VLOOKUP(A4478,'BTC-USD'!$A$1:$G$3203,6,0)</f>
        <v>46444.710939999997</v>
      </c>
      <c r="D4478" s="2">
        <f>D4477*(1-D$1+IF(AND(WEEKDAY($A4478)&lt;&gt;1,WEEKDAY($A4478)&lt;&gt;7),-VLOOKUP($A4478,ETF_OP_Fee!$U$5:$V$14,2,1),0))^($A4478-$A4477)*(1+2*(B4478/B4477-1))</f>
        <v>69.5541323732932</v>
      </c>
      <c r="E4478" s="2"/>
      <c r="G4478" s="1"/>
    </row>
    <row r="4479" spans="1:7">
      <c r="A4479" s="1">
        <v>44560</v>
      </c>
      <c r="B4479">
        <f>IF(A4479&gt;=$B$3,VLOOKUP(A4479,SPBTFDUE!$B$4:$F$5000,5,0),B4480*(C4479/C4480+$B$1))</f>
        <v>262.52</v>
      </c>
      <c r="C4479" s="2">
        <f>VLOOKUP(A4479,'BTC-USD'!$A$1:$G$3203,6,0)</f>
        <v>47178.125</v>
      </c>
      <c r="D4479" s="2">
        <f>D4478*(1-D$1+IF(AND(WEEKDAY($A4479)&lt;&gt;1,WEEKDAY($A4479)&lt;&gt;7),-VLOOKUP($A4479,ETF_OP_Fee!$U$5:$V$14,2,1),0))^($A4479-$A4478)*(1+2*(B4479/B4478-1))</f>
        <v>68.813254497328828</v>
      </c>
      <c r="E4479" s="2"/>
      <c r="G4479" s="1"/>
    </row>
    <row r="4480" spans="1:7">
      <c r="A4480" s="1">
        <v>44561</v>
      </c>
      <c r="B4480">
        <f>IF(A4480&gt;=$B$3,VLOOKUP(A4480,SPBTFDUE!$B$4:$F$5000,5,0),B4481*(C4480/C4481+$B$1))</f>
        <v>254.74</v>
      </c>
      <c r="C4480" s="2">
        <f>VLOOKUP(A4480,'BTC-USD'!$A$1:$G$3203,6,0)</f>
        <v>46306.445310000003</v>
      </c>
      <c r="D4480" s="2">
        <f>D4479*(1-D$1+IF(AND(WEEKDAY($A4480)&lt;&gt;1,WEEKDAY($A4480)&lt;&gt;7),-VLOOKUP($A4480,ETF_OP_Fee!$U$5:$V$14,2,1),0))^($A4480-$A4479)*(1+2*(B4480/B4479-1))</f>
        <v>64.726862729969568</v>
      </c>
      <c r="E4480" s="2"/>
      <c r="G4480" s="1"/>
    </row>
    <row r="4481" spans="1:7">
      <c r="A4481" s="1">
        <v>44564</v>
      </c>
      <c r="B4481">
        <f>IF(A4481&gt;=$B$3,VLOOKUP(A4481,SPBTFDUE!$B$4:$F$5000,5,0),B4482*(C4481/C4482+$B$1))</f>
        <v>255.03</v>
      </c>
      <c r="C4481" s="2">
        <f>VLOOKUP(A4481,'BTC-USD'!$A$1:$G$3203,6,0)</f>
        <v>46458.117189999997</v>
      </c>
      <c r="D4481" s="2">
        <f>D4480*(1-D$1+IF(AND(WEEKDAY($A4481)&lt;&gt;1,WEEKDAY($A4481)&lt;&gt;7),-VLOOKUP($A4481,ETF_OP_Fee!$U$5:$V$14,2,1),0))^($A4481-$A4480)*(1+2*(B4481/B4480-1))</f>
        <v>64.851042879130418</v>
      </c>
      <c r="E4481" s="2"/>
      <c r="G4481" s="1"/>
    </row>
    <row r="4482" spans="1:7">
      <c r="A4482" s="1">
        <v>44565</v>
      </c>
      <c r="B4482">
        <f>IF(A4482&gt;=$B$3,VLOOKUP(A4482,SPBTFDUE!$B$4:$F$5000,5,0),B4483*(C4482/C4483+$B$1))</f>
        <v>257.45999999999998</v>
      </c>
      <c r="C4482" s="2">
        <f>VLOOKUP(A4482,'BTC-USD'!$A$1:$G$3203,6,0)</f>
        <v>45897.574220000002</v>
      </c>
      <c r="D4482" s="2">
        <f>D4481*(1-D$1+IF(AND(WEEKDAY($A4482)&lt;&gt;1,WEEKDAY($A4482)&lt;&gt;7),-VLOOKUP($A4482,ETF_OP_Fee!$U$5:$V$14,2,1),0))^($A4482-$A4481)*(1+2*(B4482/B4481-1))</f>
        <v>66.079005960353371</v>
      </c>
      <c r="E4482" s="2"/>
      <c r="G4482" s="1"/>
    </row>
    <row r="4483" spans="1:7">
      <c r="A4483" s="1">
        <v>44566</v>
      </c>
      <c r="B4483">
        <f>IF(A4483&gt;=$B$3,VLOOKUP(A4483,SPBTFDUE!$B$4:$F$5000,5,0),B4484*(C4483/C4484+$B$1))</f>
        <v>243.7</v>
      </c>
      <c r="C4483" s="2">
        <f>VLOOKUP(A4483,'BTC-USD'!$A$1:$G$3203,6,0)</f>
        <v>43569.003909999999</v>
      </c>
      <c r="D4483" s="2">
        <f>D4482*(1-D$1+IF(AND(WEEKDAY($A4483)&lt;&gt;1,WEEKDAY($A4483)&lt;&gt;7),-VLOOKUP($A4483,ETF_OP_Fee!$U$5:$V$14,2,1),0))^($A4483-$A4482)*(1+2*(B4483/B4482-1))</f>
        <v>59.008761804229799</v>
      </c>
      <c r="E4483" s="2"/>
      <c r="G4483" s="1"/>
    </row>
    <row r="4484" spans="1:7">
      <c r="A4484" s="1">
        <v>44567</v>
      </c>
      <c r="B4484">
        <f>IF(A4484&gt;=$B$3,VLOOKUP(A4484,SPBTFDUE!$B$4:$F$5000,5,0),B4485*(C4484/C4485+$B$1))</f>
        <v>240.25</v>
      </c>
      <c r="C4484" s="2">
        <f>VLOOKUP(A4484,'BTC-USD'!$A$1:$G$3203,6,0)</f>
        <v>43160.929689999997</v>
      </c>
      <c r="D4484" s="2">
        <f>D4483*(1-D$1+IF(AND(WEEKDAY($A4484)&lt;&gt;1,WEEKDAY($A4484)&lt;&gt;7),-VLOOKUP($A4484,ETF_OP_Fee!$U$5:$V$14,2,1),0))^($A4484-$A4483)*(1+2*(B4484/B4483-1))</f>
        <v>57.331183779850562</v>
      </c>
      <c r="E4484" s="2"/>
      <c r="G4484" s="1"/>
    </row>
    <row r="4485" spans="1:7">
      <c r="A4485" s="1">
        <v>44568</v>
      </c>
      <c r="B4485">
        <f>IF(A4485&gt;=$B$3,VLOOKUP(A4485,SPBTFDUE!$B$4:$F$5000,5,0),B4486*(C4485/C4486+$B$1))</f>
        <v>234.00880000000001</v>
      </c>
      <c r="C4485" s="2">
        <f>VLOOKUP(A4485,'BTC-USD'!$A$1:$G$3203,6,0)</f>
        <v>41557.902340000001</v>
      </c>
      <c r="D4485" s="2">
        <f>D4484*(1-D$1+IF(AND(WEEKDAY($A4485)&lt;&gt;1,WEEKDAY($A4485)&lt;&gt;7),-VLOOKUP($A4485,ETF_OP_Fee!$U$5:$V$14,2,1),0))^($A4485-$A4484)*(1+2*(B4485/B4484-1))</f>
        <v>54.34601408996901</v>
      </c>
      <c r="E4485" s="2"/>
      <c r="G4485" s="1"/>
    </row>
    <row r="4486" spans="1:7">
      <c r="A4486" s="1">
        <v>44571</v>
      </c>
      <c r="B4486">
        <f>IF(A4486&gt;=$B$3,VLOOKUP(A4486,SPBTFDUE!$B$4:$F$5000,5,0),B4487*(C4486/C4487+$B$1))</f>
        <v>235.1216</v>
      </c>
      <c r="C4486" s="2">
        <f>VLOOKUP(A4486,'BTC-USD'!$A$1:$G$3203,6,0)</f>
        <v>41821.261720000002</v>
      </c>
      <c r="D4486" s="2">
        <f>D4485*(1-D$1+IF(AND(WEEKDAY($A4486)&lt;&gt;1,WEEKDAY($A4486)&lt;&gt;7),-VLOOKUP($A4486,ETF_OP_Fee!$U$5:$V$14,2,1),0))^($A4486-$A4485)*(1+2*(B4486/B4485-1))</f>
        <v>54.843272607669938</v>
      </c>
      <c r="E4486" s="2"/>
      <c r="G4486" s="1"/>
    </row>
    <row r="4487" spans="1:7">
      <c r="A4487" s="1">
        <v>44572</v>
      </c>
      <c r="B4487">
        <f>IF(A4487&gt;=$B$3,VLOOKUP(A4487,SPBTFDUE!$B$4:$F$5000,5,0),B4488*(C4487/C4488+$B$1))</f>
        <v>236.4949</v>
      </c>
      <c r="C4487" s="2">
        <f>VLOOKUP(A4487,'BTC-USD'!$A$1:$G$3203,6,0)</f>
        <v>42735.855470000002</v>
      </c>
      <c r="D4487" s="2">
        <f>D4486*(1-D$1+IF(AND(WEEKDAY($A4487)&lt;&gt;1,WEEKDAY($A4487)&lt;&gt;7),-VLOOKUP($A4487,ETF_OP_Fee!$U$5:$V$14,2,1),0))^($A4487-$A4486)*(1+2*(B4487/B4486-1))</f>
        <v>55.47731813298239</v>
      </c>
      <c r="E4487" s="2"/>
      <c r="G4487" s="1"/>
    </row>
    <row r="4488" spans="1:7">
      <c r="A4488" s="1">
        <v>44573</v>
      </c>
      <c r="B4488">
        <f>IF(A4488&gt;=$B$3,VLOOKUP(A4488,SPBTFDUE!$B$4:$F$5000,5,0),B4489*(C4488/C4489+$B$1))</f>
        <v>242.5752</v>
      </c>
      <c r="C4488" s="2">
        <f>VLOOKUP(A4488,'BTC-USD'!$A$1:$G$3203,6,0)</f>
        <v>43949.101560000003</v>
      </c>
      <c r="D4488" s="2">
        <f>D4487*(1-D$1+IF(AND(WEEKDAY($A4488)&lt;&gt;1,WEEKDAY($A4488)&lt;&gt;7),-VLOOKUP($A4488,ETF_OP_Fee!$U$5:$V$14,2,1),0))^($A4488-$A4487)*(1+2*(B4488/B4487-1))</f>
        <v>58.323017740868906</v>
      </c>
      <c r="E4488" s="2"/>
      <c r="G4488" s="1"/>
    </row>
    <row r="4489" spans="1:7">
      <c r="A4489" s="1">
        <v>44574</v>
      </c>
      <c r="B4489">
        <f>IF(A4489&gt;=$B$3,VLOOKUP(A4489,SPBTFDUE!$B$4:$F$5000,5,0),B4490*(C4489/C4490+$B$1))</f>
        <v>236.66399999999999</v>
      </c>
      <c r="C4489" s="2">
        <f>VLOOKUP(A4489,'BTC-USD'!$A$1:$G$3203,6,0)</f>
        <v>42591.570310000003</v>
      </c>
      <c r="D4489" s="2">
        <f>D4488*(1-D$1+IF(AND(WEEKDAY($A4489)&lt;&gt;1,WEEKDAY($A4489)&lt;&gt;7),-VLOOKUP($A4489,ETF_OP_Fee!$U$5:$V$14,2,1),0))^($A4489-$A4488)*(1+2*(B4489/B4488-1))</f>
        <v>55.473913762541891</v>
      </c>
      <c r="E4489" s="2"/>
      <c r="G4489" s="1"/>
    </row>
    <row r="4490" spans="1:7">
      <c r="A4490" s="1">
        <v>44575</v>
      </c>
      <c r="B4490">
        <f>IF(A4490&gt;=$B$3,VLOOKUP(A4490,SPBTFDUE!$B$4:$F$5000,5,0),B4491*(C4490/C4491+$B$1))</f>
        <v>239.6455</v>
      </c>
      <c r="C4490" s="2">
        <f>VLOOKUP(A4490,'BTC-USD'!$A$1:$G$3203,6,0)</f>
        <v>43099.699220000002</v>
      </c>
      <c r="D4490" s="2">
        <f>D4489*(1-D$1+IF(AND(WEEKDAY($A4490)&lt;&gt;1,WEEKDAY($A4490)&lt;&gt;7),-VLOOKUP($A4490,ETF_OP_Fee!$U$5:$V$14,2,1),0))^($A4490-$A4489)*(1+2*(B4490/B4489-1))</f>
        <v>56.864859888824661</v>
      </c>
      <c r="E4490" s="2"/>
      <c r="G4490" s="1"/>
    </row>
    <row r="4491" spans="1:7">
      <c r="A4491" s="1">
        <v>44579</v>
      </c>
      <c r="B4491">
        <f>IF(A4491&gt;=$B$3,VLOOKUP(A4491,SPBTFDUE!$B$4:$F$5000,5,0),B4492*(C4491/C4492+$B$1))</f>
        <v>231.45419999999999</v>
      </c>
      <c r="C4491" s="2">
        <f>VLOOKUP(A4491,'BTC-USD'!$A$1:$G$3203,6,0)</f>
        <v>42375.632810000003</v>
      </c>
      <c r="D4491" s="2">
        <f>D4490*(1-D$1+IF(AND(WEEKDAY($A4491)&lt;&gt;1,WEEKDAY($A4491)&lt;&gt;7),-VLOOKUP($A4491,ETF_OP_Fee!$U$5:$V$14,2,1),0))^($A4491-$A4490)*(1+2*(B4491/B4490-1))</f>
        <v>52.952224673103366</v>
      </c>
      <c r="E4491" s="2"/>
      <c r="G4491" s="1"/>
    </row>
    <row r="4492" spans="1:7">
      <c r="A4492" s="1">
        <v>44580</v>
      </c>
      <c r="B4492">
        <f>IF(A4492&gt;=$B$3,VLOOKUP(A4492,SPBTFDUE!$B$4:$F$5000,5,0),B4493*(C4492/C4493+$B$1))</f>
        <v>232.2423</v>
      </c>
      <c r="C4492" s="2">
        <f>VLOOKUP(A4492,'BTC-USD'!$A$1:$G$3203,6,0)</f>
        <v>41744.328130000002</v>
      </c>
      <c r="D4492" s="2">
        <f>D4491*(1-D$1+IF(AND(WEEKDAY($A4492)&lt;&gt;1,WEEKDAY($A4492)&lt;&gt;7),-VLOOKUP($A4492,ETF_OP_Fee!$U$5:$V$14,2,1),0))^($A4492-$A4491)*(1+2*(B4492/B4491-1))</f>
        <v>53.306474892779491</v>
      </c>
      <c r="E4492" s="2"/>
      <c r="G4492" s="1"/>
    </row>
    <row r="4493" spans="1:7">
      <c r="A4493" s="1">
        <v>44581</v>
      </c>
      <c r="B4493">
        <f>IF(A4493&gt;=$B$3,VLOOKUP(A4493,SPBTFDUE!$B$4:$F$5000,5,0),B4494*(C4493/C4494+$B$1))</f>
        <v>214.62440000000001</v>
      </c>
      <c r="C4493" s="2">
        <f>VLOOKUP(A4493,'BTC-USD'!$A$1:$G$3203,6,0)</f>
        <v>40680.417970000002</v>
      </c>
      <c r="D4493" s="2">
        <f>D4492*(1-D$1+IF(AND(WEEKDAY($A4493)&lt;&gt;1,WEEKDAY($A4493)&lt;&gt;7),-VLOOKUP($A4493,ETF_OP_Fee!$U$5:$V$14,2,1),0))^($A4493-$A4492)*(1+2*(B4493/B4492-1))</f>
        <v>45.213427833220798</v>
      </c>
      <c r="E4493" s="2"/>
      <c r="G4493" s="1"/>
    </row>
    <row r="4494" spans="1:7">
      <c r="A4494" s="1">
        <v>44582</v>
      </c>
      <c r="B4494">
        <f>IF(A4494&gt;=$B$3,VLOOKUP(A4494,SPBTFDUE!$B$4:$F$5000,5,0),B4495*(C4494/C4495+$B$1))</f>
        <v>194.68260000000001</v>
      </c>
      <c r="C4494" s="2">
        <f>VLOOKUP(A4494,'BTC-USD'!$A$1:$G$3203,6,0)</f>
        <v>36457.316409999999</v>
      </c>
      <c r="D4494" s="2">
        <f>D4493*(1-D$1+IF(AND(WEEKDAY($A4494)&lt;&gt;1,WEEKDAY($A4494)&lt;&gt;7),-VLOOKUP($A4494,ETF_OP_Fee!$U$5:$V$14,2,1),0))^($A4494-$A4493)*(1+2*(B4494/B4493-1))</f>
        <v>36.807040431200633</v>
      </c>
      <c r="E4494" s="2"/>
      <c r="G4494" s="1"/>
    </row>
    <row r="4495" spans="1:7">
      <c r="A4495" s="1">
        <v>44585</v>
      </c>
      <c r="B4495">
        <f>IF(A4495&gt;=$B$3,VLOOKUP(A4495,SPBTFDUE!$B$4:$F$5000,5,0),B4496*(C4495/C4496+$B$1))</f>
        <v>199.82769999999999</v>
      </c>
      <c r="C4495" s="2">
        <f>VLOOKUP(A4495,'BTC-USD'!$A$1:$G$3203,6,0)</f>
        <v>36654.328130000002</v>
      </c>
      <c r="D4495" s="2">
        <f>D4494*(1-D$1+IF(AND(WEEKDAY($A4495)&lt;&gt;1,WEEKDAY($A4495)&lt;&gt;7),-VLOOKUP($A4495,ETF_OP_Fee!$U$5:$V$14,2,1),0))^($A4495-$A4494)*(1+2*(B4495/B4494-1))</f>
        <v>38.738670337867461</v>
      </c>
      <c r="E4495" s="2"/>
      <c r="G4495" s="1"/>
    </row>
    <row r="4496" spans="1:7">
      <c r="A4496" s="1">
        <v>44586</v>
      </c>
      <c r="B4496">
        <f>IF(A4496&gt;=$B$3,VLOOKUP(A4496,SPBTFDUE!$B$4:$F$5000,5,0),B4497*(C4496/C4497+$B$1))</f>
        <v>209.7491</v>
      </c>
      <c r="C4496" s="2">
        <f>VLOOKUP(A4496,'BTC-USD'!$A$1:$G$3203,6,0)</f>
        <v>36954.003909999999</v>
      </c>
      <c r="D4496" s="2">
        <f>D4495*(1-D$1+IF(AND(WEEKDAY($A4496)&lt;&gt;1,WEEKDAY($A4496)&lt;&gt;7),-VLOOKUP($A4496,ETF_OP_Fee!$U$5:$V$14,2,1),0))^($A4496-$A4495)*(1+2*(B4496/B4495-1))</f>
        <v>42.580327490102746</v>
      </c>
      <c r="E4496" s="2"/>
      <c r="G4496" s="1"/>
    </row>
    <row r="4497" spans="1:7">
      <c r="A4497" s="1">
        <v>44587</v>
      </c>
      <c r="B4497">
        <f>IF(A4497&gt;=$B$3,VLOOKUP(A4497,SPBTFDUE!$B$4:$F$5000,5,0),B4498*(C4497/C4498+$B$1))</f>
        <v>199.0855</v>
      </c>
      <c r="C4497" s="2">
        <f>VLOOKUP(A4497,'BTC-USD'!$A$1:$G$3203,6,0)</f>
        <v>36852.121090000001</v>
      </c>
      <c r="D4497" s="2">
        <f>D4496*(1-D$1+IF(AND(WEEKDAY($A4497)&lt;&gt;1,WEEKDAY($A4497)&lt;&gt;7),-VLOOKUP($A4497,ETF_OP_Fee!$U$5:$V$14,2,1),0))^($A4497-$A4496)*(1+2*(B4497/B4496-1))</f>
        <v>38.246219100169611</v>
      </c>
      <c r="E4497" s="2"/>
      <c r="G4497" s="1"/>
    </row>
    <row r="4498" spans="1:7">
      <c r="A4498" s="1">
        <v>44588</v>
      </c>
      <c r="B4498">
        <f>IF(A4498&gt;=$B$3,VLOOKUP(A4498,SPBTFDUE!$B$4:$F$5000,5,0),B4499*(C4498/C4499+$B$1))</f>
        <v>205.94569999999999</v>
      </c>
      <c r="C4498" s="2">
        <f>VLOOKUP(A4498,'BTC-USD'!$A$1:$G$3203,6,0)</f>
        <v>37138.234380000002</v>
      </c>
      <c r="D4498" s="2">
        <f>D4497*(1-D$1+IF(AND(WEEKDAY($A4498)&lt;&gt;1,WEEKDAY($A4498)&lt;&gt;7),-VLOOKUP($A4498,ETF_OP_Fee!$U$5:$V$14,2,1),0))^($A4498-$A4497)*(1+2*(B4498/B4497-1))</f>
        <v>40.877166264172352</v>
      </c>
      <c r="E4498" s="2"/>
      <c r="G4498" s="1"/>
    </row>
    <row r="4499" spans="1:7">
      <c r="A4499" s="1">
        <v>44589</v>
      </c>
      <c r="B4499">
        <f>IF(A4499&gt;=$B$3,VLOOKUP(A4499,SPBTFDUE!$B$4:$F$5000,5,0),B4500*(C4499/C4500+$B$1))</f>
        <v>209.51390000000001</v>
      </c>
      <c r="C4499" s="2">
        <f>VLOOKUP(A4499,'BTC-USD'!$A$1:$G$3203,6,0)</f>
        <v>37784.332029999998</v>
      </c>
      <c r="D4499" s="2">
        <f>D4498*(1-D$1+IF(AND(WEEKDAY($A4499)&lt;&gt;1,WEEKDAY($A4499)&lt;&gt;7),-VLOOKUP($A4499,ETF_OP_Fee!$U$5:$V$14,2,1),0))^($A4499-$A4498)*(1+2*(B4499/B4498-1))</f>
        <v>42.288595321920859</v>
      </c>
      <c r="E4499" s="2"/>
      <c r="G4499" s="1"/>
    </row>
    <row r="4500" spans="1:7">
      <c r="A4500" s="1">
        <v>44592</v>
      </c>
      <c r="B4500">
        <f>IF(A4500&gt;=$B$3,VLOOKUP(A4500,SPBTFDUE!$B$4:$F$5000,5,0),B4501*(C4500/C4501+$B$1))</f>
        <v>213.0394</v>
      </c>
      <c r="C4500" s="2">
        <f>VLOOKUP(A4500,'BTC-USD'!$A$1:$G$3203,6,0)</f>
        <v>38483.125</v>
      </c>
      <c r="D4500" s="2">
        <f>D4499*(1-D$1+IF(AND(WEEKDAY($A4500)&lt;&gt;1,WEEKDAY($A4500)&lt;&gt;7),-VLOOKUP($A4500,ETF_OP_Fee!$U$5:$V$14,2,1),0))^($A4500-$A4499)*(1+2*(B4500/B4499-1))</f>
        <v>43.696152990453356</v>
      </c>
      <c r="E4500" s="2"/>
      <c r="G4500" s="1"/>
    </row>
    <row r="4501" spans="1:7">
      <c r="A4501" s="1">
        <v>44593</v>
      </c>
      <c r="B4501">
        <f>IF(A4501&gt;=$B$3,VLOOKUP(A4501,SPBTFDUE!$B$4:$F$5000,5,0),B4502*(C4501/C4502+$B$1))</f>
        <v>212.10339999999999</v>
      </c>
      <c r="C4501" s="2">
        <f>VLOOKUP(A4501,'BTC-USD'!$A$1:$G$3203,6,0)</f>
        <v>38743.273439999997</v>
      </c>
      <c r="D4501" s="2">
        <f>D4500*(1-D$1+IF(AND(WEEKDAY($A4501)&lt;&gt;1,WEEKDAY($A4501)&lt;&gt;7),-VLOOKUP($A4501,ETF_OP_Fee!$U$5:$V$14,2,1),0))^($A4501-$A4500)*(1+2*(B4501/B4500-1))</f>
        <v>43.30702835549058</v>
      </c>
      <c r="E4501" s="2"/>
      <c r="G4501" s="1"/>
    </row>
    <row r="4502" spans="1:7">
      <c r="A4502" s="1">
        <v>44594</v>
      </c>
      <c r="B4502">
        <f>IF(A4502&gt;=$B$3,VLOOKUP(A4502,SPBTFDUE!$B$4:$F$5000,5,0),B4503*(C4502/C4503+$B$1))</f>
        <v>205.02269999999999</v>
      </c>
      <c r="C4502" s="2">
        <f>VLOOKUP(A4502,'BTC-USD'!$A$1:$G$3203,6,0)</f>
        <v>36952.984380000002</v>
      </c>
      <c r="D4502" s="2">
        <f>D4501*(1-D$1+IF(AND(WEEKDAY($A4502)&lt;&gt;1,WEEKDAY($A4502)&lt;&gt;7),-VLOOKUP($A4502,ETF_OP_Fee!$U$5:$V$14,2,1),0))^($A4502-$A4501)*(1+2*(B4502/B4501-1))</f>
        <v>40.41075333481281</v>
      </c>
      <c r="E4502" s="2"/>
      <c r="G4502" s="1"/>
    </row>
    <row r="4503" spans="1:7">
      <c r="A4503" s="1">
        <v>44595</v>
      </c>
      <c r="B4503">
        <f>IF(A4503&gt;=$B$3,VLOOKUP(A4503,SPBTFDUE!$B$4:$F$5000,5,0),B4504*(C4503/C4504+$B$1))</f>
        <v>210.08090000000001</v>
      </c>
      <c r="C4503" s="2">
        <f>VLOOKUP(A4503,'BTC-USD'!$A$1:$G$3203,6,0)</f>
        <v>37154.601560000003</v>
      </c>
      <c r="D4503" s="2">
        <f>D4502*(1-D$1+IF(AND(WEEKDAY($A4503)&lt;&gt;1,WEEKDAY($A4503)&lt;&gt;7),-VLOOKUP($A4503,ETF_OP_Fee!$U$5:$V$14,2,1),0))^($A4503-$A4502)*(1+2*(B4503/B4502-1))</f>
        <v>42.399680506108524</v>
      </c>
      <c r="E4503" s="2"/>
      <c r="G4503" s="1"/>
    </row>
    <row r="4504" spans="1:7">
      <c r="A4504" s="1">
        <v>44596</v>
      </c>
      <c r="B4504">
        <f>IF(A4504&gt;=$B$3,VLOOKUP(A4504,SPBTFDUE!$B$4:$F$5000,5,0),B4505*(C4504/C4505+$B$1))</f>
        <v>225.2671</v>
      </c>
      <c r="C4504" s="2">
        <f>VLOOKUP(A4504,'BTC-USD'!$A$1:$G$3203,6,0)</f>
        <v>41500.875</v>
      </c>
      <c r="D4504" s="2">
        <f>D4503*(1-D$1+IF(AND(WEEKDAY($A4504)&lt;&gt;1,WEEKDAY($A4504)&lt;&gt;7),-VLOOKUP($A4504,ETF_OP_Fee!$U$5:$V$14,2,1),0))^($A4504-$A4503)*(1+2*(B4504/B4503-1))</f>
        <v>48.523821342337811</v>
      </c>
      <c r="E4504" s="2"/>
      <c r="G4504" s="1"/>
    </row>
    <row r="4505" spans="1:7">
      <c r="A4505" s="1">
        <v>44599</v>
      </c>
      <c r="B4505">
        <f>IF(A4505&gt;=$B$3,VLOOKUP(A4505,SPBTFDUE!$B$4:$F$5000,5,0),B4506*(C4505/C4506+$B$1))</f>
        <v>248.97030000000001</v>
      </c>
      <c r="C4505" s="2">
        <f>VLOOKUP(A4505,'BTC-USD'!$A$1:$G$3203,6,0)</f>
        <v>43840.285159999999</v>
      </c>
      <c r="D4505" s="2">
        <f>D4504*(1-D$1+IF(AND(WEEKDAY($A4505)&lt;&gt;1,WEEKDAY($A4505)&lt;&gt;7),-VLOOKUP($A4505,ETF_OP_Fee!$U$5:$V$14,2,1),0))^($A4505-$A4504)*(1+2*(B4505/B4504-1))</f>
        <v>58.714433530939708</v>
      </c>
      <c r="E4505" s="2"/>
      <c r="G4505" s="1"/>
    </row>
    <row r="4506" spans="1:7">
      <c r="A4506" s="1">
        <v>44600</v>
      </c>
      <c r="B4506">
        <f>IF(A4506&gt;=$B$3,VLOOKUP(A4506,SPBTFDUE!$B$4:$F$5000,5,0),B4507*(C4506/C4507+$B$1))</f>
        <v>242.61279999999999</v>
      </c>
      <c r="C4506" s="2">
        <f>VLOOKUP(A4506,'BTC-USD'!$A$1:$G$3203,6,0)</f>
        <v>44118.445310000003</v>
      </c>
      <c r="D4506" s="2">
        <f>D4505*(1-D$1+IF(AND(WEEKDAY($A4506)&lt;&gt;1,WEEKDAY($A4506)&lt;&gt;7),-VLOOKUP($A4506,ETF_OP_Fee!$U$5:$V$14,2,1),0))^($A4506-$A4505)*(1+2*(B4506/B4505-1))</f>
        <v>55.709226835333801</v>
      </c>
      <c r="E4506" s="2"/>
      <c r="G4506" s="1"/>
    </row>
    <row r="4507" spans="1:7">
      <c r="A4507" s="1">
        <v>44601</v>
      </c>
      <c r="B4507">
        <f>IF(A4507&gt;=$B$3,VLOOKUP(A4507,SPBTFDUE!$B$4:$F$5000,5,0),B4508*(C4507/C4508+$B$1))</f>
        <v>244.3372</v>
      </c>
      <c r="C4507" s="2">
        <f>VLOOKUP(A4507,'BTC-USD'!$A$1:$G$3203,6,0)</f>
        <v>44338.796880000002</v>
      </c>
      <c r="D4507" s="2">
        <f>D4506*(1-D$1+IF(AND(WEEKDAY($A4507)&lt;&gt;1,WEEKDAY($A4507)&lt;&gt;7),-VLOOKUP($A4507,ETF_OP_Fee!$U$5:$V$14,2,1),0))^($A4507-$A4506)*(1+2*(B4507/B4506-1))</f>
        <v>56.494413355168149</v>
      </c>
      <c r="E4507" s="2"/>
      <c r="G4507" s="1"/>
    </row>
    <row r="4508" spans="1:7">
      <c r="A4508" s="1">
        <v>44602</v>
      </c>
      <c r="B4508">
        <f>IF(A4508&gt;=$B$3,VLOOKUP(A4508,SPBTFDUE!$B$4:$F$5000,5,0),B4509*(C4508/C4509+$B$1))</f>
        <v>240.78460000000001</v>
      </c>
      <c r="C4508" s="2">
        <f>VLOOKUP(A4508,'BTC-USD'!$A$1:$G$3203,6,0)</f>
        <v>43565.113279999998</v>
      </c>
      <c r="D4508" s="2">
        <f>D4507*(1-D$1+IF(AND(WEEKDAY($A4508)&lt;&gt;1,WEEKDAY($A4508)&lt;&gt;7),-VLOOKUP($A4508,ETF_OP_Fee!$U$5:$V$14,2,1),0))^($A4508-$A4507)*(1+2*(B4508/B4507-1))</f>
        <v>54.845047789398258</v>
      </c>
      <c r="E4508" s="2"/>
      <c r="G4508" s="1"/>
    </row>
    <row r="4509" spans="1:7">
      <c r="A4509" s="1">
        <v>44603</v>
      </c>
      <c r="B4509">
        <f>IF(A4509&gt;=$B$3,VLOOKUP(A4509,SPBTFDUE!$B$4:$F$5000,5,0),B4510*(C4509/C4510+$B$1))</f>
        <v>234.9034</v>
      </c>
      <c r="C4509" s="2">
        <f>VLOOKUP(A4509,'BTC-USD'!$A$1:$G$3203,6,0)</f>
        <v>42407.9375</v>
      </c>
      <c r="D4509" s="2">
        <f>D4508*(1-D$1+IF(AND(WEEKDAY($A4509)&lt;&gt;1,WEEKDAY($A4509)&lt;&gt;7),-VLOOKUP($A4509,ETF_OP_Fee!$U$5:$V$14,2,1),0))^($A4509-$A4508)*(1+2*(B4509/B4508-1))</f>
        <v>52.159633712883696</v>
      </c>
      <c r="E4509" s="2"/>
      <c r="G4509" s="1"/>
    </row>
    <row r="4510" spans="1:7">
      <c r="A4510" s="1">
        <v>44606</v>
      </c>
      <c r="B4510">
        <f>IF(A4510&gt;=$B$3,VLOOKUP(A4510,SPBTFDUE!$B$4:$F$5000,5,0),B4511*(C4510/C4511+$B$1))</f>
        <v>233.87909999999999</v>
      </c>
      <c r="C4510" s="2">
        <f>VLOOKUP(A4510,'BTC-USD'!$A$1:$G$3203,6,0)</f>
        <v>42586.917970000002</v>
      </c>
      <c r="D4510" s="2">
        <f>D4509*(1-D$1+IF(AND(WEEKDAY($A4510)&lt;&gt;1,WEEKDAY($A4510)&lt;&gt;7),-VLOOKUP($A4510,ETF_OP_Fee!$U$5:$V$14,2,1),0))^($A4510-$A4509)*(1+2*(B4510/B4509-1))</f>
        <v>51.686263878315216</v>
      </c>
      <c r="E4510" s="2"/>
      <c r="G4510" s="1"/>
    </row>
    <row r="4511" spans="1:7">
      <c r="A4511" s="1">
        <v>44607</v>
      </c>
      <c r="B4511">
        <f>IF(A4511&gt;=$B$3,VLOOKUP(A4511,SPBTFDUE!$B$4:$F$5000,5,0),B4512*(C4511/C4512+$B$1))</f>
        <v>244.98859999999999</v>
      </c>
      <c r="C4511" s="2">
        <f>VLOOKUP(A4511,'BTC-USD'!$A$1:$G$3203,6,0)</f>
        <v>44575.203130000002</v>
      </c>
      <c r="D4511" s="2">
        <f>D4510*(1-D$1+IF(AND(WEEKDAY($A4511)&lt;&gt;1,WEEKDAY($A4511)&lt;&gt;7),-VLOOKUP($A4511,ETF_OP_Fee!$U$5:$V$14,2,1),0))^($A4511-$A4510)*(1+2*(B4511/B4510-1))</f>
        <v>56.589821169920405</v>
      </c>
      <c r="E4511" s="2"/>
      <c r="G4511" s="1"/>
    </row>
    <row r="4512" spans="1:7">
      <c r="A4512" s="1">
        <v>44608</v>
      </c>
      <c r="B4512">
        <f>IF(A4512&gt;=$B$3,VLOOKUP(A4512,SPBTFDUE!$B$4:$F$5000,5,0),B4513*(C4512/C4513+$B$1))</f>
        <v>244.68559999999999</v>
      </c>
      <c r="C4512" s="2">
        <f>VLOOKUP(A4512,'BTC-USD'!$A$1:$G$3203,6,0)</f>
        <v>43961.859380000002</v>
      </c>
      <c r="D4512" s="2">
        <f>D4511*(1-D$1+IF(AND(WEEKDAY($A4512)&lt;&gt;1,WEEKDAY($A4512)&lt;&gt;7),-VLOOKUP($A4512,ETF_OP_Fee!$U$5:$V$14,2,1),0))^($A4512-$A4511)*(1+2*(B4512/B4511-1))</f>
        <v>56.443113882410792</v>
      </c>
      <c r="E4512" s="2"/>
      <c r="G4512" s="1"/>
    </row>
    <row r="4513" spans="1:7">
      <c r="A4513" s="1">
        <v>44609</v>
      </c>
      <c r="B4513">
        <f>IF(A4513&gt;=$B$3,VLOOKUP(A4513,SPBTFDUE!$B$4:$F$5000,5,0),B4514*(C4513/C4514+$B$1))</f>
        <v>226.55510000000001</v>
      </c>
      <c r="C4513" s="2">
        <f>VLOOKUP(A4513,'BTC-USD'!$A$1:$G$3203,6,0)</f>
        <v>40538.011720000002</v>
      </c>
      <c r="D4513" s="2">
        <f>D4512*(1-D$1+IF(AND(WEEKDAY($A4513)&lt;&gt;1,WEEKDAY($A4513)&lt;&gt;7),-VLOOKUP($A4513,ETF_OP_Fee!$U$5:$V$14,2,1),0))^($A4513-$A4512)*(1+2*(B4513/B4512-1))</f>
        <v>48.072838805531028</v>
      </c>
      <c r="E4513" s="2"/>
      <c r="G4513" s="1"/>
    </row>
    <row r="4514" spans="1:7">
      <c r="A4514" s="1">
        <v>44610</v>
      </c>
      <c r="B4514">
        <f>IF(A4514&gt;=$B$3,VLOOKUP(A4514,SPBTFDUE!$B$4:$F$5000,5,0),B4515*(C4514/C4515+$B$1))</f>
        <v>221.3383</v>
      </c>
      <c r="C4514" s="2">
        <f>VLOOKUP(A4514,'BTC-USD'!$A$1:$G$3203,6,0)</f>
        <v>40030.976560000003</v>
      </c>
      <c r="D4514" s="2">
        <f>D4513*(1-D$1+IF(AND(WEEKDAY($A4514)&lt;&gt;1,WEEKDAY($A4514)&lt;&gt;7),-VLOOKUP($A4514,ETF_OP_Fee!$U$5:$V$14,2,1),0))^($A4514-$A4513)*(1+2*(B4514/B4513-1))</f>
        <v>45.85346267818143</v>
      </c>
      <c r="E4514" s="2"/>
      <c r="G4514" s="1"/>
    </row>
    <row r="4515" spans="1:7">
      <c r="A4515" s="1">
        <v>44614</v>
      </c>
      <c r="B4515">
        <f>IF(A4515&gt;=$B$3,VLOOKUP(A4515,SPBTFDUE!$B$4:$F$5000,5,0),B4516*(C4515/C4516+$B$1))</f>
        <v>210.126</v>
      </c>
      <c r="C4515" s="2">
        <f>VLOOKUP(A4515,'BTC-USD'!$A$1:$G$3203,6,0)</f>
        <v>38286.027340000001</v>
      </c>
      <c r="D4515" s="2">
        <f>D4514*(1-D$1+IF(AND(WEEKDAY($A4515)&lt;&gt;1,WEEKDAY($A4515)&lt;&gt;7),-VLOOKUP($A4515,ETF_OP_Fee!$U$5:$V$14,2,1),0))^($A4515-$A4514)*(1+2*(B4515/B4514-1))</f>
        <v>41.188238364048097</v>
      </c>
      <c r="E4515" s="2"/>
      <c r="G4515" s="1"/>
    </row>
    <row r="4516" spans="1:7">
      <c r="A4516" s="1">
        <v>44615</v>
      </c>
      <c r="B4516">
        <f>IF(A4516&gt;=$B$3,VLOOKUP(A4516,SPBTFDUE!$B$4:$F$5000,5,0),B4517*(C4516/C4517+$B$1))</f>
        <v>208.42609999999999</v>
      </c>
      <c r="C4516" s="2">
        <f>VLOOKUP(A4516,'BTC-USD'!$A$1:$G$3203,6,0)</f>
        <v>37296.570310000003</v>
      </c>
      <c r="D4516" s="2">
        <f>D4515*(1-D$1+IF(AND(WEEKDAY($A4516)&lt;&gt;1,WEEKDAY($A4516)&lt;&gt;7),-VLOOKUP($A4516,ETF_OP_Fee!$U$5:$V$14,2,1),0))^($A4516-$A4515)*(1+2*(B4516/B4515-1))</f>
        <v>40.51699093642565</v>
      </c>
      <c r="E4516" s="2"/>
      <c r="G4516" s="1"/>
    </row>
    <row r="4517" spans="1:7">
      <c r="A4517" s="1">
        <v>44616</v>
      </c>
      <c r="B4517">
        <f>IF(A4517&gt;=$B$3,VLOOKUP(A4517,SPBTFDUE!$B$4:$F$5000,5,0),B4518*(C4517/C4518+$B$1))</f>
        <v>212.38380000000001</v>
      </c>
      <c r="C4517" s="2">
        <f>VLOOKUP(A4517,'BTC-USD'!$A$1:$G$3203,6,0)</f>
        <v>38332.609380000002</v>
      </c>
      <c r="D4517" s="2">
        <f>D4516*(1-D$1+IF(AND(WEEKDAY($A4517)&lt;&gt;1,WEEKDAY($A4517)&lt;&gt;7),-VLOOKUP($A4517,ETF_OP_Fee!$U$5:$V$14,2,1),0))^($A4517-$A4516)*(1+2*(B4517/B4516-1))</f>
        <v>42.050692971788749</v>
      </c>
      <c r="E4517" s="2"/>
      <c r="G4517" s="1"/>
    </row>
    <row r="4518" spans="1:7">
      <c r="A4518" s="1">
        <v>44617</v>
      </c>
      <c r="B4518">
        <f>IF(A4518&gt;=$B$3,VLOOKUP(A4518,SPBTFDUE!$B$4:$F$5000,5,0),B4519*(C4518/C4519+$B$1))</f>
        <v>216.4803</v>
      </c>
      <c r="C4518" s="2">
        <f>VLOOKUP(A4518,'BTC-USD'!$A$1:$G$3203,6,0)</f>
        <v>39214.21875</v>
      </c>
      <c r="D4518" s="2">
        <f>D4517*(1-D$1+IF(AND(WEEKDAY($A4518)&lt;&gt;1,WEEKDAY($A4518)&lt;&gt;7),-VLOOKUP($A4518,ETF_OP_Fee!$U$5:$V$14,2,1),0))^($A4518-$A4517)*(1+2*(B4518/B4517-1))</f>
        <v>43.667651997218549</v>
      </c>
      <c r="E4518" s="2"/>
      <c r="G4518" s="1"/>
    </row>
    <row r="4519" spans="1:7">
      <c r="A4519" s="1">
        <v>44620</v>
      </c>
      <c r="B4519">
        <f>IF(A4519&gt;=$B$3,VLOOKUP(A4519,SPBTFDUE!$B$4:$F$5000,5,0),B4520*(C4519/C4520+$B$1))</f>
        <v>232.4393</v>
      </c>
      <c r="C4519" s="2">
        <f>VLOOKUP(A4519,'BTC-USD'!$A$1:$G$3203,6,0)</f>
        <v>43193.234380000002</v>
      </c>
      <c r="D4519" s="2">
        <f>D4518*(1-D$1+IF(AND(WEEKDAY($A4519)&lt;&gt;1,WEEKDAY($A4519)&lt;&gt;7),-VLOOKUP($A4519,ETF_OP_Fee!$U$5:$V$14,2,1),0))^($A4519-$A4518)*(1+2*(B4519/B4518-1))</f>
        <v>50.088127279209822</v>
      </c>
      <c r="E4519" s="2"/>
      <c r="G4519" s="1"/>
    </row>
    <row r="4520" spans="1:7">
      <c r="A4520" s="1">
        <v>44621</v>
      </c>
      <c r="B4520">
        <f>IF(A4520&gt;=$B$3,VLOOKUP(A4520,SPBTFDUE!$B$4:$F$5000,5,0),B4521*(C4520/C4521+$B$1))</f>
        <v>244.8629</v>
      </c>
      <c r="C4520" s="2">
        <f>VLOOKUP(A4520,'BTC-USD'!$A$1:$G$3203,6,0)</f>
        <v>44354.636720000002</v>
      </c>
      <c r="D4520" s="2">
        <f>D4519*(1-D$1+IF(AND(WEEKDAY($A4520)&lt;&gt;1,WEEKDAY($A4520)&lt;&gt;7),-VLOOKUP($A4520,ETF_OP_Fee!$U$5:$V$14,2,1),0))^($A4520-$A4519)*(1+2*(B4520/B4519-1))</f>
        <v>55.435819637218195</v>
      </c>
      <c r="E4520" s="2"/>
      <c r="G4520" s="1"/>
    </row>
    <row r="4521" spans="1:7">
      <c r="A4521" s="1">
        <v>44622</v>
      </c>
      <c r="B4521">
        <f>IF(A4521&gt;=$B$3,VLOOKUP(A4521,SPBTFDUE!$B$4:$F$5000,5,0),B4522*(C4521/C4522+$B$1))</f>
        <v>243.12</v>
      </c>
      <c r="C4521" s="2">
        <f>VLOOKUP(A4521,'BTC-USD'!$A$1:$G$3203,6,0)</f>
        <v>43924.117189999997</v>
      </c>
      <c r="D4521" s="2">
        <f>D4520*(1-D$1+IF(AND(WEEKDAY($A4521)&lt;&gt;1,WEEKDAY($A4521)&lt;&gt;7),-VLOOKUP($A4521,ETF_OP_Fee!$U$5:$V$14,2,1),0))^($A4521-$A4520)*(1+2*(B4521/B4520-1))</f>
        <v>54.640138076041268</v>
      </c>
      <c r="E4521" s="2"/>
      <c r="G4521" s="1"/>
    </row>
    <row r="4522" spans="1:7">
      <c r="A4522" s="1">
        <v>44623</v>
      </c>
      <c r="B4522">
        <f>IF(A4522&gt;=$B$3,VLOOKUP(A4522,SPBTFDUE!$B$4:$F$5000,5,0),B4523*(C4522/C4523+$B$1))</f>
        <v>232.9753</v>
      </c>
      <c r="C4522" s="2">
        <f>VLOOKUP(A4522,'BTC-USD'!$A$1:$G$3203,6,0)</f>
        <v>42451.789060000003</v>
      </c>
      <c r="D4522" s="2">
        <f>D4521*(1-D$1+IF(AND(WEEKDAY($A4522)&lt;&gt;1,WEEKDAY($A4522)&lt;&gt;7),-VLOOKUP($A4522,ETF_OP_Fee!$U$5:$V$14,2,1),0))^($A4522-$A4521)*(1+2*(B4522/B4521-1))</f>
        <v>50.074217256716409</v>
      </c>
      <c r="E4522" s="2"/>
      <c r="G4522" s="1"/>
    </row>
    <row r="4523" spans="1:7">
      <c r="A4523" s="1">
        <v>44624</v>
      </c>
      <c r="B4523">
        <f>IF(A4523&gt;=$B$3,VLOOKUP(A4523,SPBTFDUE!$B$4:$F$5000,5,0),B4524*(C4523/C4524+$B$1))</f>
        <v>218.887</v>
      </c>
      <c r="C4523" s="2">
        <f>VLOOKUP(A4523,'BTC-USD'!$A$1:$G$3203,6,0)</f>
        <v>39137.605470000002</v>
      </c>
      <c r="D4523" s="2">
        <f>D4522*(1-D$1+IF(AND(WEEKDAY($A4523)&lt;&gt;1,WEEKDAY($A4523)&lt;&gt;7),-VLOOKUP($A4523,ETF_OP_Fee!$U$5:$V$14,2,1),0))^($A4523-$A4522)*(1+2*(B4523/B4522-1))</f>
        <v>44.012873512424342</v>
      </c>
      <c r="E4523" s="2"/>
      <c r="G4523" s="1"/>
    </row>
    <row r="4524" spans="1:7">
      <c r="A4524" s="1">
        <v>44627</v>
      </c>
      <c r="B4524">
        <f>IF(A4524&gt;=$B$3,VLOOKUP(A4524,SPBTFDUE!$B$4:$F$5000,5,0),B4525*(C4524/C4525+$B$1))</f>
        <v>207.69139999999999</v>
      </c>
      <c r="C4524" s="2">
        <f>VLOOKUP(A4524,'BTC-USD'!$A$1:$G$3203,6,0)</f>
        <v>38062.039060000003</v>
      </c>
      <c r="D4524" s="2">
        <f>D4523*(1-D$1+IF(AND(WEEKDAY($A4524)&lt;&gt;1,WEEKDAY($A4524)&lt;&gt;7),-VLOOKUP($A4524,ETF_OP_Fee!$U$5:$V$14,2,1),0))^($A4524-$A4523)*(1+2*(B4524/B4523-1))</f>
        <v>39.496420893781128</v>
      </c>
      <c r="E4524" s="2"/>
      <c r="G4524" s="1"/>
    </row>
    <row r="4525" spans="1:7">
      <c r="A4525" s="1">
        <v>44628</v>
      </c>
      <c r="B4525">
        <f>IF(A4525&gt;=$B$3,VLOOKUP(A4525,SPBTFDUE!$B$4:$F$5000,5,0),B4526*(C4525/C4526+$B$1))</f>
        <v>213.0615</v>
      </c>
      <c r="C4525" s="2">
        <f>VLOOKUP(A4525,'BTC-USD'!$A$1:$G$3203,6,0)</f>
        <v>38737.269529999998</v>
      </c>
      <c r="D4525" s="2">
        <f>D4524*(1-D$1+IF(AND(WEEKDAY($A4525)&lt;&gt;1,WEEKDAY($A4525)&lt;&gt;7),-VLOOKUP($A4525,ETF_OP_Fee!$U$5:$V$14,2,1),0))^($A4525-$A4524)*(1+2*(B4525/B4524-1))</f>
        <v>41.533921139906262</v>
      </c>
      <c r="E4525" s="2"/>
      <c r="G4525" s="1"/>
    </row>
    <row r="4526" spans="1:7">
      <c r="A4526" s="1">
        <v>44629</v>
      </c>
      <c r="B4526">
        <f>IF(A4526&gt;=$B$3,VLOOKUP(A4526,SPBTFDUE!$B$4:$F$5000,5,0),B4527*(C4526/C4527+$B$1))</f>
        <v>231.93440000000001</v>
      </c>
      <c r="C4526" s="2">
        <f>VLOOKUP(A4526,'BTC-USD'!$A$1:$G$3203,6,0)</f>
        <v>41982.925779999998</v>
      </c>
      <c r="D4526" s="2">
        <f>D4525*(1-D$1+IF(AND(WEEKDAY($A4526)&lt;&gt;1,WEEKDAY($A4526)&lt;&gt;7),-VLOOKUP($A4526,ETF_OP_Fee!$U$5:$V$14,2,1),0))^($A4526-$A4525)*(1+2*(B4526/B4525-1))</f>
        <v>48.886209569373207</v>
      </c>
      <c r="E4526" s="2"/>
      <c r="G4526" s="1"/>
    </row>
    <row r="4527" spans="1:7">
      <c r="A4527" s="1">
        <v>44630</v>
      </c>
      <c r="B4527">
        <f>IF(A4527&gt;=$B$3,VLOOKUP(A4527,SPBTFDUE!$B$4:$F$5000,5,0),B4528*(C4527/C4528+$B$1))</f>
        <v>219.2987</v>
      </c>
      <c r="C4527" s="2">
        <f>VLOOKUP(A4527,'BTC-USD'!$A$1:$G$3203,6,0)</f>
        <v>39437.460939999997</v>
      </c>
      <c r="D4527" s="2">
        <f>D4526*(1-D$1+IF(AND(WEEKDAY($A4527)&lt;&gt;1,WEEKDAY($A4527)&lt;&gt;7),-VLOOKUP($A4527,ETF_OP_Fee!$U$5:$V$14,2,1),0))^($A4527-$A4526)*(1+2*(B4527/B4526-1))</f>
        <v>43.554413125261043</v>
      </c>
      <c r="E4527" s="2"/>
      <c r="G4527" s="1"/>
    </row>
    <row r="4528" spans="1:7">
      <c r="A4528" s="1">
        <v>44631</v>
      </c>
      <c r="B4528">
        <f>IF(A4528&gt;=$B$3,VLOOKUP(A4528,SPBTFDUE!$B$4:$F$5000,5,0),B4529*(C4528/C4529+$B$1))</f>
        <v>212.08279999999999</v>
      </c>
      <c r="C4528" s="2">
        <f>VLOOKUP(A4528,'BTC-USD'!$A$1:$G$3203,6,0)</f>
        <v>38794.972659999999</v>
      </c>
      <c r="D4528" s="2">
        <f>D4527*(1-D$1+IF(AND(WEEKDAY($A4528)&lt;&gt;1,WEEKDAY($A4528)&lt;&gt;7),-VLOOKUP($A4528,ETF_OP_Fee!$U$5:$V$14,2,1),0))^($A4528-$A4527)*(1+2*(B4528/B4527-1))</f>
        <v>40.683297207121186</v>
      </c>
      <c r="E4528" s="2"/>
      <c r="G4528" s="1"/>
    </row>
    <row r="4529" spans="1:7">
      <c r="A4529" s="1">
        <v>44634</v>
      </c>
      <c r="B4529">
        <f>IF(A4529&gt;=$B$3,VLOOKUP(A4529,SPBTFDUE!$B$4:$F$5000,5,0),B4530*(C4529/C4530+$B$1))</f>
        <v>214.77549999999999</v>
      </c>
      <c r="C4529" s="2">
        <f>VLOOKUP(A4529,'BTC-USD'!$A$1:$G$3203,6,0)</f>
        <v>39666.753909999999</v>
      </c>
      <c r="D4529" s="2">
        <f>D4528*(1-D$1+IF(AND(WEEKDAY($A4529)&lt;&gt;1,WEEKDAY($A4529)&lt;&gt;7),-VLOOKUP($A4529,ETF_OP_Fee!$U$5:$V$14,2,1),0))^($A4529-$A4528)*(1+2*(B4529/B4528-1))</f>
        <v>41.701451365025335</v>
      </c>
      <c r="E4529" s="2"/>
      <c r="G4529" s="1"/>
    </row>
    <row r="4530" spans="1:7">
      <c r="A4530" s="1">
        <v>44635</v>
      </c>
      <c r="B4530">
        <f>IF(A4530&gt;=$B$3,VLOOKUP(A4530,SPBTFDUE!$B$4:$F$5000,5,0),B4531*(C4530/C4531+$B$1))</f>
        <v>219.93530000000001</v>
      </c>
      <c r="C4530" s="2">
        <f>VLOOKUP(A4530,'BTC-USD'!$A$1:$G$3203,6,0)</f>
        <v>39338.785159999999</v>
      </c>
      <c r="D4530" s="2">
        <f>D4529*(1-D$1+IF(AND(WEEKDAY($A4530)&lt;&gt;1,WEEKDAY($A4530)&lt;&gt;7),-VLOOKUP($A4530,ETF_OP_Fee!$U$5:$V$14,2,1),0))^($A4530-$A4529)*(1+2*(B4530/B4529-1))</f>
        <v>43.699926971388756</v>
      </c>
      <c r="E4530" s="2"/>
      <c r="G4530" s="1"/>
    </row>
    <row r="4531" spans="1:7">
      <c r="A4531" s="1">
        <v>44636</v>
      </c>
      <c r="B4531">
        <f>IF(A4531&gt;=$B$3,VLOOKUP(A4531,SPBTFDUE!$B$4:$F$5000,5,0),B4532*(C4531/C4532+$B$1))</f>
        <v>226.32919999999999</v>
      </c>
      <c r="C4531" s="2">
        <f>VLOOKUP(A4531,'BTC-USD'!$A$1:$G$3203,6,0)</f>
        <v>41143.929689999997</v>
      </c>
      <c r="D4531" s="2">
        <f>D4530*(1-D$1+IF(AND(WEEKDAY($A4531)&lt;&gt;1,WEEKDAY($A4531)&lt;&gt;7),-VLOOKUP($A4531,ETF_OP_Fee!$U$5:$V$14,2,1),0))^($A4531-$A4530)*(1+2*(B4531/B4530-1))</f>
        <v>46.235281173817746</v>
      </c>
      <c r="E4531" s="2"/>
      <c r="G4531" s="1"/>
    </row>
    <row r="4532" spans="1:7">
      <c r="A4532" s="1">
        <v>44637</v>
      </c>
      <c r="B4532">
        <f>IF(A4532&gt;=$B$3,VLOOKUP(A4532,SPBTFDUE!$B$4:$F$5000,5,0),B4533*(C4532/C4533+$B$1))</f>
        <v>226.13570000000001</v>
      </c>
      <c r="C4532" s="2">
        <f>VLOOKUP(A4532,'BTC-USD'!$A$1:$G$3203,6,0)</f>
        <v>40951.378909999999</v>
      </c>
      <c r="D4532" s="2">
        <f>D4531*(1-D$1+IF(AND(WEEKDAY($A4532)&lt;&gt;1,WEEKDAY($A4532)&lt;&gt;7),-VLOOKUP($A4532,ETF_OP_Fee!$U$5:$V$14,2,1),0))^($A4532-$A4531)*(1+2*(B4532/B4531-1))</f>
        <v>46.150722717434469</v>
      </c>
      <c r="E4532" s="2"/>
      <c r="G4532" s="1"/>
    </row>
    <row r="4533" spans="1:7">
      <c r="A4533" s="1">
        <v>44638</v>
      </c>
      <c r="B4533">
        <f>IF(A4533&gt;=$B$3,VLOOKUP(A4533,SPBTFDUE!$B$4:$F$5000,5,0),B4534*(C4533/C4534+$B$1))</f>
        <v>232.86920000000001</v>
      </c>
      <c r="C4533" s="2">
        <f>VLOOKUP(A4533,'BTC-USD'!$A$1:$G$3203,6,0)</f>
        <v>41801.15625</v>
      </c>
      <c r="D4533" s="2">
        <f>D4532*(1-D$1+IF(AND(WEEKDAY($A4533)&lt;&gt;1,WEEKDAY($A4533)&lt;&gt;7),-VLOOKUP($A4533,ETF_OP_Fee!$U$5:$V$14,2,1),0))^($A4533-$A4532)*(1+2*(B4533/B4532-1))</f>
        <v>48.89329689275074</v>
      </c>
      <c r="E4533" s="2"/>
      <c r="G4533" s="1"/>
    </row>
    <row r="4534" spans="1:7">
      <c r="A4534" s="1">
        <v>44641</v>
      </c>
      <c r="B4534">
        <f>IF(A4534&gt;=$B$3,VLOOKUP(A4534,SPBTFDUE!$B$4:$F$5000,5,0),B4535*(C4534/C4535+$B$1))</f>
        <v>228.0556</v>
      </c>
      <c r="C4534" s="2">
        <f>VLOOKUP(A4534,'BTC-USD'!$A$1:$G$3203,6,0)</f>
        <v>41077.996090000001</v>
      </c>
      <c r="D4534" s="2">
        <f>D4533*(1-D$1+IF(AND(WEEKDAY($A4534)&lt;&gt;1,WEEKDAY($A4534)&lt;&gt;7),-VLOOKUP($A4534,ETF_OP_Fee!$U$5:$V$14,2,1),0))^($A4534-$A4533)*(1+2*(B4534/B4533-1))</f>
        <v>46.85521035129441</v>
      </c>
      <c r="E4534" s="2"/>
      <c r="G4534" s="1"/>
    </row>
    <row r="4535" spans="1:7">
      <c r="A4535" s="1">
        <v>44642</v>
      </c>
      <c r="B4535">
        <f>IF(A4535&gt;=$B$3,VLOOKUP(A4535,SPBTFDUE!$B$4:$F$5000,5,0),B4536*(C4535/C4536+$B$1))</f>
        <v>234.64750000000001</v>
      </c>
      <c r="C4535" s="2">
        <f>VLOOKUP(A4535,'BTC-USD'!$A$1:$G$3203,6,0)</f>
        <v>42358.808590000001</v>
      </c>
      <c r="D4535" s="2">
        <f>D4534*(1-D$1+IF(AND(WEEKDAY($A4535)&lt;&gt;1,WEEKDAY($A4535)&lt;&gt;7),-VLOOKUP($A4535,ETF_OP_Fee!$U$5:$V$14,2,1),0))^($A4535-$A4534)*(1+2*(B4535/B4534-1))</f>
        <v>49.557983770986297</v>
      </c>
      <c r="E4535" s="2"/>
      <c r="G4535" s="1"/>
    </row>
    <row r="4536" spans="1:7">
      <c r="A4536" s="1">
        <v>44643</v>
      </c>
      <c r="B4536">
        <f>IF(A4536&gt;=$B$3,VLOOKUP(A4536,SPBTFDUE!$B$4:$F$5000,5,0),B4537*(C4536/C4537+$B$1))</f>
        <v>233.84739999999999</v>
      </c>
      <c r="C4536" s="2">
        <f>VLOOKUP(A4536,'BTC-USD'!$A$1:$G$3203,6,0)</f>
        <v>42892.957029999998</v>
      </c>
      <c r="D4536" s="2">
        <f>D4535*(1-D$1+IF(AND(WEEKDAY($A4536)&lt;&gt;1,WEEKDAY($A4536)&lt;&gt;7),-VLOOKUP($A4536,ETF_OP_Fee!$U$5:$V$14,2,1),0))^($A4536-$A4535)*(1+2*(B4536/B4535-1))</f>
        <v>49.214152639064139</v>
      </c>
      <c r="E4536" s="2"/>
      <c r="G4536" s="1"/>
    </row>
    <row r="4537" spans="1:7">
      <c r="A4537" s="1">
        <v>44644</v>
      </c>
      <c r="B4537">
        <f>IF(A4537&gt;=$B$3,VLOOKUP(A4537,SPBTFDUE!$B$4:$F$5000,5,0),B4538*(C4537/C4538+$B$1))</f>
        <v>244.1</v>
      </c>
      <c r="C4537" s="2">
        <f>VLOOKUP(A4537,'BTC-USD'!$A$1:$G$3203,6,0)</f>
        <v>43960.933590000001</v>
      </c>
      <c r="D4537" s="2">
        <f>D4536*(1-D$1+IF(AND(WEEKDAY($A4537)&lt;&gt;1,WEEKDAY($A4537)&lt;&gt;7),-VLOOKUP($A4537,ETF_OP_Fee!$U$5:$V$14,2,1),0))^($A4537-$A4536)*(1+2*(B4537/B4536-1))</f>
        <v>53.523177248842181</v>
      </c>
      <c r="E4537" s="2"/>
      <c r="G4537" s="1"/>
    </row>
    <row r="4538" spans="1:7">
      <c r="A4538" s="1">
        <v>44645</v>
      </c>
      <c r="B4538">
        <f>IF(A4538&gt;=$B$3,VLOOKUP(A4538,SPBTFDUE!$B$4:$F$5000,5,0),B4539*(C4538/C4539+$B$1))</f>
        <v>246.80549999999999</v>
      </c>
      <c r="C4538" s="2">
        <f>VLOOKUP(A4538,'BTC-USD'!$A$1:$G$3203,6,0)</f>
        <v>44348.730470000002</v>
      </c>
      <c r="D4538" s="2">
        <f>D4537*(1-D$1+IF(AND(WEEKDAY($A4538)&lt;&gt;1,WEEKDAY($A4538)&lt;&gt;7),-VLOOKUP($A4538,ETF_OP_Fee!$U$5:$V$14,2,1),0))^($A4538-$A4537)*(1+2*(B4538/B4537-1))</f>
        <v>54.703113069887962</v>
      </c>
      <c r="E4538" s="2"/>
      <c r="G4538" s="1"/>
    </row>
    <row r="4539" spans="1:7">
      <c r="A4539" s="1">
        <v>44648</v>
      </c>
      <c r="B4539">
        <f>IF(A4539&gt;=$B$3,VLOOKUP(A4539,SPBTFDUE!$B$4:$F$5000,5,0),B4540*(C4539/C4540+$B$1))</f>
        <v>266.33010000000002</v>
      </c>
      <c r="C4539" s="2">
        <f>VLOOKUP(A4539,'BTC-USD'!$A$1:$G$3203,6,0)</f>
        <v>47128.003909999999</v>
      </c>
      <c r="D4539" s="2">
        <f>D4538*(1-D$1+IF(AND(WEEKDAY($A4539)&lt;&gt;1,WEEKDAY($A4539)&lt;&gt;7),-VLOOKUP($A4539,ETF_OP_Fee!$U$5:$V$14,2,1),0))^($A4539-$A4538)*(1+2*(B4539/B4538-1))</f>
        <v>63.335508439479838</v>
      </c>
      <c r="E4539" s="2"/>
      <c r="G4539" s="1"/>
    </row>
    <row r="4540" spans="1:7">
      <c r="A4540" s="1">
        <v>44649</v>
      </c>
      <c r="B4540">
        <f>IF(A4540&gt;=$B$3,VLOOKUP(A4540,SPBTFDUE!$B$4:$F$5000,5,0),B4541*(C4540/C4541+$B$1))</f>
        <v>264.87299999999999</v>
      </c>
      <c r="C4540" s="2">
        <f>VLOOKUP(A4540,'BTC-USD'!$A$1:$G$3203,6,0)</f>
        <v>47465.730470000002</v>
      </c>
      <c r="D4540" s="2">
        <f>D4539*(1-D$1+IF(AND(WEEKDAY($A4540)&lt;&gt;1,WEEKDAY($A4540)&lt;&gt;7),-VLOOKUP($A4540,ETF_OP_Fee!$U$5:$V$14,2,1),0))^($A4540-$A4539)*(1+2*(B4540/B4539-1))</f>
        <v>62.635021878787789</v>
      </c>
      <c r="E4540" s="2"/>
      <c r="G4540" s="1"/>
    </row>
    <row r="4541" spans="1:7">
      <c r="A4541" s="23">
        <v>44650</v>
      </c>
      <c r="B4541">
        <f>IF(A4541&gt;=$B$3,VLOOKUP(A4541,SPBTFDUE!$B$4:$F$5000,5,0),B4542*(C4541/C4542+$B$1))</f>
        <v>261.07080000000002</v>
      </c>
      <c r="C4541" s="2">
        <f>VLOOKUP(A4541,'BTC-USD'!$A$1:$G$3203,6,0)</f>
        <v>47062.664060000003</v>
      </c>
      <c r="D4541" s="2">
        <f>D4540*(1-D$1+IF(AND(WEEKDAY($A4541)&lt;&gt;1,WEEKDAY($A4541)&lt;&gt;7),-VLOOKUP($A4541,ETF_OP_Fee!$U$5:$V$14,2,1),0))^($A4541-$A4540)*(1+2*(B4541/B4540-1))</f>
        <v>60.829544540976045</v>
      </c>
      <c r="E4541" s="2"/>
      <c r="G4541" s="1"/>
    </row>
    <row r="4542" spans="1:7">
      <c r="A4542" s="1">
        <v>44651</v>
      </c>
      <c r="B4542">
        <f>IF(A4542&gt;=$B$3,VLOOKUP(A4542,SPBTFDUE!$B$4:$F$5000,5,0),B4543*(C4542/C4543+$B$1))</f>
        <v>252.75839999999999</v>
      </c>
      <c r="C4542" s="2">
        <f>VLOOKUP(A4542,'BTC-USD'!$A$1:$G$3203,6,0)</f>
        <v>45538.675779999998</v>
      </c>
      <c r="D4542" s="2">
        <f>D4541*(1-D$1+IF(AND(WEEKDAY($A4542)&lt;&gt;1,WEEKDAY($A4542)&lt;&gt;7),-VLOOKUP($A4542,ETF_OP_Fee!$U$5:$V$14,2,1),0))^($A4542-$A4541)*(1+2*(B4542/B4541-1))</f>
        <v>56.949175172944727</v>
      </c>
      <c r="E4542" s="2"/>
      <c r="G4542" s="1"/>
    </row>
    <row r="4543" spans="1:7">
      <c r="A4543" s="1">
        <v>44652</v>
      </c>
      <c r="B4543">
        <f>IF(A4543&gt;=$B$3,VLOOKUP(A4543,SPBTFDUE!$B$4:$F$5000,5,0),B4544*(C4543/C4544+$B$1))</f>
        <v>257.25229999999999</v>
      </c>
      <c r="C4543" s="2">
        <f>VLOOKUP(A4543,'BTC-USD'!$A$1:$G$3203,6,0)</f>
        <v>46281.644529999998</v>
      </c>
      <c r="D4543" s="2">
        <f>D4542*(1-D$1+IF(AND(WEEKDAY($A4543)&lt;&gt;1,WEEKDAY($A4543)&lt;&gt;7),-VLOOKUP($A4543,ETF_OP_Fee!$U$5:$V$14,2,1),0))^($A4543-$A4542)*(1+2*(B4543/B4542-1))</f>
        <v>58.967194359219377</v>
      </c>
      <c r="E4543" s="2"/>
      <c r="G4543" s="1"/>
    </row>
    <row r="4544" spans="1:7">
      <c r="A4544" s="1">
        <v>44655</v>
      </c>
      <c r="B4544">
        <f>IF(A4544&gt;=$B$3,VLOOKUP(A4544,SPBTFDUE!$B$4:$F$5000,5,0),B4545*(C4544/C4545+$B$1))</f>
        <v>254.68459999999999</v>
      </c>
      <c r="C4544" s="2">
        <f>VLOOKUP(A4544,'BTC-USD'!$A$1:$G$3203,6,0)</f>
        <v>46622.675779999998</v>
      </c>
      <c r="D4544" s="2">
        <f>D4543*(1-D$1+IF(AND(WEEKDAY($A4544)&lt;&gt;1,WEEKDAY($A4544)&lt;&gt;7),-VLOOKUP($A4544,ETF_OP_Fee!$U$5:$V$14,2,1),0))^($A4544-$A4543)*(1+2*(B4544/B4543-1))</f>
        <v>57.769402057731682</v>
      </c>
      <c r="E4544" s="2"/>
      <c r="G4544" s="1"/>
    </row>
    <row r="4545" spans="1:7">
      <c r="A4545" s="1">
        <v>44656</v>
      </c>
      <c r="B4545">
        <f>IF(A4545&gt;=$B$3,VLOOKUP(A4545,SPBTFDUE!$B$4:$F$5000,5,0),B4546*(C4545/C4546+$B$1))</f>
        <v>254.9699</v>
      </c>
      <c r="C4545" s="2">
        <f>VLOOKUP(A4545,'BTC-USD'!$A$1:$G$3203,6,0)</f>
        <v>45555.992189999997</v>
      </c>
      <c r="D4545" s="2">
        <f>D4544*(1-D$1+IF(AND(WEEKDAY($A4545)&lt;&gt;1,WEEKDAY($A4545)&lt;&gt;7),-VLOOKUP($A4545,ETF_OP_Fee!$U$5:$V$14,2,1),0))^($A4545-$A4544)*(1+2*(B4545/B4544-1))</f>
        <v>57.891929403051819</v>
      </c>
      <c r="E4545" s="2"/>
      <c r="G4545" s="1"/>
    </row>
    <row r="4546" spans="1:7">
      <c r="A4546" s="1">
        <v>44657</v>
      </c>
      <c r="B4546">
        <f>IF(A4546&gt;=$B$3,VLOOKUP(A4546,SPBTFDUE!$B$4:$F$5000,5,0),B4547*(C4546/C4547+$B$1))</f>
        <v>241.82050000000001</v>
      </c>
      <c r="C4546" s="2">
        <f>VLOOKUP(A4546,'BTC-USD'!$A$1:$G$3203,6,0)</f>
        <v>43206.738279999998</v>
      </c>
      <c r="D4546" s="2">
        <f>D4545*(1-D$1+IF(AND(WEEKDAY($A4546)&lt;&gt;1,WEEKDAY($A4546)&lt;&gt;7),-VLOOKUP($A4546,ETF_OP_Fee!$U$5:$V$14,2,1),0))^($A4546-$A4545)*(1+2*(B4546/B4545-1))</f>
        <v>51.914494507384575</v>
      </c>
      <c r="E4546" s="2"/>
      <c r="G4546" s="1"/>
    </row>
    <row r="4547" spans="1:7">
      <c r="A4547" s="1">
        <v>44658</v>
      </c>
      <c r="B4547">
        <f>IF(A4547&gt;=$B$3,VLOOKUP(A4547,SPBTFDUE!$B$4:$F$5000,5,0),B4548*(C4547/C4548+$B$1))</f>
        <v>239.61699999999999</v>
      </c>
      <c r="C4547" s="2">
        <f>VLOOKUP(A4547,'BTC-USD'!$A$1:$G$3203,6,0)</f>
        <v>43503.847659999999</v>
      </c>
      <c r="D4547" s="2">
        <f>D4546*(1-D$1+IF(AND(WEEKDAY($A4547)&lt;&gt;1,WEEKDAY($A4547)&lt;&gt;7),-VLOOKUP($A4547,ETF_OP_Fee!$U$5:$V$14,2,1),0))^($A4547-$A4546)*(1+2*(B4547/B4546-1))</f>
        <v>50.962316874751409</v>
      </c>
      <c r="E4547" s="2"/>
      <c r="G4547" s="1"/>
    </row>
    <row r="4548" spans="1:7">
      <c r="A4548" s="1">
        <v>44659</v>
      </c>
      <c r="B4548">
        <f>IF(A4548&gt;=$B$3,VLOOKUP(A4548,SPBTFDUE!$B$4:$F$5000,5,0),B4549*(C4548/C4549+$B$1))</f>
        <v>235.92099999999999</v>
      </c>
      <c r="C4548" s="2">
        <f>VLOOKUP(A4548,'BTC-USD'!$A$1:$G$3203,6,0)</f>
        <v>42287.664060000003</v>
      </c>
      <c r="D4548" s="2">
        <f>D4547*(1-D$1+IF(AND(WEEKDAY($A4548)&lt;&gt;1,WEEKDAY($A4548)&lt;&gt;7),-VLOOKUP($A4548,ETF_OP_Fee!$U$5:$V$14,2,1),0))^($A4548-$A4547)*(1+2*(B4548/B4547-1))</f>
        <v>49.384282402856385</v>
      </c>
      <c r="E4548" s="2"/>
      <c r="G4548" s="1"/>
    </row>
    <row r="4549" spans="1:7">
      <c r="A4549" s="1">
        <v>44662</v>
      </c>
      <c r="B4549">
        <f>IF(A4549&gt;=$B$3,VLOOKUP(A4549,SPBTFDUE!$B$4:$F$5000,5,0),B4550*(C4549/C4550+$B$1))</f>
        <v>220.70070000000001</v>
      </c>
      <c r="C4549" s="2">
        <f>VLOOKUP(A4549,'BTC-USD'!$A$1:$G$3203,6,0)</f>
        <v>39521.902340000001</v>
      </c>
      <c r="D4549" s="2">
        <f>D4548*(1-D$1+IF(AND(WEEKDAY($A4549)&lt;&gt;1,WEEKDAY($A4549)&lt;&gt;7),-VLOOKUP($A4549,ETF_OP_Fee!$U$5:$V$14,2,1),0))^($A4549-$A4548)*(1+2*(B4549/B4548-1))</f>
        <v>42.996911909934539</v>
      </c>
      <c r="E4549" s="2"/>
      <c r="G4549" s="1"/>
    </row>
    <row r="4550" spans="1:7">
      <c r="A4550" s="1">
        <v>44663</v>
      </c>
      <c r="B4550">
        <f>IF(A4550&gt;=$B$3,VLOOKUP(A4550,SPBTFDUE!$B$4:$F$5000,5,0),B4551*(C4550/C4551+$B$1))</f>
        <v>216.89590000000001</v>
      </c>
      <c r="C4550" s="2">
        <f>VLOOKUP(A4550,'BTC-USD'!$A$1:$G$3203,6,0)</f>
        <v>40127.183590000001</v>
      </c>
      <c r="D4550" s="2">
        <f>D4549*(1-D$1+IF(AND(WEEKDAY($A4550)&lt;&gt;1,WEEKDAY($A4550)&lt;&gt;7),-VLOOKUP($A4550,ETF_OP_Fee!$U$5:$V$14,2,1),0))^($A4550-$A4549)*(1+2*(B4550/B4549-1))</f>
        <v>41.509461977258965</v>
      </c>
      <c r="E4550" s="2"/>
      <c r="G4550" s="1"/>
    </row>
    <row r="4551" spans="1:7">
      <c r="A4551" s="1">
        <v>44664</v>
      </c>
      <c r="B4551">
        <f>IF(A4551&gt;=$B$3,VLOOKUP(A4551,SPBTFDUE!$B$4:$F$5000,5,0),B4552*(C4551/C4552+$B$1))</f>
        <v>227.012</v>
      </c>
      <c r="C4551" s="2">
        <f>VLOOKUP(A4551,'BTC-USD'!$A$1:$G$3203,6,0)</f>
        <v>41166.730470000002</v>
      </c>
      <c r="D4551" s="2">
        <f>D4550*(1-D$1+IF(AND(WEEKDAY($A4551)&lt;&gt;1,WEEKDAY($A4551)&lt;&gt;7),-VLOOKUP($A4551,ETF_OP_Fee!$U$5:$V$14,2,1),0))^($A4551-$A4550)*(1+2*(B4551/B4550-1))</f>
        <v>45.376084903835235</v>
      </c>
      <c r="E4551" s="2"/>
      <c r="G4551" s="1"/>
    </row>
    <row r="4552" spans="1:7">
      <c r="A4552" s="1">
        <v>44665</v>
      </c>
      <c r="B4552">
        <f>IF(A4552&gt;=$B$3,VLOOKUP(A4552,SPBTFDUE!$B$4:$F$5000,5,0),B4553*(C4552/C4553+$B$1))</f>
        <v>219.8304</v>
      </c>
      <c r="C4552" s="2">
        <f>VLOOKUP(A4552,'BTC-USD'!$A$1:$G$3203,6,0)</f>
        <v>39935.515630000002</v>
      </c>
      <c r="D4552" s="2">
        <f>D4551*(1-D$1+IF(AND(WEEKDAY($A4552)&lt;&gt;1,WEEKDAY($A4552)&lt;&gt;7),-VLOOKUP($A4552,ETF_OP_Fee!$U$5:$V$14,2,1),0))^($A4552-$A4551)*(1+2*(B4552/B4551-1))</f>
        <v>42.50004419996705</v>
      </c>
      <c r="E4552" s="2"/>
      <c r="G4552" s="1"/>
    </row>
    <row r="4553" spans="1:7">
      <c r="A4553" s="1">
        <v>44669</v>
      </c>
      <c r="B4553">
        <f>IF(A4553&gt;=$B$3,VLOOKUP(A4553,SPBTFDUE!$B$4:$F$5000,5,0),B4554*(C4553/C4554+$B$1))</f>
        <v>224.64109999999999</v>
      </c>
      <c r="C4553" s="2">
        <f>VLOOKUP(A4553,'BTC-USD'!$A$1:$G$3203,6,0)</f>
        <v>40826.214840000001</v>
      </c>
      <c r="D4553" s="2">
        <f>D4552*(1-D$1+IF(AND(WEEKDAY($A4553)&lt;&gt;1,WEEKDAY($A4553)&lt;&gt;7),-VLOOKUP($A4553,ETF_OP_Fee!$U$5:$V$14,2,1),0))^($A4553-$A4552)*(1+2*(B4553/B4552-1))</f>
        <v>44.33901640344294</v>
      </c>
      <c r="E4553" s="2"/>
      <c r="G4553" s="1"/>
    </row>
    <row r="4554" spans="1:7">
      <c r="A4554" s="1">
        <v>44670</v>
      </c>
      <c r="B4554">
        <f>IF(A4554&gt;=$B$3,VLOOKUP(A4554,SPBTFDUE!$B$4:$F$5000,5,0),B4555*(C4554/C4555+$B$1))</f>
        <v>229.2253</v>
      </c>
      <c r="C4554" s="2">
        <f>VLOOKUP(A4554,'BTC-USD'!$A$1:$G$3203,6,0)</f>
        <v>41502.75</v>
      </c>
      <c r="D4554" s="2">
        <f>D4553*(1-D$1+IF(AND(WEEKDAY($A4554)&lt;&gt;1,WEEKDAY($A4554)&lt;&gt;7),-VLOOKUP($A4554,ETF_OP_Fee!$U$5:$V$14,2,1),0))^($A4554-$A4553)*(1+2*(B4554/B4553-1))</f>
        <v>46.143149007532749</v>
      </c>
      <c r="E4554" s="2"/>
      <c r="G4554" s="1"/>
    </row>
    <row r="4555" spans="1:7">
      <c r="A4555" s="1">
        <v>44671</v>
      </c>
      <c r="B4555">
        <f>IF(A4555&gt;=$B$3,VLOOKUP(A4555,SPBTFDUE!$B$4:$F$5000,5,0),B4556*(C4555/C4556+$B$1))</f>
        <v>227.6524</v>
      </c>
      <c r="C4555" s="2">
        <f>VLOOKUP(A4555,'BTC-USD'!$A$1:$G$3203,6,0)</f>
        <v>41374.378909999999</v>
      </c>
      <c r="D4555" s="2">
        <f>D4554*(1-D$1+IF(AND(WEEKDAY($A4555)&lt;&gt;1,WEEKDAY($A4555)&lt;&gt;7),-VLOOKUP($A4555,ETF_OP_Fee!$U$5:$V$14,2,1),0))^($A4555-$A4554)*(1+2*(B4555/B4554-1))</f>
        <v>45.504474366070554</v>
      </c>
      <c r="E4555" s="2"/>
      <c r="G4555" s="1"/>
    </row>
    <row r="4556" spans="1:7">
      <c r="A4556" s="1">
        <v>44672</v>
      </c>
      <c r="B4556">
        <f>IF(A4556&gt;=$B$3,VLOOKUP(A4556,SPBTFDUE!$B$4:$F$5000,5,0),B4557*(C4556/C4557+$B$1))</f>
        <v>227.7731</v>
      </c>
      <c r="C4556" s="2">
        <f>VLOOKUP(A4556,'BTC-USD'!$A$1:$G$3203,6,0)</f>
        <v>40527.363279999998</v>
      </c>
      <c r="D4556" s="2">
        <f>D4555*(1-D$1+IF(AND(WEEKDAY($A4556)&lt;&gt;1,WEEKDAY($A4556)&lt;&gt;7),-VLOOKUP($A4556,ETF_OP_Fee!$U$5:$V$14,2,1),0))^($A4556-$A4555)*(1+2*(B4556/B4555-1))</f>
        <v>45.54729790337646</v>
      </c>
      <c r="E4556" s="2"/>
      <c r="G4556" s="1"/>
    </row>
    <row r="4557" spans="1:7">
      <c r="A4557" s="1">
        <v>44673</v>
      </c>
      <c r="B4557">
        <f>IF(A4557&gt;=$B$3,VLOOKUP(A4557,SPBTFDUE!$B$4:$F$5000,5,0),B4558*(C4557/C4558+$B$1))</f>
        <v>217.803</v>
      </c>
      <c r="C4557" s="2">
        <f>VLOOKUP(A4557,'BTC-USD'!$A$1:$G$3203,6,0)</f>
        <v>39740.320310000003</v>
      </c>
      <c r="D4557" s="2">
        <f>D4556*(1-D$1+IF(AND(WEEKDAY($A4557)&lt;&gt;1,WEEKDAY($A4557)&lt;&gt;7),-VLOOKUP($A4557,ETF_OP_Fee!$U$5:$V$14,2,1),0))^($A4557-$A4556)*(1+2*(B4557/B4556-1))</f>
        <v>41.554945880975211</v>
      </c>
      <c r="E4557" s="2"/>
      <c r="G4557" s="1"/>
    </row>
    <row r="4558" spans="1:7">
      <c r="A4558" s="1">
        <v>44676</v>
      </c>
      <c r="B4558">
        <f>IF(A4558&gt;=$B$3,VLOOKUP(A4558,SPBTFDUE!$B$4:$F$5000,5,0),B4559*(C4558/C4559+$B$1))</f>
        <v>222.11429999999999</v>
      </c>
      <c r="C4558" s="2">
        <f>VLOOKUP(A4558,'BTC-USD'!$A$1:$G$3203,6,0)</f>
        <v>40458.308590000001</v>
      </c>
      <c r="D4558" s="2">
        <f>D4557*(1-D$1+IF(AND(WEEKDAY($A4558)&lt;&gt;1,WEEKDAY($A4558)&lt;&gt;7),-VLOOKUP($A4558,ETF_OP_Fee!$U$5:$V$14,2,1),0))^($A4558-$A4557)*(1+2*(B4558/B4557-1))</f>
        <v>43.184620405712849</v>
      </c>
      <c r="E4558" s="2"/>
      <c r="G4558" s="1"/>
    </row>
    <row r="4559" spans="1:7">
      <c r="A4559" s="1">
        <v>44677</v>
      </c>
      <c r="B4559">
        <f>IF(A4559&gt;=$B$3,VLOOKUP(A4559,SPBTFDUE!$B$4:$F$5000,5,0),B4560*(C4559/C4560+$B$1))</f>
        <v>211.386</v>
      </c>
      <c r="C4559" s="2">
        <f>VLOOKUP(A4559,'BTC-USD'!$A$1:$G$3203,6,0)</f>
        <v>38117.460939999997</v>
      </c>
      <c r="D4559" s="2">
        <f>D4558*(1-D$1+IF(AND(WEEKDAY($A4559)&lt;&gt;1,WEEKDAY($A4559)&lt;&gt;7),-VLOOKUP($A4559,ETF_OP_Fee!$U$5:$V$14,2,1),0))^($A4559-$A4558)*(1+2*(B4559/B4558-1))</f>
        <v>39.008266865199325</v>
      </c>
      <c r="E4559" s="2"/>
      <c r="G4559" s="1"/>
    </row>
    <row r="4560" spans="1:7">
      <c r="A4560" s="1">
        <v>44678</v>
      </c>
      <c r="B4560">
        <f>IF(A4560&gt;=$B$3,VLOOKUP(A4560,SPBTFDUE!$B$4:$F$5000,5,0),B4561*(C4560/C4561+$B$1))</f>
        <v>214.82069999999999</v>
      </c>
      <c r="C4560" s="2">
        <f>VLOOKUP(A4560,'BTC-USD'!$A$1:$G$3203,6,0)</f>
        <v>39241.121090000001</v>
      </c>
      <c r="D4560" s="2">
        <f>D4559*(1-D$1+IF(AND(WEEKDAY($A4560)&lt;&gt;1,WEEKDAY($A4560)&lt;&gt;7),-VLOOKUP($A4560,ETF_OP_Fee!$U$5:$V$14,2,1),0))^($A4560-$A4559)*(1+2*(B4560/B4559-1))</f>
        <v>40.271116506292955</v>
      </c>
      <c r="E4560" s="2"/>
      <c r="G4560" s="1"/>
    </row>
    <row r="4561" spans="1:7">
      <c r="A4561" s="1">
        <v>44679</v>
      </c>
      <c r="B4561">
        <f>IF(A4561&gt;=$B$3,VLOOKUP(A4561,SPBTFDUE!$B$4:$F$5000,5,0),B4562*(C4561/C4562+$B$1))</f>
        <v>220.8347</v>
      </c>
      <c r="C4561" s="2">
        <f>VLOOKUP(A4561,'BTC-USD'!$A$1:$G$3203,6,0)</f>
        <v>39773.828130000002</v>
      </c>
      <c r="D4561" s="2">
        <f>D4560*(1-D$1+IF(AND(WEEKDAY($A4561)&lt;&gt;1,WEEKDAY($A4561)&lt;&gt;7),-VLOOKUP($A4561,ETF_OP_Fee!$U$5:$V$14,2,1),0))^($A4561-$A4560)*(1+2*(B4561/B4560-1))</f>
        <v>42.520863592471542</v>
      </c>
      <c r="E4561" s="2"/>
      <c r="G4561" s="1"/>
    </row>
    <row r="4562" spans="1:7">
      <c r="A4562" s="1">
        <v>44680</v>
      </c>
      <c r="B4562">
        <f>IF(A4562&gt;=$B$3,VLOOKUP(A4562,SPBTFDUE!$B$4:$F$5000,5,0),B4563*(C4562/C4563+$B$1))</f>
        <v>211.2236</v>
      </c>
      <c r="C4562" s="2">
        <f>VLOOKUP(A4562,'BTC-USD'!$A$1:$G$3203,6,0)</f>
        <v>38609.824220000002</v>
      </c>
      <c r="D4562" s="2">
        <f>D4561*(1-D$1+IF(AND(WEEKDAY($A4562)&lt;&gt;1,WEEKDAY($A4562)&lt;&gt;7),-VLOOKUP($A4562,ETF_OP_Fee!$U$5:$V$14,2,1),0))^($A4562-$A4561)*(1+2*(B4562/B4561-1))</f>
        <v>38.815077198508902</v>
      </c>
      <c r="E4562" s="2"/>
      <c r="G4562" s="1"/>
    </row>
    <row r="4563" spans="1:7">
      <c r="A4563" s="1">
        <v>44683</v>
      </c>
      <c r="B4563">
        <f>IF(A4563&gt;=$B$3,VLOOKUP(A4563,SPBTFDUE!$B$4:$F$5000,5,0),B4564*(C4563/C4564+$B$1))</f>
        <v>212.6164</v>
      </c>
      <c r="C4563" s="2">
        <f>VLOOKUP(A4563,'BTC-USD'!$A$1:$G$3203,6,0)</f>
        <v>38529.328130000002</v>
      </c>
      <c r="D4563" s="2">
        <f>D4562*(1-D$1+IF(AND(WEEKDAY($A4563)&lt;&gt;1,WEEKDAY($A4563)&lt;&gt;7),-VLOOKUP($A4563,ETF_OP_Fee!$U$5:$V$14,2,1),0))^($A4563-$A4562)*(1+2*(B4563/B4562-1))</f>
        <v>39.312908280648607</v>
      </c>
      <c r="E4563" s="2"/>
      <c r="G4563" s="1"/>
    </row>
    <row r="4564" spans="1:7">
      <c r="A4564" s="1">
        <v>44684</v>
      </c>
      <c r="B4564">
        <f>IF(A4564&gt;=$B$3,VLOOKUP(A4564,SPBTFDUE!$B$4:$F$5000,5,0),B4565*(C4564/C4565+$B$1))</f>
        <v>207.6499</v>
      </c>
      <c r="C4564" s="2">
        <f>VLOOKUP(A4564,'BTC-USD'!$A$1:$G$3203,6,0)</f>
        <v>37750.453130000002</v>
      </c>
      <c r="D4564" s="2">
        <f>D4563*(1-D$1+IF(AND(WEEKDAY($A4564)&lt;&gt;1,WEEKDAY($A4564)&lt;&gt;7),-VLOOKUP($A4564,ETF_OP_Fee!$U$5:$V$14,2,1),0))^($A4564-$A4563)*(1+2*(B4564/B4563-1))</f>
        <v>37.471823878318688</v>
      </c>
      <c r="E4564" s="2"/>
      <c r="G4564" s="1"/>
    </row>
    <row r="4565" spans="1:7">
      <c r="A4565" s="1">
        <v>44685</v>
      </c>
      <c r="B4565">
        <f>IF(A4565&gt;=$B$3,VLOOKUP(A4565,SPBTFDUE!$B$4:$F$5000,5,0),B4566*(C4565/C4566+$B$1))</f>
        <v>220.08510000000001</v>
      </c>
      <c r="C4565" s="2">
        <f>VLOOKUP(A4565,'BTC-USD'!$A$1:$G$3203,6,0)</f>
        <v>39698.371090000001</v>
      </c>
      <c r="D4565" s="2">
        <f>D4564*(1-D$1+IF(AND(WEEKDAY($A4565)&lt;&gt;1,WEEKDAY($A4565)&lt;&gt;7),-VLOOKUP($A4565,ETF_OP_Fee!$U$5:$V$14,2,1),0))^($A4565-$A4564)*(1+2*(B4565/B4564-1))</f>
        <v>41.9548544733372</v>
      </c>
      <c r="E4565" s="2"/>
      <c r="G4565" s="1"/>
    </row>
    <row r="4566" spans="1:7">
      <c r="A4566" s="1">
        <v>44686</v>
      </c>
      <c r="B4566">
        <f>IF(A4566&gt;=$B$3,VLOOKUP(A4566,SPBTFDUE!$B$4:$F$5000,5,0),B4567*(C4566/C4567+$B$1))</f>
        <v>200.07550000000001</v>
      </c>
      <c r="C4566" s="2">
        <f>VLOOKUP(A4566,'BTC-USD'!$A$1:$G$3203,6,0)</f>
        <v>36575.140630000002</v>
      </c>
      <c r="D4566" s="2">
        <f>D4565*(1-D$1+IF(AND(WEEKDAY($A4566)&lt;&gt;1,WEEKDAY($A4566)&lt;&gt;7),-VLOOKUP($A4566,ETF_OP_Fee!$U$5:$V$14,2,1),0))^($A4566-$A4565)*(1+2*(B4566/B4565-1))</f>
        <v>34.321897678520259</v>
      </c>
      <c r="E4566" s="2"/>
      <c r="G4566" s="1"/>
    </row>
    <row r="4567" spans="1:7">
      <c r="A4567" s="1">
        <v>44687</v>
      </c>
      <c r="B4567">
        <f>IF(A4567&gt;=$B$3,VLOOKUP(A4567,SPBTFDUE!$B$4:$F$5000,5,0),B4568*(C4567/C4568+$B$1))</f>
        <v>198.2064</v>
      </c>
      <c r="C4567" s="2">
        <f>VLOOKUP(A4567,'BTC-USD'!$A$1:$G$3203,6,0)</f>
        <v>36040.921880000002</v>
      </c>
      <c r="D4567" s="2">
        <f>D4566*(1-D$1+IF(AND(WEEKDAY($A4567)&lt;&gt;1,WEEKDAY($A4567)&lt;&gt;7),-VLOOKUP($A4567,ETF_OP_Fee!$U$5:$V$14,2,1),0))^($A4567-$A4566)*(1+2*(B4567/B4566-1))</f>
        <v>33.676615175082567</v>
      </c>
      <c r="E4567" s="2"/>
      <c r="G4567" s="1"/>
    </row>
    <row r="4568" spans="1:7">
      <c r="A4568" s="1">
        <v>44690</v>
      </c>
      <c r="B4568">
        <f>IF(A4568&gt;=$B$3,VLOOKUP(A4568,SPBTFDUE!$B$4:$F$5000,5,0),B4569*(C4568/C4569+$B$1))</f>
        <v>170.58109999999999</v>
      </c>
      <c r="C4568" s="2">
        <f>VLOOKUP(A4568,'BTC-USD'!$A$1:$G$3203,6,0)</f>
        <v>30296.953130000002</v>
      </c>
      <c r="D4568" s="2">
        <f>D4567*(1-D$1+IF(AND(WEEKDAY($A4568)&lt;&gt;1,WEEKDAY($A4568)&lt;&gt;7),-VLOOKUP($A4568,ETF_OP_Fee!$U$5:$V$14,2,1),0))^($A4568-$A4567)*(1+2*(B4568/B4567-1))</f>
        <v>24.280479355281219</v>
      </c>
      <c r="E4568" s="2"/>
      <c r="G4568" s="1"/>
    </row>
    <row r="4569" spans="1:7">
      <c r="A4569" s="1">
        <v>44691</v>
      </c>
      <c r="B4569">
        <f>IF(A4569&gt;=$B$3,VLOOKUP(A4569,SPBTFDUE!$B$4:$F$5000,5,0),B4570*(C4569/C4570+$B$1))</f>
        <v>172.5437</v>
      </c>
      <c r="C4569" s="2">
        <f>VLOOKUP(A4569,'BTC-USD'!$A$1:$G$3203,6,0)</f>
        <v>31022.90625</v>
      </c>
      <c r="D4569" s="2">
        <f>D4568*(1-D$1+IF(AND(WEEKDAY($A4569)&lt;&gt;1,WEEKDAY($A4569)&lt;&gt;7),-VLOOKUP($A4569,ETF_OP_Fee!$U$5:$V$14,2,1),0))^($A4569-$A4568)*(1+2*(B4569/B4568-1))</f>
        <v>24.836231244070611</v>
      </c>
      <c r="E4569" s="2"/>
      <c r="G4569" s="1"/>
    </row>
    <row r="4570" spans="1:7">
      <c r="A4570" s="1">
        <v>44692</v>
      </c>
      <c r="B4570">
        <f>IF(A4570&gt;=$B$3,VLOOKUP(A4570,SPBTFDUE!$B$4:$F$5000,5,0),B4571*(C4570/C4571+$B$1))</f>
        <v>161.00049999999999</v>
      </c>
      <c r="C4570" s="2">
        <f>VLOOKUP(A4570,'BTC-USD'!$A$1:$G$3203,6,0)</f>
        <v>28936.355469999999</v>
      </c>
      <c r="D4570" s="2">
        <f>D4569*(1-D$1+IF(AND(WEEKDAY($A4570)&lt;&gt;1,WEEKDAY($A4570)&lt;&gt;7),-VLOOKUP($A4570,ETF_OP_Fee!$U$5:$V$14,2,1),0))^($A4570-$A4569)*(1+2*(B4570/B4569-1))</f>
        <v>21.510571989064548</v>
      </c>
      <c r="E4570" s="2"/>
      <c r="G4570" s="1"/>
    </row>
    <row r="4571" spans="1:7">
      <c r="A4571" s="1">
        <v>44693</v>
      </c>
      <c r="B4571">
        <f>IF(A4571&gt;=$B$3,VLOOKUP(A4571,SPBTFDUE!$B$4:$F$5000,5,0),B4572*(C4571/C4572+$B$1))</f>
        <v>157.56899999999999</v>
      </c>
      <c r="C4571" s="2">
        <f>VLOOKUP(A4571,'BTC-USD'!$A$1:$G$3203,6,0)</f>
        <v>29047.751950000002</v>
      </c>
      <c r="D4571" s="2">
        <f>D4570*(1-D$1+IF(AND(WEEKDAY($A4571)&lt;&gt;1,WEEKDAY($A4571)&lt;&gt;7),-VLOOKUP($A4571,ETF_OP_Fee!$U$5:$V$14,2,1),0))^($A4571-$A4570)*(1+2*(B4571/B4570-1))</f>
        <v>20.591182293276393</v>
      </c>
      <c r="E4571" s="2"/>
      <c r="G4571" s="1"/>
    </row>
    <row r="4572" spans="1:7">
      <c r="A4572" s="1">
        <v>44694</v>
      </c>
      <c r="B4572">
        <f>IF(A4572&gt;=$B$3,VLOOKUP(A4572,SPBTFDUE!$B$4:$F$5000,5,0),B4573*(C4572/C4573+$B$1))</f>
        <v>165.65280000000001</v>
      </c>
      <c r="C4572" s="2">
        <f>VLOOKUP(A4572,'BTC-USD'!$A$1:$G$3203,6,0)</f>
        <v>29283.103520000001</v>
      </c>
      <c r="D4572" s="2">
        <f>D4571*(1-D$1+IF(AND(WEEKDAY($A4572)&lt;&gt;1,WEEKDAY($A4572)&lt;&gt;7),-VLOOKUP($A4572,ETF_OP_Fee!$U$5:$V$14,2,1),0))^($A4572-$A4571)*(1+2*(B4572/B4571-1))</f>
        <v>22.701265153279767</v>
      </c>
      <c r="E4572" s="2"/>
      <c r="G4572" s="1"/>
    </row>
    <row r="4573" spans="1:7">
      <c r="A4573" s="1">
        <v>44697</v>
      </c>
      <c r="B4573">
        <f>IF(A4573&gt;=$B$3,VLOOKUP(A4573,SPBTFDUE!$B$4:$F$5000,5,0),B4574*(C4573/C4574+$B$1))</f>
        <v>162.69839999999999</v>
      </c>
      <c r="C4573" s="2">
        <f>VLOOKUP(A4573,'BTC-USD'!$A$1:$G$3203,6,0)</f>
        <v>29862.917969999999</v>
      </c>
      <c r="D4573" s="2">
        <f>D4572*(1-D$1+IF(AND(WEEKDAY($A4573)&lt;&gt;1,WEEKDAY($A4573)&lt;&gt;7),-VLOOKUP($A4573,ETF_OP_Fee!$U$5:$V$14,2,1),0))^($A4573-$A4572)*(1+2*(B4573/B4572-1))</f>
        <v>21.883689839364873</v>
      </c>
      <c r="E4573" s="2"/>
      <c r="G4573" s="1"/>
    </row>
    <row r="4574" spans="1:7">
      <c r="A4574" s="1">
        <v>44698</v>
      </c>
      <c r="B4574">
        <f>IF(A4574&gt;=$B$3,VLOOKUP(A4574,SPBTFDUE!$B$4:$F$5000,5,0),B4575*(C4574/C4575+$B$1))</f>
        <v>165.46260000000001</v>
      </c>
      <c r="C4574" s="2">
        <f>VLOOKUP(A4574,'BTC-USD'!$A$1:$G$3203,6,0)</f>
        <v>30425.85742</v>
      </c>
      <c r="D4574" s="2">
        <f>D4573*(1-D$1+IF(AND(WEEKDAY($A4574)&lt;&gt;1,WEEKDAY($A4574)&lt;&gt;7),-VLOOKUP($A4574,ETF_OP_Fee!$U$5:$V$14,2,1),0))^($A4574-$A4573)*(1+2*(B4574/B4573-1))</f>
        <v>22.624588618710568</v>
      </c>
      <c r="E4574" s="2"/>
      <c r="G4574" s="1"/>
    </row>
    <row r="4575" spans="1:7">
      <c r="A4575" s="1">
        <v>44699</v>
      </c>
      <c r="B4575">
        <f>IF(A4575&gt;=$B$3,VLOOKUP(A4575,SPBTFDUE!$B$4:$F$5000,5,0),B4576*(C4575/C4576+$B$1))</f>
        <v>160.85489999999999</v>
      </c>
      <c r="C4575" s="2">
        <f>VLOOKUP(A4575,'BTC-USD'!$A$1:$G$3203,6,0)</f>
        <v>28720.271479999999</v>
      </c>
      <c r="D4575" s="2">
        <f>D4574*(1-D$1+IF(AND(WEEKDAY($A4575)&lt;&gt;1,WEEKDAY($A4575)&lt;&gt;7),-VLOOKUP($A4575,ETF_OP_Fee!$U$5:$V$14,2,1),0))^($A4575-$A4574)*(1+2*(B4575/B4574-1))</f>
        <v>21.361971375365986</v>
      </c>
      <c r="E4575" s="2"/>
      <c r="G4575" s="1"/>
    </row>
    <row r="4576" spans="1:7">
      <c r="A4576" s="1">
        <v>44700</v>
      </c>
      <c r="B4576">
        <f>IF(A4576&gt;=$B$3,VLOOKUP(A4576,SPBTFDUE!$B$4:$F$5000,5,0),B4577*(C4576/C4577+$B$1))</f>
        <v>165.08500000000001</v>
      </c>
      <c r="C4576" s="2">
        <f>VLOOKUP(A4576,'BTC-USD'!$A$1:$G$3203,6,0)</f>
        <v>30314.333979999999</v>
      </c>
      <c r="D4576" s="2">
        <f>D4575*(1-D$1+IF(AND(WEEKDAY($A4576)&lt;&gt;1,WEEKDAY($A4576)&lt;&gt;7),-VLOOKUP($A4576,ETF_OP_Fee!$U$5:$V$14,2,1),0))^($A4576-$A4575)*(1+2*(B4576/B4575-1))</f>
        <v>22.482829331882005</v>
      </c>
      <c r="E4576" s="2"/>
      <c r="G4576" s="1"/>
    </row>
    <row r="4577" spans="1:7">
      <c r="A4577" s="1">
        <v>44701</v>
      </c>
      <c r="B4577">
        <f>IF(A4577&gt;=$B$3,VLOOKUP(A4577,SPBTFDUE!$B$4:$F$5000,5,0),B4578*(C4577/C4578+$B$1))</f>
        <v>161.24350000000001</v>
      </c>
      <c r="C4577" s="2">
        <f>VLOOKUP(A4577,'BTC-USD'!$A$1:$G$3203,6,0)</f>
        <v>29200.740229999999</v>
      </c>
      <c r="D4577" s="2">
        <f>D4576*(1-D$1+IF(AND(WEEKDAY($A4577)&lt;&gt;1,WEEKDAY($A4577)&lt;&gt;7),-VLOOKUP($A4577,ETF_OP_Fee!$U$5:$V$14,2,1),0))^($A4577-$A4576)*(1+2*(B4577/B4576-1))</f>
        <v>21.433931308465951</v>
      </c>
      <c r="E4577" s="2"/>
      <c r="G4577" s="1"/>
    </row>
    <row r="4578" spans="1:7">
      <c r="A4578" s="1">
        <v>44704</v>
      </c>
      <c r="B4578">
        <f>IF(A4578&gt;=$B$3,VLOOKUP(A4578,SPBTFDUE!$B$4:$F$5000,5,0),B4579*(C4578/C4579+$B$1))</f>
        <v>160.1977</v>
      </c>
      <c r="C4578" s="2">
        <f>VLOOKUP(A4578,'BTC-USD'!$A$1:$G$3203,6,0)</f>
        <v>29098.910159999999</v>
      </c>
      <c r="D4578" s="2">
        <f>D4577*(1-D$1+IF(AND(WEEKDAY($A4578)&lt;&gt;1,WEEKDAY($A4578)&lt;&gt;7),-VLOOKUP($A4578,ETF_OP_Fee!$U$5:$V$14,2,1),0))^($A4578-$A4577)*(1+2*(B4578/B4577-1))</f>
        <v>21.148334032334201</v>
      </c>
      <c r="E4578" s="2"/>
      <c r="G4578" s="1"/>
    </row>
    <row r="4579" spans="1:7">
      <c r="A4579" s="1">
        <v>44705</v>
      </c>
      <c r="B4579">
        <f>IF(A4579&gt;=$B$3,VLOOKUP(A4579,SPBTFDUE!$B$4:$F$5000,5,0),B4580*(C4579/C4580+$B$1))</f>
        <v>161.64709999999999</v>
      </c>
      <c r="C4579" s="2">
        <f>VLOOKUP(A4579,'BTC-USD'!$A$1:$G$3203,6,0)</f>
        <v>29655.585940000001</v>
      </c>
      <c r="D4579" s="2">
        <f>D4578*(1-D$1+IF(AND(WEEKDAY($A4579)&lt;&gt;1,WEEKDAY($A4579)&lt;&gt;7),-VLOOKUP($A4579,ETF_OP_Fee!$U$5:$V$14,2,1),0))^($A4579-$A4578)*(1+2*(B4579/B4578-1))</f>
        <v>21.528450097398089</v>
      </c>
      <c r="E4579" s="2"/>
      <c r="G4579" s="1"/>
    </row>
    <row r="4580" spans="1:7">
      <c r="A4580" s="1">
        <v>44706</v>
      </c>
      <c r="B4580">
        <f>IF(A4580&gt;=$B$3,VLOOKUP(A4580,SPBTFDUE!$B$4:$F$5000,5,0),B4581*(C4580/C4581+$B$1))</f>
        <v>162.60050000000001</v>
      </c>
      <c r="C4580" s="2">
        <f>VLOOKUP(A4580,'BTC-USD'!$A$1:$G$3203,6,0)</f>
        <v>29562.36133</v>
      </c>
      <c r="D4580" s="2">
        <f>D4579*(1-D$1+IF(AND(WEEKDAY($A4580)&lt;&gt;1,WEEKDAY($A4580)&lt;&gt;7),-VLOOKUP($A4580,ETF_OP_Fee!$U$5:$V$14,2,1),0))^($A4580-$A4579)*(1+2*(B4580/B4579-1))</f>
        <v>21.779805149436353</v>
      </c>
      <c r="E4580" s="2"/>
      <c r="G4580" s="1"/>
    </row>
    <row r="4581" spans="1:7">
      <c r="A4581" s="1">
        <v>44707</v>
      </c>
      <c r="B4581">
        <f>IF(A4581&gt;=$B$3,VLOOKUP(A4581,SPBTFDUE!$B$4:$F$5000,5,0),B4582*(C4581/C4582+$B$1))</f>
        <v>161.8289</v>
      </c>
      <c r="C4581" s="2">
        <f>VLOOKUP(A4581,'BTC-USD'!$A$1:$G$3203,6,0)</f>
        <v>29267.224610000001</v>
      </c>
      <c r="D4581" s="2">
        <f>D4580*(1-D$1+IF(AND(WEEKDAY($A4581)&lt;&gt;1,WEEKDAY($A4581)&lt;&gt;7),-VLOOKUP($A4581,ETF_OP_Fee!$U$5:$V$14,2,1),0))^($A4581-$A4580)*(1+2*(B4581/B4580-1))</f>
        <v>21.570527516344608</v>
      </c>
      <c r="E4581" s="2"/>
      <c r="G4581" s="1"/>
    </row>
    <row r="4582" spans="1:7">
      <c r="A4582" s="1">
        <v>44708</v>
      </c>
      <c r="B4582">
        <f>IF(A4582&gt;=$B$3,VLOOKUP(A4582,SPBTFDUE!$B$4:$F$5000,5,0),B4583*(C4582/C4583+$B$1))</f>
        <v>158.78039999999999</v>
      </c>
      <c r="C4582" s="2">
        <f>VLOOKUP(A4582,'BTC-USD'!$A$1:$G$3203,6,0)</f>
        <v>28627.574219999999</v>
      </c>
      <c r="D4582" s="2">
        <f>D4581*(1-D$1+IF(AND(WEEKDAY($A4582)&lt;&gt;1,WEEKDAY($A4582)&lt;&gt;7),-VLOOKUP($A4582,ETF_OP_Fee!$U$5:$V$14,2,1),0))^($A4582-$A4581)*(1+2*(B4582/B4581-1))</f>
        <v>20.755371190291982</v>
      </c>
      <c r="E4582" s="2"/>
      <c r="G4582" s="1"/>
    </row>
    <row r="4583" spans="1:7">
      <c r="A4583" s="1">
        <v>44712</v>
      </c>
      <c r="B4583">
        <f>IF(A4583&gt;=$B$3,VLOOKUP(A4583,SPBTFDUE!$B$4:$F$5000,5,0),B4584*(C4583/C4584+$B$1))</f>
        <v>174.39709999999999</v>
      </c>
      <c r="C4583" s="2">
        <f>VLOOKUP(A4583,'BTC-USD'!$A$1:$G$3203,6,0)</f>
        <v>31792.310549999998</v>
      </c>
      <c r="D4583" s="2">
        <f>D4582*(1-D$1+IF(AND(WEEKDAY($A4583)&lt;&gt;1,WEEKDAY($A4583)&lt;&gt;7),-VLOOKUP($A4583,ETF_OP_Fee!$U$5:$V$14,2,1),0))^($A4583-$A4582)*(1+2*(B4583/B4582-1))</f>
        <v>24.826283501923999</v>
      </c>
      <c r="E4583" s="2"/>
      <c r="G4583" s="1"/>
    </row>
    <row r="4584" spans="1:7">
      <c r="A4584" s="1">
        <v>44713</v>
      </c>
      <c r="B4584">
        <f>IF(A4584&gt;=$B$3,VLOOKUP(A4584,SPBTFDUE!$B$4:$F$5000,5,0),B4585*(C4584/C4585+$B$1))</f>
        <v>165.4975</v>
      </c>
      <c r="C4584" s="2">
        <f>VLOOKUP(A4584,'BTC-USD'!$A$1:$G$3203,6,0)</f>
        <v>29799.08008</v>
      </c>
      <c r="D4584" s="2">
        <f>D4583*(1-D$1+IF(AND(WEEKDAY($A4584)&lt;&gt;1,WEEKDAY($A4584)&lt;&gt;7),-VLOOKUP($A4584,ETF_OP_Fee!$U$5:$V$14,2,1),0))^($A4584-$A4583)*(1+2*(B4584/B4583-1))</f>
        <v>22.289823210067791</v>
      </c>
      <c r="E4584" s="2"/>
      <c r="G4584" s="1"/>
    </row>
    <row r="4585" spans="1:7">
      <c r="A4585" s="1">
        <v>44714</v>
      </c>
      <c r="B4585">
        <f>IF(A4585&gt;=$B$3,VLOOKUP(A4585,SPBTFDUE!$B$4:$F$5000,5,0),B4586*(C4585/C4586+$B$1))</f>
        <v>166.89570000000001</v>
      </c>
      <c r="C4585" s="2">
        <f>VLOOKUP(A4585,'BTC-USD'!$A$1:$G$3203,6,0)</f>
        <v>30467.488280000001</v>
      </c>
      <c r="D4585" s="2">
        <f>D4584*(1-D$1+IF(AND(WEEKDAY($A4585)&lt;&gt;1,WEEKDAY($A4585)&lt;&gt;7),-VLOOKUP($A4585,ETF_OP_Fee!$U$5:$V$14,2,1),0))^($A4585-$A4584)*(1+2*(B4585/B4584-1))</f>
        <v>22.663751492266876</v>
      </c>
      <c r="E4585" s="2"/>
      <c r="G4585" s="1"/>
    </row>
    <row r="4586" spans="1:7">
      <c r="A4586" s="1">
        <v>44715</v>
      </c>
      <c r="B4586">
        <f>IF(A4586&gt;=$B$3,VLOOKUP(A4586,SPBTFDUE!$B$4:$F$5000,5,0),B4587*(C4586/C4587+$B$1))</f>
        <v>162.71559999999999</v>
      </c>
      <c r="C4586" s="2">
        <f>VLOOKUP(A4586,'BTC-USD'!$A$1:$G$3203,6,0)</f>
        <v>29704.390630000002</v>
      </c>
      <c r="D4586" s="2">
        <f>D4585*(1-D$1+IF(AND(WEEKDAY($A4586)&lt;&gt;1,WEEKDAY($A4586)&lt;&gt;7),-VLOOKUP($A4586,ETF_OP_Fee!$U$5:$V$14,2,1),0))^($A4586-$A4585)*(1+2*(B4586/B4585-1))</f>
        <v>21.525904902040832</v>
      </c>
      <c r="E4586" s="2"/>
      <c r="G4586" s="1"/>
    </row>
    <row r="4587" spans="1:7">
      <c r="A4587" s="1">
        <v>44718</v>
      </c>
      <c r="B4587">
        <f>IF(A4587&gt;=$B$3,VLOOKUP(A4587,SPBTFDUE!$B$4:$F$5000,5,0),B4588*(C4587/C4588+$B$1))</f>
        <v>173.488</v>
      </c>
      <c r="C4587" s="2">
        <f>VLOOKUP(A4587,'BTC-USD'!$A$1:$G$3203,6,0)</f>
        <v>31370.671880000002</v>
      </c>
      <c r="D4587" s="2">
        <f>D4586*(1-D$1+IF(AND(WEEKDAY($A4587)&lt;&gt;1,WEEKDAY($A4587)&lt;&gt;7),-VLOOKUP($A4587,ETF_OP_Fee!$U$5:$V$14,2,1),0))^($A4587-$A4586)*(1+2*(B4587/B4586-1))</f>
        <v>24.367386426643769</v>
      </c>
      <c r="E4587" s="2"/>
      <c r="G4587" s="1"/>
    </row>
    <row r="4588" spans="1:7">
      <c r="A4588" s="1">
        <v>44719</v>
      </c>
      <c r="B4588">
        <f>IF(A4588&gt;=$B$3,VLOOKUP(A4588,SPBTFDUE!$B$4:$F$5000,5,0),B4589*(C4588/C4589+$B$1))</f>
        <v>171.04910000000001</v>
      </c>
      <c r="C4588" s="2">
        <f>VLOOKUP(A4588,'BTC-USD'!$A$1:$G$3203,6,0)</f>
        <v>31155.478520000001</v>
      </c>
      <c r="D4588" s="2">
        <f>D4587*(1-D$1+IF(AND(WEEKDAY($A4588)&lt;&gt;1,WEEKDAY($A4588)&lt;&gt;7),-VLOOKUP($A4588,ETF_OP_Fee!$U$5:$V$14,2,1),0))^($A4588-$A4587)*(1+2*(B4588/B4587-1))</f>
        <v>23.67944898211422</v>
      </c>
      <c r="E4588" s="2"/>
      <c r="G4588" s="1"/>
    </row>
    <row r="4589" spans="1:7">
      <c r="A4589" s="1">
        <v>44720</v>
      </c>
      <c r="B4589">
        <f>IF(A4589&gt;=$B$3,VLOOKUP(A4589,SPBTFDUE!$B$4:$F$5000,5,0),B4590*(C4589/C4590+$B$1))</f>
        <v>165.7131</v>
      </c>
      <c r="C4589" s="2">
        <f>VLOOKUP(A4589,'BTC-USD'!$A$1:$G$3203,6,0)</f>
        <v>30214.355469999999</v>
      </c>
      <c r="D4589" s="2">
        <f>D4588*(1-D$1+IF(AND(WEEKDAY($A4589)&lt;&gt;1,WEEKDAY($A4589)&lt;&gt;7),-VLOOKUP($A4589,ETF_OP_Fee!$U$5:$V$14,2,1),0))^($A4589-$A4588)*(1+2*(B4589/B4588-1))</f>
        <v>22.199408016385991</v>
      </c>
      <c r="E4589" s="2"/>
      <c r="G4589" s="1"/>
    </row>
    <row r="4590" spans="1:7">
      <c r="A4590" s="1">
        <v>44721</v>
      </c>
      <c r="B4590">
        <f>IF(A4590&gt;=$B$3,VLOOKUP(A4590,SPBTFDUE!$B$4:$F$5000,5,0),B4591*(C4590/C4591+$B$1))</f>
        <v>164.90129999999999</v>
      </c>
      <c r="C4590" s="2">
        <f>VLOOKUP(A4590,'BTC-USD'!$A$1:$G$3203,6,0)</f>
        <v>30111.998049999998</v>
      </c>
      <c r="D4590" s="2">
        <f>D4589*(1-D$1+IF(AND(WEEKDAY($A4590)&lt;&gt;1,WEEKDAY($A4590)&lt;&gt;7),-VLOOKUP($A4590,ETF_OP_Fee!$U$5:$V$14,2,1),0))^($A4590-$A4589)*(1+2*(B4590/B4589-1))</f>
        <v>21.979286084956161</v>
      </c>
      <c r="E4590" s="2"/>
      <c r="G4590" s="1"/>
    </row>
    <row r="4591" spans="1:7">
      <c r="A4591" s="1">
        <v>44722</v>
      </c>
      <c r="B4591">
        <f>IF(A4591&gt;=$B$3,VLOOKUP(A4591,SPBTFDUE!$B$4:$F$5000,5,0),B4592*(C4591/C4592+$B$1))</f>
        <v>159.30629999999999</v>
      </c>
      <c r="C4591" s="2">
        <f>VLOOKUP(A4591,'BTC-USD'!$A$1:$G$3203,6,0)</f>
        <v>29083.804690000001</v>
      </c>
      <c r="D4591" s="2">
        <f>D4590*(1-D$1+IF(AND(WEEKDAY($A4591)&lt;&gt;1,WEEKDAY($A4591)&lt;&gt;7),-VLOOKUP($A4591,ETF_OP_Fee!$U$5:$V$14,2,1),0))^($A4591-$A4590)*(1+2*(B4591/B4590-1))</f>
        <v>20.485356987812157</v>
      </c>
      <c r="E4591" s="2"/>
      <c r="G4591" s="1"/>
    </row>
    <row r="4592" spans="1:7">
      <c r="A4592" s="1">
        <v>44725</v>
      </c>
      <c r="B4592">
        <f>IF(A4592&gt;=$B$3,VLOOKUP(A4592,SPBTFDUE!$B$4:$F$5000,5,0),B4593*(C4592/C4593+$B$1))</f>
        <v>127.2852</v>
      </c>
      <c r="C4592" s="2">
        <f>VLOOKUP(A4592,'BTC-USD'!$A$1:$G$3203,6,0)</f>
        <v>22487.38867</v>
      </c>
      <c r="D4592" s="2">
        <f>D4591*(1-D$1+IF(AND(WEEKDAY($A4592)&lt;&gt;1,WEEKDAY($A4592)&lt;&gt;7),-VLOOKUP($A4592,ETF_OP_Fee!$U$5:$V$14,2,1),0))^($A4592-$A4591)*(1+2*(B4592/B4591-1))</f>
        <v>12.245726910135714</v>
      </c>
      <c r="E4592" s="2"/>
      <c r="G4592" s="1"/>
    </row>
    <row r="4593" spans="1:7">
      <c r="A4593" s="1">
        <v>44726</v>
      </c>
      <c r="B4593">
        <f>IF(A4593&gt;=$B$3,VLOOKUP(A4593,SPBTFDUE!$B$4:$F$5000,5,0),B4594*(C4593/C4594+$B$1))</f>
        <v>121.8288</v>
      </c>
      <c r="C4593" s="2">
        <f>VLOOKUP(A4593,'BTC-USD'!$A$1:$G$3203,6,0)</f>
        <v>22206.792969999999</v>
      </c>
      <c r="D4593" s="2">
        <f>D4592*(1-D$1+IF(AND(WEEKDAY($A4593)&lt;&gt;1,WEEKDAY($A4593)&lt;&gt;7),-VLOOKUP($A4593,ETF_OP_Fee!$U$5:$V$14,2,1),0))^($A4593-$A4592)*(1+2*(B4593/B4592-1))</f>
        <v>11.194504889864978</v>
      </c>
      <c r="E4593" s="2"/>
      <c r="G4593" s="1"/>
    </row>
    <row r="4594" spans="1:7">
      <c r="A4594" s="1">
        <v>44727</v>
      </c>
      <c r="B4594">
        <f>IF(A4594&gt;=$B$3,VLOOKUP(A4594,SPBTFDUE!$B$4:$F$5000,5,0),B4595*(C4594/C4595+$B$1))</f>
        <v>119.1176</v>
      </c>
      <c r="C4594" s="2">
        <f>VLOOKUP(A4594,'BTC-USD'!$A$1:$G$3203,6,0)</f>
        <v>22572.839840000001</v>
      </c>
      <c r="D4594" s="2">
        <f>D4593*(1-D$1+IF(AND(WEEKDAY($A4594)&lt;&gt;1,WEEKDAY($A4594)&lt;&gt;7),-VLOOKUP($A4594,ETF_OP_Fee!$U$5:$V$14,2,1),0))^($A4594-$A4593)*(1+2*(B4594/B4593-1))</f>
        <v>10.694981085103583</v>
      </c>
      <c r="E4594" s="2"/>
      <c r="G4594" s="1"/>
    </row>
    <row r="4595" spans="1:7">
      <c r="A4595" s="1">
        <v>44728</v>
      </c>
      <c r="B4595">
        <f>IF(A4595&gt;=$B$3,VLOOKUP(A4595,SPBTFDUE!$B$4:$F$5000,5,0),B4596*(C4595/C4596+$B$1))</f>
        <v>114.4169</v>
      </c>
      <c r="C4595" s="2">
        <f>VLOOKUP(A4595,'BTC-USD'!$A$1:$G$3203,6,0)</f>
        <v>20381.650389999999</v>
      </c>
      <c r="D4595" s="2">
        <f>D4594*(1-D$1+IF(AND(WEEKDAY($A4595)&lt;&gt;1,WEEKDAY($A4595)&lt;&gt;7),-VLOOKUP($A4595,ETF_OP_Fee!$U$5:$V$14,2,1),0))^($A4595-$A4594)*(1+2*(B4595/B4594-1))</f>
        <v>9.8497017960081088</v>
      </c>
      <c r="E4595" s="2"/>
      <c r="G4595" s="1"/>
    </row>
    <row r="4596" spans="1:7">
      <c r="A4596" s="1">
        <v>44729</v>
      </c>
      <c r="B4596">
        <f>IF(A4596&gt;=$B$3,VLOOKUP(A4596,SPBTFDUE!$B$4:$F$5000,5,0),B4597*(C4596/C4597+$B$1))</f>
        <v>112.7941</v>
      </c>
      <c r="C4596" s="2">
        <f>VLOOKUP(A4596,'BTC-USD'!$A$1:$G$3203,6,0)</f>
        <v>20471.48242</v>
      </c>
      <c r="D4596" s="2">
        <f>D4595*(1-D$1+IF(AND(WEEKDAY($A4596)&lt;&gt;1,WEEKDAY($A4596)&lt;&gt;7),-VLOOKUP($A4596,ETF_OP_Fee!$U$5:$V$14,2,1),0))^($A4596-$A4595)*(1+2*(B4596/B4595-1))</f>
        <v>9.5691602619855729</v>
      </c>
      <c r="E4596" s="2"/>
      <c r="G4596" s="1"/>
    </row>
    <row r="4597" spans="1:7">
      <c r="A4597" s="1">
        <v>44733</v>
      </c>
      <c r="B4597">
        <f>IF(A4597&gt;=$B$3,VLOOKUP(A4597,SPBTFDUE!$B$4:$F$5000,5,0),B4598*(C4597/C4598+$B$1))</f>
        <v>114.96380000000001</v>
      </c>
      <c r="C4597" s="2">
        <f>VLOOKUP(A4597,'BTC-USD'!$A$1:$G$3203,6,0)</f>
        <v>20710.597659999999</v>
      </c>
      <c r="D4597" s="2">
        <f>D4596*(1-D$1+IF(AND(WEEKDAY($A4597)&lt;&gt;1,WEEKDAY($A4597)&lt;&gt;7),-VLOOKUP($A4597,ETF_OP_Fee!$U$5:$V$14,2,1),0))^($A4597-$A4596)*(1+2*(B4597/B4596-1))</f>
        <v>9.932567367248442</v>
      </c>
      <c r="E4597" s="2"/>
      <c r="G4597" s="1"/>
    </row>
    <row r="4598" spans="1:7">
      <c r="A4598" s="1">
        <v>44734</v>
      </c>
      <c r="B4598">
        <f>IF(A4598&gt;=$B$3,VLOOKUP(A4598,SPBTFDUE!$B$4:$F$5000,5,0),B4599*(C4598/C4599+$B$1))</f>
        <v>110.6554</v>
      </c>
      <c r="C4598" s="2">
        <f>VLOOKUP(A4598,'BTC-USD'!$A$1:$G$3203,6,0)</f>
        <v>19987.029299999998</v>
      </c>
      <c r="D4598" s="2">
        <f>D4597*(1-D$1+IF(AND(WEEKDAY($A4598)&lt;&gt;1,WEEKDAY($A4598)&lt;&gt;7),-VLOOKUP($A4598,ETF_OP_Fee!$U$5:$V$14,2,1),0))^($A4598-$A4597)*(1+2*(B4598/B4597-1))</f>
        <v>9.1870036841727583</v>
      </c>
      <c r="E4598" s="2"/>
      <c r="G4598" s="1"/>
    </row>
    <row r="4599" spans="1:7">
      <c r="A4599" s="1">
        <v>44735</v>
      </c>
      <c r="B4599">
        <f>IF(A4599&gt;=$B$3,VLOOKUP(A4599,SPBTFDUE!$B$4:$F$5000,5,0),B4600*(C4599/C4600+$B$1))</f>
        <v>114.9453</v>
      </c>
      <c r="C4599" s="2">
        <f>VLOOKUP(A4599,'BTC-USD'!$A$1:$G$3203,6,0)</f>
        <v>21085.876950000002</v>
      </c>
      <c r="D4599" s="2">
        <f>D4598*(1-D$1+IF(AND(WEEKDAY($A4599)&lt;&gt;1,WEEKDAY($A4599)&lt;&gt;7),-VLOOKUP($A4599,ETF_OP_Fee!$U$5:$V$14,2,1),0))^($A4599-$A4598)*(1+2*(B4599/B4598-1))</f>
        <v>9.8981493204753672</v>
      </c>
      <c r="E4599" s="2"/>
      <c r="G4599" s="1"/>
    </row>
    <row r="4600" spans="1:7">
      <c r="A4600" s="1">
        <v>44736</v>
      </c>
      <c r="B4600">
        <f>IF(A4600&gt;=$B$3,VLOOKUP(A4600,SPBTFDUE!$B$4:$F$5000,5,0),B4601*(C4600/C4601+$B$1))</f>
        <v>116.8916</v>
      </c>
      <c r="C4600" s="2">
        <f>VLOOKUP(A4600,'BTC-USD'!$A$1:$G$3203,6,0)</f>
        <v>21231.65625</v>
      </c>
      <c r="D4600" s="2">
        <f>D4599*(1-D$1+IF(AND(WEEKDAY($A4600)&lt;&gt;1,WEEKDAY($A4600)&lt;&gt;7),-VLOOKUP($A4600,ETF_OP_Fee!$U$5:$V$14,2,1),0))^($A4600-$A4599)*(1+2*(B4600/B4599-1))</f>
        <v>10.232128611607635</v>
      </c>
      <c r="E4600" s="2"/>
      <c r="G4600" s="1"/>
    </row>
    <row r="4601" spans="1:7">
      <c r="A4601" s="1">
        <v>44739</v>
      </c>
      <c r="B4601">
        <f>IF(A4601&gt;=$B$3,VLOOKUP(A4601,SPBTFDUE!$B$4:$F$5000,5,0),B4602*(C4601/C4602+$B$1))</f>
        <v>114.3831</v>
      </c>
      <c r="C4601" s="2">
        <f>VLOOKUP(A4601,'BTC-USD'!$A$1:$G$3203,6,0)</f>
        <v>20735.478520000001</v>
      </c>
      <c r="D4601" s="2">
        <f>D4600*(1-D$1+IF(AND(WEEKDAY($A4601)&lt;&gt;1,WEEKDAY($A4601)&lt;&gt;7),-VLOOKUP($A4601,ETF_OP_Fee!$U$5:$V$14,2,1),0))^($A4601-$A4600)*(1+2*(B4601/B4600-1))</f>
        <v>9.7894636520167104</v>
      </c>
      <c r="E4601" s="2"/>
      <c r="G4601" s="1"/>
    </row>
    <row r="4602" spans="1:7">
      <c r="A4602" s="1">
        <v>44740</v>
      </c>
      <c r="B4602">
        <f>IF(A4602&gt;=$B$3,VLOOKUP(A4602,SPBTFDUE!$B$4:$F$5000,5,0),B4603*(C4602/C4603+$B$1))</f>
        <v>110.9404</v>
      </c>
      <c r="C4602" s="2">
        <f>VLOOKUP(A4602,'BTC-USD'!$A$1:$G$3203,6,0)</f>
        <v>20280.634770000001</v>
      </c>
      <c r="D4602" s="2">
        <f>D4601*(1-D$1+IF(AND(WEEKDAY($A4602)&lt;&gt;1,WEEKDAY($A4602)&lt;&gt;7),-VLOOKUP($A4602,ETF_OP_Fee!$U$5:$V$14,2,1),0))^($A4602-$A4601)*(1+2*(B4602/B4601-1))</f>
        <v>9.1990810739272781</v>
      </c>
      <c r="E4602" s="2"/>
      <c r="G4602" s="1"/>
    </row>
    <row r="4603" spans="1:7">
      <c r="A4603" s="1">
        <v>44741</v>
      </c>
      <c r="B4603">
        <f>IF(A4603&gt;=$B$3,VLOOKUP(A4603,SPBTFDUE!$B$4:$F$5000,5,0),B4604*(C4603/C4604+$B$1))</f>
        <v>110.9816</v>
      </c>
      <c r="C4603" s="2">
        <f>VLOOKUP(A4603,'BTC-USD'!$A$1:$G$3203,6,0)</f>
        <v>20104.023440000001</v>
      </c>
      <c r="D4603" s="2">
        <f>D4602*(1-D$1+IF(AND(WEEKDAY($A4603)&lt;&gt;1,WEEKDAY($A4603)&lt;&gt;7),-VLOOKUP($A4603,ETF_OP_Fee!$U$5:$V$14,2,1),0))^($A4603-$A4602)*(1+2*(B4603/B4602-1))</f>
        <v>9.2048164668312076</v>
      </c>
      <c r="E4603" s="2"/>
      <c r="G4603" s="1"/>
    </row>
    <row r="4604" spans="1:7">
      <c r="A4604" s="1">
        <v>44742</v>
      </c>
      <c r="B4604">
        <f>IF(A4604&gt;=$B$3,VLOOKUP(A4604,SPBTFDUE!$B$4:$F$5000,5,0),B4605*(C4604/C4605+$B$1))</f>
        <v>103.16630000000001</v>
      </c>
      <c r="C4604" s="2">
        <f>VLOOKUP(A4604,'BTC-USD'!$A$1:$G$3203,6,0)</f>
        <v>19784.726559999999</v>
      </c>
      <c r="D4604" s="2">
        <f>D4603*(1-D$1+IF(AND(WEEKDAY($A4604)&lt;&gt;1,WEEKDAY($A4604)&lt;&gt;7),-VLOOKUP($A4604,ETF_OP_Fee!$U$5:$V$14,2,1),0))^($A4604-$A4603)*(1+2*(B4604/B4603-1))</f>
        <v>7.907471632252574</v>
      </c>
      <c r="E4604" s="2"/>
      <c r="G4604" s="1"/>
    </row>
    <row r="4605" spans="1:7">
      <c r="A4605" s="1">
        <v>44743</v>
      </c>
      <c r="B4605">
        <f>IF(A4605&gt;=$B$3,VLOOKUP(A4605,SPBTFDUE!$B$4:$F$5000,5,0),B4606*(C4605/C4606+$B$1))</f>
        <v>106.18219999999999</v>
      </c>
      <c r="C4605" s="2">
        <f>VLOOKUP(A4605,'BTC-USD'!$A$1:$G$3203,6,0)</f>
        <v>19269.367190000001</v>
      </c>
      <c r="D4605" s="2">
        <f>D4604*(1-D$1+IF(AND(WEEKDAY($A4605)&lt;&gt;1,WEEKDAY($A4605)&lt;&gt;7),-VLOOKUP($A4605,ETF_OP_Fee!$U$5:$V$14,2,1),0))^($A4605-$A4604)*(1+2*(B4605/B4604-1))</f>
        <v>8.3687984356405618</v>
      </c>
      <c r="E4605" s="2"/>
      <c r="G4605" s="1"/>
    </row>
    <row r="4606" spans="1:7">
      <c r="A4606" s="1">
        <v>44747</v>
      </c>
      <c r="B4606">
        <f>IF(A4606&gt;=$B$3,VLOOKUP(A4606,SPBTFDUE!$B$4:$F$5000,5,0),B4607*(C4606/C4607+$B$1))</f>
        <v>112.09010000000001</v>
      </c>
      <c r="C4606" s="2">
        <f>VLOOKUP(A4606,'BTC-USD'!$A$1:$G$3203,6,0)</f>
        <v>20190.115229999999</v>
      </c>
      <c r="D4606" s="2">
        <f>D4605*(1-D$1+IF(AND(WEEKDAY($A4606)&lt;&gt;1,WEEKDAY($A4606)&lt;&gt;7),-VLOOKUP($A4606,ETF_OP_Fee!$U$5:$V$14,2,1),0))^($A4606-$A4605)*(1+2*(B4606/B4605-1))</f>
        <v>9.2956334284677027</v>
      </c>
      <c r="E4606" s="2"/>
      <c r="G4606" s="1"/>
    </row>
    <row r="4607" spans="1:7">
      <c r="A4607" s="1">
        <v>44748</v>
      </c>
      <c r="B4607">
        <f>IF(A4607&gt;=$B$3,VLOOKUP(A4607,SPBTFDUE!$B$4:$F$5000,5,0),B4608*(C4607/C4608+$B$1))</f>
        <v>111.4764</v>
      </c>
      <c r="C4607" s="2">
        <f>VLOOKUP(A4607,'BTC-USD'!$A$1:$G$3203,6,0)</f>
        <v>20548.246090000001</v>
      </c>
      <c r="D4607" s="2">
        <f>D4606*(1-D$1+IF(AND(WEEKDAY($A4607)&lt;&gt;1,WEEKDAY($A4607)&lt;&gt;7),-VLOOKUP($A4607,ETF_OP_Fee!$U$5:$V$14,2,1),0))^($A4607-$A4606)*(1+2*(B4607/B4606-1))</f>
        <v>9.1927494259185067</v>
      </c>
      <c r="E4607" s="2"/>
      <c r="G4607" s="1"/>
    </row>
    <row r="4608" spans="1:7">
      <c r="A4608" s="1">
        <v>44749</v>
      </c>
      <c r="B4608">
        <f>IF(A4608&gt;=$B$3,VLOOKUP(A4608,SPBTFDUE!$B$4:$F$5000,5,0),B4609*(C4608/C4609+$B$1))</f>
        <v>120.1279</v>
      </c>
      <c r="C4608" s="2">
        <f>VLOOKUP(A4608,'BTC-USD'!$A$1:$G$3203,6,0)</f>
        <v>21637.587889999999</v>
      </c>
      <c r="D4608" s="2">
        <f>D4607*(1-D$1+IF(AND(WEEKDAY($A4608)&lt;&gt;1,WEEKDAY($A4608)&lt;&gt;7),-VLOOKUP($A4608,ETF_OP_Fee!$U$5:$V$14,2,1),0))^($A4608-$A4607)*(1+2*(B4608/B4607-1))</f>
        <v>10.6183521178114</v>
      </c>
      <c r="E4608" s="2"/>
      <c r="G4608" s="1"/>
    </row>
    <row r="4609" spans="1:7">
      <c r="A4609" s="1">
        <v>44750</v>
      </c>
      <c r="B4609">
        <f>IF(A4609&gt;=$B$3,VLOOKUP(A4609,SPBTFDUE!$B$4:$F$5000,5,0),B4610*(C4609/C4610+$B$1))</f>
        <v>119.6562</v>
      </c>
      <c r="C4609" s="2">
        <f>VLOOKUP(A4609,'BTC-USD'!$A$1:$G$3203,6,0)</f>
        <v>21731.117190000001</v>
      </c>
      <c r="D4609" s="2">
        <f>D4608*(1-D$1+IF(AND(WEEKDAY($A4609)&lt;&gt;1,WEEKDAY($A4609)&lt;&gt;7),-VLOOKUP($A4609,ETF_OP_Fee!$U$5:$V$14,2,1),0))^($A4609-$A4608)*(1+2*(B4609/B4608-1))</f>
        <v>10.53370751506564</v>
      </c>
      <c r="E4609" s="2"/>
      <c r="G4609" s="1"/>
    </row>
    <row r="4610" spans="1:7">
      <c r="A4610" s="1">
        <v>44753</v>
      </c>
      <c r="B4610">
        <f>IF(A4610&gt;=$B$3,VLOOKUP(A4610,SPBTFDUE!$B$4:$F$5000,5,0),B4611*(C4610/C4611+$B$1))</f>
        <v>112.4833</v>
      </c>
      <c r="C4610" s="2">
        <f>VLOOKUP(A4610,'BTC-USD'!$A$1:$G$3203,6,0)</f>
        <v>19970.556639999999</v>
      </c>
      <c r="D4610" s="2">
        <f>D4609*(1-D$1+IF(AND(WEEKDAY($A4610)&lt;&gt;1,WEEKDAY($A4610)&lt;&gt;7),-VLOOKUP($A4610,ETF_OP_Fee!$U$5:$V$14,2,1),0))^($A4610-$A4609)*(1+2*(B4610/B4609-1))</f>
        <v>9.2674878796107762</v>
      </c>
      <c r="E4610" s="2"/>
      <c r="G4610" s="1"/>
    </row>
    <row r="4611" spans="1:7">
      <c r="A4611" s="1">
        <v>44754</v>
      </c>
      <c r="B4611">
        <f>IF(A4611&gt;=$B$3,VLOOKUP(A4611,SPBTFDUE!$B$4:$F$5000,5,0),B4612*(C4611/C4612+$B$1))</f>
        <v>106.2197</v>
      </c>
      <c r="C4611" s="2">
        <f>VLOOKUP(A4611,'BTC-USD'!$A$1:$G$3203,6,0)</f>
        <v>19323.914059999999</v>
      </c>
      <c r="D4611" s="2">
        <f>D4610*(1-D$1+IF(AND(WEEKDAY($A4611)&lt;&gt;1,WEEKDAY($A4611)&lt;&gt;7),-VLOOKUP($A4611,ETF_OP_Fee!$U$5:$V$14,2,1),0))^($A4611-$A4610)*(1+2*(B4611/B4610-1))</f>
        <v>8.2343916437966787</v>
      </c>
      <c r="E4611" s="2"/>
      <c r="G4611" s="1"/>
    </row>
    <row r="4612" spans="1:7">
      <c r="A4612" s="1">
        <v>44755</v>
      </c>
      <c r="B4612">
        <f>IF(A4612&gt;=$B$3,VLOOKUP(A4612,SPBTFDUE!$B$4:$F$5000,5,0),B4613*(C4612/C4613+$B$1))</f>
        <v>107.80840000000001</v>
      </c>
      <c r="C4612" s="2">
        <f>VLOOKUP(A4612,'BTC-USD'!$A$1:$G$3203,6,0)</f>
        <v>20212.074219999999</v>
      </c>
      <c r="D4612" s="2">
        <f>D4611*(1-D$1+IF(AND(WEEKDAY($A4612)&lt;&gt;1,WEEKDAY($A4612)&lt;&gt;7),-VLOOKUP($A4612,ETF_OP_Fee!$U$5:$V$14,2,1),0))^($A4612-$A4611)*(1+2*(B4612/B4611-1))</f>
        <v>8.4797001711215501</v>
      </c>
      <c r="E4612" s="2"/>
      <c r="G4612" s="1"/>
    </row>
    <row r="4613" spans="1:7">
      <c r="A4613" s="1">
        <v>44756</v>
      </c>
      <c r="B4613">
        <f>IF(A4613&gt;=$B$3,VLOOKUP(A4613,SPBTFDUE!$B$4:$F$5000,5,0),B4614*(C4613/C4614+$B$1))</f>
        <v>113.309</v>
      </c>
      <c r="C4613" s="2">
        <f>VLOOKUP(A4613,'BTC-USD'!$A$1:$G$3203,6,0)</f>
        <v>20569.91992</v>
      </c>
      <c r="D4613" s="2">
        <f>D4612*(1-D$1+IF(AND(WEEKDAY($A4613)&lt;&gt;1,WEEKDAY($A4613)&lt;&gt;7),-VLOOKUP($A4613,ETF_OP_Fee!$U$5:$V$14,2,1),0))^($A4613-$A4612)*(1+2*(B4613/B4612-1))</f>
        <v>9.3438889468166355</v>
      </c>
      <c r="E4613" s="2"/>
      <c r="G4613" s="1"/>
    </row>
    <row r="4614" spans="1:7">
      <c r="A4614" s="1">
        <v>44757</v>
      </c>
      <c r="B4614">
        <f>IF(A4614&gt;=$B$3,VLOOKUP(A4614,SPBTFDUE!$B$4:$F$5000,5,0),B4615*(C4614/C4615+$B$1))</f>
        <v>116.4302</v>
      </c>
      <c r="C4614" s="2">
        <f>VLOOKUP(A4614,'BTC-USD'!$A$1:$G$3203,6,0)</f>
        <v>20836.328130000002</v>
      </c>
      <c r="D4614" s="2">
        <f>D4613*(1-D$1+IF(AND(WEEKDAY($A4614)&lt;&gt;1,WEEKDAY($A4614)&lt;&gt;7),-VLOOKUP($A4614,ETF_OP_Fee!$U$5:$V$14,2,1),0))^($A4614-$A4613)*(1+2*(B4614/B4613-1))</f>
        <v>9.8574859382722426</v>
      </c>
      <c r="E4614" s="2"/>
      <c r="G4614" s="1"/>
    </row>
    <row r="4615" spans="1:7">
      <c r="A4615" s="1">
        <v>44760</v>
      </c>
      <c r="B4615">
        <f>IF(A4615&gt;=$B$3,VLOOKUP(A4615,SPBTFDUE!$B$4:$F$5000,5,0),B4616*(C4615/C4616+$B$1))</f>
        <v>118.75579999999999</v>
      </c>
      <c r="C4615" s="2">
        <f>VLOOKUP(A4615,'BTC-USD'!$A$1:$G$3203,6,0)</f>
        <v>22485.689450000002</v>
      </c>
      <c r="D4615" s="2">
        <f>D4614*(1-D$1+IF(AND(WEEKDAY($A4615)&lt;&gt;1,WEEKDAY($A4615)&lt;&gt;7),-VLOOKUP($A4615,ETF_OP_Fee!$U$5:$V$14,2,1),0))^($A4615-$A4614)*(1+2*(B4615/B4614-1))</f>
        <v>10.247611966749856</v>
      </c>
      <c r="E4615" s="2"/>
      <c r="G4615" s="1"/>
    </row>
    <row r="4616" spans="1:7">
      <c r="A4616" s="1">
        <v>44761</v>
      </c>
      <c r="B4616">
        <f>IF(A4616&gt;=$B$3,VLOOKUP(A4616,SPBTFDUE!$B$4:$F$5000,5,0),B4617*(C4616/C4617+$B$1))</f>
        <v>128.86439999999999</v>
      </c>
      <c r="C4616" s="2">
        <f>VLOOKUP(A4616,'BTC-USD'!$A$1:$G$3203,6,0)</f>
        <v>23389.433590000001</v>
      </c>
      <c r="D4616" s="2">
        <f>D4615*(1-D$1+IF(AND(WEEKDAY($A4616)&lt;&gt;1,WEEKDAY($A4616)&lt;&gt;7),-VLOOKUP($A4616,ETF_OP_Fee!$U$5:$V$14,2,1),0))^($A4616-$A4615)*(1+2*(B4616/B4615-1))</f>
        <v>11.99075456876165</v>
      </c>
      <c r="E4616" s="2"/>
      <c r="G4616" s="1"/>
    </row>
    <row r="4617" spans="1:7">
      <c r="A4617" s="1">
        <v>44762</v>
      </c>
      <c r="B4617">
        <f>IF(A4617&gt;=$B$3,VLOOKUP(A4617,SPBTFDUE!$B$4:$F$5000,5,0),B4618*(C4617/C4618+$B$1))</f>
        <v>130.17599999999999</v>
      </c>
      <c r="C4617" s="2">
        <f>VLOOKUP(A4617,'BTC-USD'!$A$1:$G$3203,6,0)</f>
        <v>23231.73242</v>
      </c>
      <c r="D4617" s="2">
        <f>D4616*(1-D$1+IF(AND(WEEKDAY($A4617)&lt;&gt;1,WEEKDAY($A4617)&lt;&gt;7),-VLOOKUP($A4617,ETF_OP_Fee!$U$5:$V$14,2,1),0))^($A4617-$A4616)*(1+2*(B4617/B4616-1))</f>
        <v>12.233383619024961</v>
      </c>
      <c r="E4617" s="2"/>
      <c r="G4617" s="1"/>
    </row>
    <row r="4618" spans="1:7">
      <c r="A4618" s="1">
        <v>44763</v>
      </c>
      <c r="B4618">
        <f>IF(A4618&gt;=$B$3,VLOOKUP(A4618,SPBTFDUE!$B$4:$F$5000,5,0),B4619*(C4618/C4619+$B$1))</f>
        <v>127.6649</v>
      </c>
      <c r="C4618" s="2">
        <f>VLOOKUP(A4618,'BTC-USD'!$A$1:$G$3203,6,0)</f>
        <v>23164.628909999999</v>
      </c>
      <c r="D4618" s="2">
        <f>D4617*(1-D$1+IF(AND(WEEKDAY($A4618)&lt;&gt;1,WEEKDAY($A4618)&lt;&gt;7),-VLOOKUP($A4618,ETF_OP_Fee!$U$5:$V$14,2,1),0))^($A4618-$A4617)*(1+2*(B4618/B4617-1))</f>
        <v>11.760017043433722</v>
      </c>
      <c r="E4618" s="2"/>
      <c r="G4618" s="1"/>
    </row>
    <row r="4619" spans="1:7">
      <c r="A4619" s="1">
        <v>44764</v>
      </c>
      <c r="B4619">
        <f>IF(A4619&gt;=$B$3,VLOOKUP(A4619,SPBTFDUE!$B$4:$F$5000,5,0),B4620*(C4619/C4620+$B$1))</f>
        <v>124.1718</v>
      </c>
      <c r="C4619" s="2">
        <f>VLOOKUP(A4619,'BTC-USD'!$A$1:$G$3203,6,0)</f>
        <v>22714.978520000001</v>
      </c>
      <c r="D4619" s="2">
        <f>D4618*(1-D$1+IF(AND(WEEKDAY($A4619)&lt;&gt;1,WEEKDAY($A4619)&lt;&gt;7),-VLOOKUP($A4619,ETF_OP_Fee!$U$5:$V$14,2,1),0))^($A4619-$A4618)*(1+2*(B4619/B4618-1))</f>
        <v>11.115149373112107</v>
      </c>
      <c r="E4619" s="2"/>
      <c r="G4619" s="1"/>
    </row>
    <row r="4620" spans="1:7">
      <c r="A4620" s="1">
        <v>44767</v>
      </c>
      <c r="B4620">
        <f>IF(A4620&gt;=$B$3,VLOOKUP(A4620,SPBTFDUE!$B$4:$F$5000,5,0),B4621*(C4620/C4621+$B$1))</f>
        <v>120.3295</v>
      </c>
      <c r="C4620" s="2">
        <f>VLOOKUP(A4620,'BTC-USD'!$A$1:$G$3203,6,0)</f>
        <v>21361.70117</v>
      </c>
      <c r="D4620" s="2">
        <f>D4619*(1-D$1+IF(AND(WEEKDAY($A4620)&lt;&gt;1,WEEKDAY($A4620)&lt;&gt;7),-VLOOKUP($A4620,ETF_OP_Fee!$U$5:$V$14,2,1),0))^($A4620-$A4619)*(1+2*(B4620/B4619-1))</f>
        <v>10.423540269754602</v>
      </c>
      <c r="E4620" s="2"/>
      <c r="G4620" s="1"/>
    </row>
    <row r="4621" spans="1:7">
      <c r="A4621" s="1">
        <v>44768</v>
      </c>
      <c r="B4621">
        <f>IF(A4621&gt;=$B$3,VLOOKUP(A4621,SPBTFDUE!$B$4:$F$5000,5,0),B4622*(C4621/C4622+$B$1))</f>
        <v>114.9251</v>
      </c>
      <c r="C4621" s="2">
        <f>VLOOKUP(A4621,'BTC-USD'!$A$1:$G$3203,6,0)</f>
        <v>21239.753909999999</v>
      </c>
      <c r="D4621" s="2">
        <f>D4620*(1-D$1+IF(AND(WEEKDAY($A4621)&lt;&gt;1,WEEKDAY($A4621)&lt;&gt;7),-VLOOKUP($A4621,ETF_OP_Fee!$U$5:$V$14,2,1),0))^($A4621-$A4620)*(1+2*(B4621/B4620-1))</f>
        <v>9.4860975397260159</v>
      </c>
      <c r="E4621" s="2"/>
      <c r="G4621" s="1"/>
    </row>
    <row r="4622" spans="1:7">
      <c r="A4622" s="1">
        <v>44769</v>
      </c>
      <c r="B4622">
        <f>IF(A4622&gt;=$B$3,VLOOKUP(A4622,SPBTFDUE!$B$4:$F$5000,5,0),B4623*(C4622/C4623+$B$1))</f>
        <v>125.3023</v>
      </c>
      <c r="C4622" s="2">
        <f>VLOOKUP(A4622,'BTC-USD'!$A$1:$G$3203,6,0)</f>
        <v>22930.54883</v>
      </c>
      <c r="D4622" s="2">
        <f>D4621*(1-D$1+IF(AND(WEEKDAY($A4622)&lt;&gt;1,WEEKDAY($A4622)&lt;&gt;7),-VLOOKUP($A4622,ETF_OP_Fee!$U$5:$V$14,2,1),0))^($A4622-$A4621)*(1+2*(B4622/B4621-1))</f>
        <v>11.197863484387893</v>
      </c>
      <c r="E4622" s="2"/>
      <c r="G4622" s="1"/>
    </row>
    <row r="4623" spans="1:7">
      <c r="A4623" s="1">
        <v>44770</v>
      </c>
      <c r="B4623">
        <f>IF(A4623&gt;=$B$3,VLOOKUP(A4623,SPBTFDUE!$B$4:$F$5000,5,0),B4624*(C4623/C4624+$B$1))</f>
        <v>131.42740000000001</v>
      </c>
      <c r="C4623" s="2">
        <f>VLOOKUP(A4623,'BTC-USD'!$A$1:$G$3203,6,0)</f>
        <v>23843.886719999999</v>
      </c>
      <c r="D4623" s="2">
        <f>D4622*(1-D$1+IF(AND(WEEKDAY($A4623)&lt;&gt;1,WEEKDAY($A4623)&lt;&gt;7),-VLOOKUP($A4623,ETF_OP_Fee!$U$5:$V$14,2,1),0))^($A4623-$A4622)*(1+2*(B4623/B4622-1))</f>
        <v>12.291159441106814</v>
      </c>
      <c r="E4623" s="2"/>
      <c r="G4623" s="1"/>
    </row>
    <row r="4624" spans="1:7">
      <c r="A4624" s="1">
        <v>44771</v>
      </c>
      <c r="B4624">
        <f>IF(A4624&gt;=$B$3,VLOOKUP(A4624,SPBTFDUE!$B$4:$F$5000,5,0),B4625*(C4624/C4625+$B$1))</f>
        <v>131.7747</v>
      </c>
      <c r="C4624" s="2">
        <f>VLOOKUP(A4624,'BTC-USD'!$A$1:$G$3203,6,0)</f>
        <v>23804.632809999999</v>
      </c>
      <c r="D4624" s="2">
        <f>D4623*(1-D$1+IF(AND(WEEKDAY($A4624)&lt;&gt;1,WEEKDAY($A4624)&lt;&gt;7),-VLOOKUP($A4624,ETF_OP_Fee!$U$5:$V$14,2,1),0))^($A4624-$A4623)*(1+2*(B4624/B4623-1))</f>
        <v>12.354646219196983</v>
      </c>
      <c r="E4624" s="2"/>
      <c r="G4624" s="1"/>
    </row>
    <row r="4625" spans="1:7">
      <c r="A4625" s="1">
        <v>44774</v>
      </c>
      <c r="B4625">
        <f>IF(A4625&gt;=$B$3,VLOOKUP(A4625,SPBTFDUE!$B$4:$F$5000,5,0),B4626*(C4625/C4626+$B$1))</f>
        <v>126.50020000000001</v>
      </c>
      <c r="C4625" s="2">
        <f>VLOOKUP(A4625,'BTC-USD'!$A$1:$G$3203,6,0)</f>
        <v>23314.199219999999</v>
      </c>
      <c r="D4625" s="2">
        <f>D4624*(1-D$1+IF(AND(WEEKDAY($A4625)&lt;&gt;1,WEEKDAY($A4625)&lt;&gt;7),-VLOOKUP($A4625,ETF_OP_Fee!$U$5:$V$14,2,1),0))^($A4625-$A4624)*(1+2*(B4625/B4624-1))</f>
        <v>11.361552868045347</v>
      </c>
      <c r="E4625" s="2"/>
      <c r="G4625" s="1"/>
    </row>
    <row r="4626" spans="1:7">
      <c r="A4626" s="1">
        <v>44775</v>
      </c>
      <c r="B4626">
        <f>IF(A4626&gt;=$B$3,VLOOKUP(A4626,SPBTFDUE!$B$4:$F$5000,5,0),B4627*(C4626/C4627+$B$1))</f>
        <v>126.3232</v>
      </c>
      <c r="C4626" s="2">
        <f>VLOOKUP(A4626,'BTC-USD'!$A$1:$G$3203,6,0)</f>
        <v>22978.117190000001</v>
      </c>
      <c r="D4626" s="2">
        <f>D4625*(1-D$1+IF(AND(WEEKDAY($A4626)&lt;&gt;1,WEEKDAY($A4626)&lt;&gt;7),-VLOOKUP($A4626,ETF_OP_Fee!$U$5:$V$14,2,1),0))^($A4626-$A4625)*(1+2*(B4626/B4625-1))</f>
        <v>11.328408274318292</v>
      </c>
      <c r="E4626" s="2"/>
      <c r="G4626" s="1"/>
    </row>
    <row r="4627" spans="1:7">
      <c r="A4627" s="1">
        <v>44776</v>
      </c>
      <c r="B4627">
        <f>IF(A4627&gt;=$B$3,VLOOKUP(A4627,SPBTFDUE!$B$4:$F$5000,5,0),B4628*(C4627/C4628+$B$1))</f>
        <v>129.2824</v>
      </c>
      <c r="C4627" s="2">
        <f>VLOOKUP(A4627,'BTC-USD'!$A$1:$G$3203,6,0)</f>
        <v>22846.507809999999</v>
      </c>
      <c r="D4627" s="2">
        <f>D4626*(1-D$1+IF(AND(WEEKDAY($A4627)&lt;&gt;1,WEEKDAY($A4627)&lt;&gt;7),-VLOOKUP($A4627,ETF_OP_Fee!$U$5:$V$14,2,1),0))^($A4627-$A4626)*(1+2*(B4627/B4626-1))</f>
        <v>11.857745026511843</v>
      </c>
      <c r="E4627" s="2"/>
      <c r="G4627" s="1"/>
    </row>
    <row r="4628" spans="1:7">
      <c r="A4628" s="1">
        <v>44777</v>
      </c>
      <c r="B4628">
        <f>IF(A4628&gt;=$B$3,VLOOKUP(A4628,SPBTFDUE!$B$4:$F$5000,5,0),B4629*(C4628/C4629+$B$1))</f>
        <v>123.3398</v>
      </c>
      <c r="C4628" s="2">
        <f>VLOOKUP(A4628,'BTC-USD'!$A$1:$G$3203,6,0)</f>
        <v>22630.957030000001</v>
      </c>
      <c r="D4628" s="2">
        <f>D4627*(1-D$1+IF(AND(WEEKDAY($A4628)&lt;&gt;1,WEEKDAY($A4628)&lt;&gt;7),-VLOOKUP($A4628,ETF_OP_Fee!$U$5:$V$14,2,1),0))^($A4628-$A4627)*(1+2*(B4628/B4627-1))</f>
        <v>10.766354590126527</v>
      </c>
      <c r="E4628" s="2"/>
      <c r="G4628" s="1"/>
    </row>
    <row r="4629" spans="1:7">
      <c r="A4629" s="1">
        <v>44778</v>
      </c>
      <c r="B4629">
        <f>IF(A4629&gt;=$B$3,VLOOKUP(A4629,SPBTFDUE!$B$4:$F$5000,5,0),B4630*(C4629/C4630+$B$1))</f>
        <v>126.12820000000001</v>
      </c>
      <c r="C4629" s="2">
        <f>VLOOKUP(A4629,'BTC-USD'!$A$1:$G$3203,6,0)</f>
        <v>23289.314450000002</v>
      </c>
      <c r="D4629" s="2">
        <f>D4628*(1-D$1+IF(AND(WEEKDAY($A4629)&lt;&gt;1,WEEKDAY($A4629)&lt;&gt;7),-VLOOKUP($A4629,ETF_OP_Fee!$U$5:$V$14,2,1),0))^($A4629-$A4628)*(1+2*(B4629/B4628-1))</f>
        <v>11.251813392957269</v>
      </c>
      <c r="E4629" s="2"/>
      <c r="G4629" s="1"/>
    </row>
    <row r="4630" spans="1:7">
      <c r="A4630" s="1">
        <v>44781</v>
      </c>
      <c r="B4630">
        <f>IF(A4630&gt;=$B$3,VLOOKUP(A4630,SPBTFDUE!$B$4:$F$5000,5,0),B4631*(C4630/C4631+$B$1))</f>
        <v>131.71539999999999</v>
      </c>
      <c r="C4630" s="2">
        <f>VLOOKUP(A4630,'BTC-USD'!$A$1:$G$3203,6,0)</f>
        <v>23809.48633</v>
      </c>
      <c r="D4630" s="2">
        <f>D4629*(1-D$1+IF(AND(WEEKDAY($A4630)&lt;&gt;1,WEEKDAY($A4630)&lt;&gt;7),-VLOOKUP($A4630,ETF_OP_Fee!$U$5:$V$14,2,1),0))^($A4630-$A4629)*(1+2*(B4630/B4629-1))</f>
        <v>12.244295435757428</v>
      </c>
      <c r="E4630" s="2"/>
      <c r="G4630" s="1"/>
    </row>
    <row r="4631" spans="1:7">
      <c r="A4631" s="1">
        <v>44782</v>
      </c>
      <c r="B4631">
        <f>IF(A4631&gt;=$B$3,VLOOKUP(A4631,SPBTFDUE!$B$4:$F$5000,5,0),B4632*(C4631/C4632+$B$1))</f>
        <v>126.65</v>
      </c>
      <c r="C4631" s="2">
        <f>VLOOKUP(A4631,'BTC-USD'!$A$1:$G$3203,6,0)</f>
        <v>23164.318360000001</v>
      </c>
      <c r="D4631" s="2">
        <f>D4630*(1-D$1+IF(AND(WEEKDAY($A4631)&lt;&gt;1,WEEKDAY($A4631)&lt;&gt;7),-VLOOKUP($A4631,ETF_OP_Fee!$U$5:$V$14,2,1),0))^($A4631-$A4630)*(1+2*(B4631/B4630-1))</f>
        <v>11.301186803596943</v>
      </c>
      <c r="E4631" s="2"/>
      <c r="G4631" s="1"/>
    </row>
    <row r="4632" spans="1:7">
      <c r="A4632" s="1">
        <v>44783</v>
      </c>
      <c r="B4632">
        <f>IF(A4632&gt;=$B$3,VLOOKUP(A4632,SPBTFDUE!$B$4:$F$5000,5,0),B4633*(C4632/C4633+$B$1))</f>
        <v>129.90270000000001</v>
      </c>
      <c r="C4632" s="2">
        <f>VLOOKUP(A4632,'BTC-USD'!$A$1:$G$3203,6,0)</f>
        <v>23947.64258</v>
      </c>
      <c r="D4632" s="2">
        <f>D4631*(1-D$1+IF(AND(WEEKDAY($A4632)&lt;&gt;1,WEEKDAY($A4632)&lt;&gt;7),-VLOOKUP($A4632,ETF_OP_Fee!$U$5:$V$14,2,1),0))^($A4632-$A4631)*(1+2*(B4632/B4631-1))</f>
        <v>11.880258258627878</v>
      </c>
      <c r="E4632" s="2"/>
      <c r="G4632" s="1"/>
    </row>
    <row r="4633" spans="1:7">
      <c r="A4633" s="1">
        <v>44784</v>
      </c>
      <c r="B4633">
        <f>IF(A4633&gt;=$B$3,VLOOKUP(A4633,SPBTFDUE!$B$4:$F$5000,5,0),B4634*(C4633/C4634+$B$1))</f>
        <v>133.16739999999999</v>
      </c>
      <c r="C4633" s="2">
        <f>VLOOKUP(A4633,'BTC-USD'!$A$1:$G$3203,6,0)</f>
        <v>23957.529299999998</v>
      </c>
      <c r="D4633" s="2">
        <f>D4632*(1-D$1+IF(AND(WEEKDAY($A4633)&lt;&gt;1,WEEKDAY($A4633)&lt;&gt;7),-VLOOKUP($A4633,ETF_OP_Fee!$U$5:$V$14,2,1),0))^($A4633-$A4632)*(1+2*(B4633/B4632-1))</f>
        <v>12.475917845751678</v>
      </c>
      <c r="E4633" s="2"/>
      <c r="G4633" s="1"/>
    </row>
    <row r="4634" spans="1:7">
      <c r="A4634" s="1">
        <v>44785</v>
      </c>
      <c r="B4634">
        <f>IF(A4634&gt;=$B$3,VLOOKUP(A4634,SPBTFDUE!$B$4:$F$5000,5,0),B4635*(C4634/C4635+$B$1))</f>
        <v>133.10980000000001</v>
      </c>
      <c r="C4634" s="2">
        <f>VLOOKUP(A4634,'BTC-USD'!$A$1:$G$3203,6,0)</f>
        <v>24402.818360000001</v>
      </c>
      <c r="D4634" s="2">
        <f>D4633*(1-D$1+IF(AND(WEEKDAY($A4634)&lt;&gt;1,WEEKDAY($A4634)&lt;&gt;7),-VLOOKUP($A4634,ETF_OP_Fee!$U$5:$V$14,2,1),0))^($A4634-$A4633)*(1+2*(B4634/B4633-1))</f>
        <v>12.463639651593679</v>
      </c>
      <c r="E4634" s="2"/>
      <c r="G4634" s="1"/>
    </row>
    <row r="4635" spans="1:7">
      <c r="A4635" s="1">
        <v>44788</v>
      </c>
      <c r="B4635">
        <f>IF(A4635&gt;=$B$3,VLOOKUP(A4635,SPBTFDUE!$B$4:$F$5000,5,0),B4636*(C4635/C4636+$B$1))</f>
        <v>131.77670000000001</v>
      </c>
      <c r="C4635" s="2">
        <f>VLOOKUP(A4635,'BTC-USD'!$A$1:$G$3203,6,0)</f>
        <v>24136.972659999999</v>
      </c>
      <c r="D4635" s="2">
        <f>D4634*(1-D$1+IF(AND(WEEKDAY($A4635)&lt;&gt;1,WEEKDAY($A4635)&lt;&gt;7),-VLOOKUP($A4635,ETF_OP_Fee!$U$5:$V$14,2,1),0))^($A4635-$A4634)*(1+2*(B4635/B4634-1))</f>
        <v>12.209625546935811</v>
      </c>
      <c r="E4635" s="2"/>
      <c r="G4635" s="1"/>
    </row>
    <row r="4636" spans="1:7">
      <c r="A4636" s="1">
        <v>44789</v>
      </c>
      <c r="B4636">
        <f>IF(A4636&gt;=$B$3,VLOOKUP(A4636,SPBTFDUE!$B$4:$F$5000,5,0),B4637*(C4636/C4637+$B$1))</f>
        <v>131.47499999999999</v>
      </c>
      <c r="C4636" s="2">
        <f>VLOOKUP(A4636,'BTC-USD'!$A$1:$G$3203,6,0)</f>
        <v>23883.291020000001</v>
      </c>
      <c r="D4636" s="2">
        <f>D4635*(1-D$1+IF(AND(WEEKDAY($A4636)&lt;&gt;1,WEEKDAY($A4636)&lt;&gt;7),-VLOOKUP($A4636,ETF_OP_Fee!$U$5:$V$14,2,1),0))^($A4636-$A4635)*(1+2*(B4636/B4635-1))</f>
        <v>12.152269725190104</v>
      </c>
      <c r="E4636" s="2"/>
      <c r="G4636" s="1"/>
    </row>
    <row r="4637" spans="1:7">
      <c r="A4637" s="1">
        <v>44790</v>
      </c>
      <c r="B4637">
        <f>IF(A4637&gt;=$B$3,VLOOKUP(A4637,SPBTFDUE!$B$4:$F$5000,5,0),B4638*(C4637/C4638+$B$1))</f>
        <v>127.5724</v>
      </c>
      <c r="C4637" s="2">
        <f>VLOOKUP(A4637,'BTC-USD'!$A$1:$G$3203,6,0)</f>
        <v>23335.998049999998</v>
      </c>
      <c r="D4637" s="2">
        <f>D4636*(1-D$1+IF(AND(WEEKDAY($A4637)&lt;&gt;1,WEEKDAY($A4637)&lt;&gt;7),-VLOOKUP($A4637,ETF_OP_Fee!$U$5:$V$14,2,1),0))^($A4637-$A4636)*(1+2*(B4637/B4636-1))</f>
        <v>11.429470678402302</v>
      </c>
      <c r="E4637" s="2"/>
      <c r="G4637" s="1"/>
    </row>
    <row r="4638" spans="1:7">
      <c r="A4638" s="1">
        <v>44791</v>
      </c>
      <c r="B4638">
        <f>IF(A4638&gt;=$B$3,VLOOKUP(A4638,SPBTFDUE!$B$4:$F$5000,5,0),B4639*(C4638/C4639+$B$1))</f>
        <v>128.0866</v>
      </c>
      <c r="C4638" s="2">
        <f>VLOOKUP(A4638,'BTC-USD'!$A$1:$G$3203,6,0)</f>
        <v>23212.738280000001</v>
      </c>
      <c r="D4638" s="2">
        <f>D4637*(1-D$1+IF(AND(WEEKDAY($A4638)&lt;&gt;1,WEEKDAY($A4638)&lt;&gt;7),-VLOOKUP($A4638,ETF_OP_Fee!$U$5:$V$14,2,1),0))^($A4638-$A4637)*(1+2*(B4638/B4637-1))</f>
        <v>11.520234002160732</v>
      </c>
      <c r="E4638" s="2"/>
      <c r="G4638" s="1"/>
    </row>
    <row r="4639" spans="1:7">
      <c r="A4639" s="1">
        <v>44792</v>
      </c>
      <c r="B4639">
        <f>IF(A4639&gt;=$B$3,VLOOKUP(A4639,SPBTFDUE!$B$4:$F$5000,5,0),B4640*(C4639/C4640+$B$1))</f>
        <v>116.542</v>
      </c>
      <c r="C4639" s="2">
        <f>VLOOKUP(A4639,'BTC-USD'!$A$1:$G$3203,6,0)</f>
        <v>20877.552729999999</v>
      </c>
      <c r="D4639" s="2">
        <f>D4638*(1-D$1+IF(AND(WEEKDAY($A4639)&lt;&gt;1,WEEKDAY($A4639)&lt;&gt;7),-VLOOKUP($A4639,ETF_OP_Fee!$U$5:$V$14,2,1),0))^($A4639-$A4638)*(1+2*(B4639/B4638-1))</f>
        <v>9.4424433192208568</v>
      </c>
      <c r="E4639" s="2"/>
      <c r="G4639" s="1"/>
    </row>
    <row r="4640" spans="1:7">
      <c r="A4640" s="1">
        <v>44795</v>
      </c>
      <c r="B4640">
        <f>IF(A4640&gt;=$B$3,VLOOKUP(A4640,SPBTFDUE!$B$4:$F$5000,5,0),B4641*(C4640/C4641+$B$1))</f>
        <v>115.08880000000001</v>
      </c>
      <c r="C4640" s="2">
        <f>VLOOKUP(A4640,'BTC-USD'!$A$1:$G$3203,6,0)</f>
        <v>21398.908200000002</v>
      </c>
      <c r="D4640" s="2">
        <f>D4639*(1-D$1+IF(AND(WEEKDAY($A4640)&lt;&gt;1,WEEKDAY($A4640)&lt;&gt;7),-VLOOKUP($A4640,ETF_OP_Fee!$U$5:$V$14,2,1),0))^($A4640-$A4639)*(1+2*(B4640/B4639-1))</f>
        <v>9.2036701303905897</v>
      </c>
      <c r="E4640" s="2"/>
      <c r="G4640" s="1"/>
    </row>
    <row r="4641" spans="1:7">
      <c r="A4641" s="1">
        <v>44796</v>
      </c>
      <c r="B4641">
        <f>IF(A4641&gt;=$B$3,VLOOKUP(A4641,SPBTFDUE!$B$4:$F$5000,5,0),B4642*(C4641/C4642+$B$1))</f>
        <v>117.8937</v>
      </c>
      <c r="C4641" s="2">
        <f>VLOOKUP(A4641,'BTC-USD'!$A$1:$G$3203,6,0)</f>
        <v>21528.087889999999</v>
      </c>
      <c r="D4641" s="2">
        <f>D4640*(1-D$1+IF(AND(WEEKDAY($A4641)&lt;&gt;1,WEEKDAY($A4641)&lt;&gt;7),-VLOOKUP($A4641,ETF_OP_Fee!$U$5:$V$14,2,1),0))^($A4641-$A4640)*(1+2*(B4641/B4640-1))</f>
        <v>9.6511364114659877</v>
      </c>
      <c r="E4641" s="2"/>
      <c r="G4641" s="1"/>
    </row>
    <row r="4642" spans="1:7">
      <c r="A4642" s="1">
        <v>44797</v>
      </c>
      <c r="B4642">
        <f>IF(A4642&gt;=$B$3,VLOOKUP(A4642,SPBTFDUE!$B$4:$F$5000,5,0),B4643*(C4642/C4643+$B$1))</f>
        <v>118.7354</v>
      </c>
      <c r="C4642" s="2">
        <f>VLOOKUP(A4642,'BTC-USD'!$A$1:$G$3203,6,0)</f>
        <v>21395.019530000001</v>
      </c>
      <c r="D4642" s="2">
        <f>D4641*(1-D$1+IF(AND(WEEKDAY($A4642)&lt;&gt;1,WEEKDAY($A4642)&lt;&gt;7),-VLOOKUP($A4642,ETF_OP_Fee!$U$5:$V$14,2,1),0))^($A4642-$A4641)*(1+2*(B4642/B4641-1))</f>
        <v>9.7877780215340806</v>
      </c>
      <c r="E4642" s="2"/>
      <c r="G4642" s="1"/>
    </row>
    <row r="4643" spans="1:7">
      <c r="A4643" s="1">
        <v>44798</v>
      </c>
      <c r="B4643">
        <f>IF(A4643&gt;=$B$3,VLOOKUP(A4643,SPBTFDUE!$B$4:$F$5000,5,0),B4644*(C4643/C4644+$B$1))</f>
        <v>117.8853</v>
      </c>
      <c r="C4643" s="2">
        <f>VLOOKUP(A4643,'BTC-USD'!$A$1:$G$3203,6,0)</f>
        <v>21600.904299999998</v>
      </c>
      <c r="D4643" s="2">
        <f>D4642*(1-D$1+IF(AND(WEEKDAY($A4643)&lt;&gt;1,WEEKDAY($A4643)&lt;&gt;7),-VLOOKUP($A4643,ETF_OP_Fee!$U$5:$V$14,2,1),0))^($A4643-$A4642)*(1+2*(B4643/B4642-1))</f>
        <v>9.6464747503917447</v>
      </c>
      <c r="E4643" s="2"/>
      <c r="G4643" s="1"/>
    </row>
    <row r="4644" spans="1:7">
      <c r="A4644" s="1">
        <v>44799</v>
      </c>
      <c r="B4644">
        <f>IF(A4644&gt;=$B$3,VLOOKUP(A4644,SPBTFDUE!$B$4:$F$5000,5,0),B4645*(C4644/C4645+$B$1))</f>
        <v>111.98699999999999</v>
      </c>
      <c r="C4644" s="2">
        <f>VLOOKUP(A4644,'BTC-USD'!$A$1:$G$3203,6,0)</f>
        <v>20260.019530000001</v>
      </c>
      <c r="D4644" s="2">
        <f>D4643*(1-D$1+IF(AND(WEEKDAY($A4644)&lt;&gt;1,WEEKDAY($A4644)&lt;&gt;7),-VLOOKUP($A4644,ETF_OP_Fee!$U$5:$V$14,2,1),0))^($A4644-$A4643)*(1+2*(B4644/B4643-1))</f>
        <v>8.6801323078606458</v>
      </c>
      <c r="E4644" s="2"/>
      <c r="G4644" s="1"/>
    </row>
    <row r="4645" spans="1:7">
      <c r="A4645" s="1">
        <v>44802</v>
      </c>
      <c r="B4645">
        <f>IF(A4645&gt;=$B$3,VLOOKUP(A4645,SPBTFDUE!$B$4:$F$5000,5,0),B4646*(C4645/C4646+$B$1))</f>
        <v>109.483</v>
      </c>
      <c r="C4645" s="2">
        <f>VLOOKUP(A4645,'BTC-USD'!$A$1:$G$3203,6,0)</f>
        <v>20297.994139999999</v>
      </c>
      <c r="D4645" s="2">
        <f>D4644*(1-D$1+IF(AND(WEEKDAY($A4645)&lt;&gt;1,WEEKDAY($A4645)&lt;&gt;7),-VLOOKUP($A4645,ETF_OP_Fee!$U$5:$V$14,2,1),0))^($A4645-$A4644)*(1+2*(B4645/B4644-1))</f>
        <v>8.2889970294094457</v>
      </c>
      <c r="E4645" s="2"/>
      <c r="G4645" s="1"/>
    </row>
    <row r="4646" spans="1:7">
      <c r="A4646" s="1">
        <v>44803</v>
      </c>
      <c r="B4646">
        <f>IF(A4646&gt;=$B$3,VLOOKUP(A4646,SPBTFDUE!$B$4:$F$5000,5,0),B4647*(C4646/C4647+$B$1))</f>
        <v>108.41379999999999</v>
      </c>
      <c r="C4646" s="2">
        <f>VLOOKUP(A4646,'BTC-USD'!$A$1:$G$3203,6,0)</f>
        <v>19796.808590000001</v>
      </c>
      <c r="D4646" s="2">
        <f>D4645*(1-D$1+IF(AND(WEEKDAY($A4646)&lt;&gt;1,WEEKDAY($A4646)&lt;&gt;7),-VLOOKUP($A4646,ETF_OP_Fee!$U$5:$V$14,2,1),0))^($A4646-$A4645)*(1+2*(B4646/B4645-1))</f>
        <v>8.1261294297739894</v>
      </c>
      <c r="E4646" s="2"/>
      <c r="G4646" s="1"/>
    </row>
    <row r="4647" spans="1:7">
      <c r="A4647" s="1">
        <v>44804</v>
      </c>
      <c r="B4647">
        <f>IF(A4647&gt;=$B$3,VLOOKUP(A4647,SPBTFDUE!$B$4:$F$5000,5,0),B4648*(C4647/C4648+$B$1))</f>
        <v>110.03570000000001</v>
      </c>
      <c r="C4647" s="2">
        <f>VLOOKUP(A4647,'BTC-USD'!$A$1:$G$3203,6,0)</f>
        <v>20049.76367</v>
      </c>
      <c r="D4647" s="2">
        <f>D4646*(1-D$1+IF(AND(WEEKDAY($A4647)&lt;&gt;1,WEEKDAY($A4647)&lt;&gt;7),-VLOOKUP($A4647,ETF_OP_Fee!$U$5:$V$14,2,1),0))^($A4647-$A4646)*(1+2*(B4647/B4646-1))</f>
        <v>8.3682702191702898</v>
      </c>
      <c r="E4647" s="2"/>
      <c r="G4647" s="1"/>
    </row>
    <row r="4648" spans="1:7">
      <c r="A4648" s="1">
        <v>44805</v>
      </c>
      <c r="B4648">
        <f>IF(A4648&gt;=$B$3,VLOOKUP(A4648,SPBTFDUE!$B$4:$F$5000,5,0),B4649*(C4648/C4649+$B$1))</f>
        <v>107.9902</v>
      </c>
      <c r="C4648" s="2">
        <f>VLOOKUP(A4648,'BTC-USD'!$A$1:$G$3203,6,0)</f>
        <v>20127.140630000002</v>
      </c>
      <c r="D4648" s="2">
        <f>D4647*(1-D$1+IF(AND(WEEKDAY($A4648)&lt;&gt;1,WEEKDAY($A4648)&lt;&gt;7),-VLOOKUP($A4648,ETF_OP_Fee!$U$5:$V$14,2,1),0))^($A4648-$A4647)*(1+2*(B4648/B4647-1))</f>
        <v>8.0561873802269837</v>
      </c>
      <c r="E4648" s="2"/>
      <c r="G4648" s="1"/>
    </row>
    <row r="4649" spans="1:7">
      <c r="A4649" s="1">
        <v>44806</v>
      </c>
      <c r="B4649">
        <f>IF(A4649&gt;=$B$3,VLOOKUP(A4649,SPBTFDUE!$B$4:$F$5000,5,0),B4650*(C4649/C4650+$B$1))</f>
        <v>108.42189999999999</v>
      </c>
      <c r="C4649" s="2">
        <f>VLOOKUP(A4649,'BTC-USD'!$A$1:$G$3203,6,0)</f>
        <v>19969.771479999999</v>
      </c>
      <c r="D4649" s="2">
        <f>D4648*(1-D$1+IF(AND(WEEKDAY($A4649)&lt;&gt;1,WEEKDAY($A4649)&lt;&gt;7),-VLOOKUP($A4649,ETF_OP_Fee!$U$5:$V$14,2,1),0))^($A4649-$A4648)*(1+2*(B4649/B4648-1))</f>
        <v>8.1196301700446298</v>
      </c>
      <c r="E4649" s="2"/>
      <c r="G4649" s="1"/>
    </row>
    <row r="4650" spans="1:7">
      <c r="A4650" s="1">
        <v>44810</v>
      </c>
      <c r="B4650">
        <f>IF(A4650&gt;=$B$3,VLOOKUP(A4650,SPBTFDUE!$B$4:$F$5000,5,0),B4651*(C4650/C4651+$B$1))</f>
        <v>102.1964</v>
      </c>
      <c r="C4650" s="2">
        <f>VLOOKUP(A4650,'BTC-USD'!$A$1:$G$3203,6,0)</f>
        <v>18837.667969999999</v>
      </c>
      <c r="D4650" s="2">
        <f>D4649*(1-D$1+IF(AND(WEEKDAY($A4650)&lt;&gt;1,WEEKDAY($A4650)&lt;&gt;7),-VLOOKUP($A4650,ETF_OP_Fee!$U$5:$V$14,2,1),0))^($A4650-$A4649)*(1+2*(B4650/B4649-1))</f>
        <v>7.183759039987998</v>
      </c>
      <c r="E4650" s="2"/>
      <c r="G4650" s="1"/>
    </row>
    <row r="4651" spans="1:7">
      <c r="A4651" s="1">
        <v>44811</v>
      </c>
      <c r="B4651">
        <f>IF(A4651&gt;=$B$3,VLOOKUP(A4651,SPBTFDUE!$B$4:$F$5000,5,0),B4652*(C4651/C4652+$B$1))</f>
        <v>105.6019</v>
      </c>
      <c r="C4651" s="2">
        <f>VLOOKUP(A4651,'BTC-USD'!$A$1:$G$3203,6,0)</f>
        <v>19290.324219999999</v>
      </c>
      <c r="D4651" s="2">
        <f>D4650*(1-D$1+IF(AND(WEEKDAY($A4651)&lt;&gt;1,WEEKDAY($A4651)&lt;&gt;7),-VLOOKUP($A4651,ETF_OP_Fee!$U$5:$V$14,2,1),0))^($A4651-$A4650)*(1+2*(B4651/B4650-1))</f>
        <v>7.6616159557278296</v>
      </c>
      <c r="E4651" s="2"/>
      <c r="G4651" s="1"/>
    </row>
    <row r="4652" spans="1:7">
      <c r="A4652" s="1">
        <v>44812</v>
      </c>
      <c r="B4652">
        <f>IF(A4652&gt;=$B$3,VLOOKUP(A4652,SPBTFDUE!$B$4:$F$5000,5,0),B4653*(C4652/C4653+$B$1))</f>
        <v>105.5688</v>
      </c>
      <c r="C4652" s="2">
        <f>VLOOKUP(A4652,'BTC-USD'!$A$1:$G$3203,6,0)</f>
        <v>19329.833979999999</v>
      </c>
      <c r="D4652" s="2">
        <f>D4651*(1-D$1+IF(AND(WEEKDAY($A4652)&lt;&gt;1,WEEKDAY($A4652)&lt;&gt;7),-VLOOKUP($A4652,ETF_OP_Fee!$U$5:$V$14,2,1),0))^($A4652-$A4651)*(1+2*(B4652/B4651-1))</f>
        <v>7.6559004972440405</v>
      </c>
      <c r="E4652" s="2"/>
      <c r="G4652" s="1"/>
    </row>
    <row r="4653" spans="1:7">
      <c r="A4653" s="1">
        <v>44813</v>
      </c>
      <c r="B4653">
        <f>IF(A4653&gt;=$B$3,VLOOKUP(A4653,SPBTFDUE!$B$4:$F$5000,5,0),B4654*(C4653/C4654+$B$1))</f>
        <v>116.9794</v>
      </c>
      <c r="C4653" s="2">
        <f>VLOOKUP(A4653,'BTC-USD'!$A$1:$G$3203,6,0)</f>
        <v>21381.152340000001</v>
      </c>
      <c r="D4653" s="2">
        <f>D4652*(1-D$1+IF(AND(WEEKDAY($A4653)&lt;&gt;1,WEEKDAY($A4653)&lt;&gt;7),-VLOOKUP($A4653,ETF_OP_Fee!$U$5:$V$14,2,1),0))^($A4653-$A4652)*(1+2*(B4653/B4652-1))</f>
        <v>9.3097953165153626</v>
      </c>
      <c r="E4653" s="2"/>
      <c r="G4653" s="1"/>
    </row>
    <row r="4654" spans="1:7">
      <c r="A4654" s="1">
        <v>44816</v>
      </c>
      <c r="B4654">
        <f>IF(A4654&gt;=$B$3,VLOOKUP(A4654,SPBTFDUE!$B$4:$F$5000,5,0),B4655*(C4654/C4655+$B$1))</f>
        <v>123.0183</v>
      </c>
      <c r="C4654" s="2">
        <f>VLOOKUP(A4654,'BTC-USD'!$A$1:$G$3203,6,0)</f>
        <v>22370.449219999999</v>
      </c>
      <c r="D4654" s="2">
        <f>D4653*(1-D$1+IF(AND(WEEKDAY($A4654)&lt;&gt;1,WEEKDAY($A4654)&lt;&gt;7),-VLOOKUP($A4654,ETF_OP_Fee!$U$5:$V$14,2,1),0))^($A4654-$A4653)*(1+2*(B4654/B4653-1))</f>
        <v>10.267334174290145</v>
      </c>
      <c r="E4654" s="2"/>
      <c r="G4654" s="1"/>
    </row>
    <row r="4655" spans="1:7">
      <c r="A4655" s="1">
        <v>44817</v>
      </c>
      <c r="B4655">
        <f>IF(A4655&gt;=$B$3,VLOOKUP(A4655,SPBTFDUE!$B$4:$F$5000,5,0),B4656*(C4655/C4656+$B$1))</f>
        <v>110.7363</v>
      </c>
      <c r="C4655" s="2">
        <f>VLOOKUP(A4655,'BTC-USD'!$A$1:$G$3203,6,0)</f>
        <v>20296.707030000001</v>
      </c>
      <c r="D4655" s="2">
        <f>D4654*(1-D$1+IF(AND(WEEKDAY($A4655)&lt;&gt;1,WEEKDAY($A4655)&lt;&gt;7),-VLOOKUP($A4655,ETF_OP_Fee!$U$5:$V$14,2,1),0))^($A4655-$A4654)*(1+2*(B4655/B4654-1))</f>
        <v>8.2161981287206824</v>
      </c>
      <c r="E4655" s="2"/>
      <c r="G4655" s="1"/>
    </row>
    <row r="4656" spans="1:7">
      <c r="A4656" s="1">
        <v>44818</v>
      </c>
      <c r="B4656">
        <f>IF(A4656&gt;=$B$3,VLOOKUP(A4656,SPBTFDUE!$B$4:$F$5000,5,0),B4657*(C4656/C4657+$B$1))</f>
        <v>109.8524</v>
      </c>
      <c r="C4656" s="2">
        <f>VLOOKUP(A4656,'BTC-USD'!$A$1:$G$3203,6,0)</f>
        <v>20241.089840000001</v>
      </c>
      <c r="D4656" s="2">
        <f>D4655*(1-D$1+IF(AND(WEEKDAY($A4656)&lt;&gt;1,WEEKDAY($A4656)&lt;&gt;7),-VLOOKUP($A4656,ETF_OP_Fee!$U$5:$V$14,2,1),0))^($A4656-$A4655)*(1+2*(B4656/B4655-1))</f>
        <v>8.0840707594871422</v>
      </c>
      <c r="E4656" s="2"/>
      <c r="G4656" s="1"/>
    </row>
    <row r="4657" spans="1:7">
      <c r="A4657" s="1">
        <v>44819</v>
      </c>
      <c r="B4657">
        <f>IF(A4657&gt;=$B$3,VLOOKUP(A4657,SPBTFDUE!$B$4:$F$5000,5,0),B4658*(C4657/C4658+$B$1))</f>
        <v>107.61320000000001</v>
      </c>
      <c r="C4657" s="2">
        <f>VLOOKUP(A4657,'BTC-USD'!$A$1:$G$3203,6,0)</f>
        <v>19701.210940000001</v>
      </c>
      <c r="D4657" s="2">
        <f>D4656*(1-D$1+IF(AND(WEEKDAY($A4657)&lt;&gt;1,WEEKDAY($A4657)&lt;&gt;7),-VLOOKUP($A4657,ETF_OP_Fee!$U$5:$V$14,2,1),0))^($A4657-$A4656)*(1+2*(B4657/B4656-1))</f>
        <v>7.75357980578426</v>
      </c>
      <c r="E4657" s="2"/>
      <c r="G4657" s="1"/>
    </row>
    <row r="4658" spans="1:7">
      <c r="A4658" s="1">
        <v>44820</v>
      </c>
      <c r="B4658">
        <f>IF(A4658&gt;=$B$3,VLOOKUP(A4658,SPBTFDUE!$B$4:$F$5000,5,0),B4659*(C4658/C4659+$B$1))</f>
        <v>107.2741</v>
      </c>
      <c r="C4658" s="2">
        <f>VLOOKUP(A4658,'BTC-USD'!$A$1:$G$3203,6,0)</f>
        <v>19772.583979999999</v>
      </c>
      <c r="D4658" s="2">
        <f>D4657*(1-D$1+IF(AND(WEEKDAY($A4658)&lt;&gt;1,WEEKDAY($A4658)&lt;&gt;7),-VLOOKUP($A4658,ETF_OP_Fee!$U$5:$V$14,2,1),0))^($A4658-$A4657)*(1+2*(B4658/B4657-1))</f>
        <v>7.7037969553985279</v>
      </c>
      <c r="E4658" s="2"/>
      <c r="G4658" s="1"/>
    </row>
    <row r="4659" spans="1:7">
      <c r="A4659" s="1">
        <v>44823</v>
      </c>
      <c r="B4659">
        <f>IF(A4659&gt;=$B$3,VLOOKUP(A4659,SPBTFDUE!$B$4:$F$5000,5,0),B4660*(C4659/C4660+$B$1))</f>
        <v>107.2409</v>
      </c>
      <c r="C4659" s="2">
        <f>VLOOKUP(A4659,'BTC-USD'!$A$1:$G$3203,6,0)</f>
        <v>19544.128909999999</v>
      </c>
      <c r="D4659" s="2">
        <f>D4658*(1-D$1+IF(AND(WEEKDAY($A4659)&lt;&gt;1,WEEKDAY($A4659)&lt;&gt;7),-VLOOKUP($A4659,ETF_OP_Fee!$U$5:$V$14,2,1),0))^($A4659-$A4658)*(1+2*(B4659/B4658-1))</f>
        <v>7.6962761583676151</v>
      </c>
      <c r="E4659" s="2"/>
      <c r="G4659" s="1"/>
    </row>
    <row r="4660" spans="1:7">
      <c r="A4660" s="1">
        <v>44824</v>
      </c>
      <c r="B4660">
        <f>IF(A4660&gt;=$B$3,VLOOKUP(A4660,SPBTFDUE!$B$4:$F$5000,5,0),B4661*(C4660/C4661+$B$1))</f>
        <v>102.9931</v>
      </c>
      <c r="C4660" s="2">
        <f>VLOOKUP(A4660,'BTC-USD'!$A$1:$G$3203,6,0)</f>
        <v>18890.789059999999</v>
      </c>
      <c r="D4660" s="2">
        <f>D4659*(1-D$1+IF(AND(WEEKDAY($A4660)&lt;&gt;1,WEEKDAY($A4660)&lt;&gt;7),-VLOOKUP($A4660,ETF_OP_Fee!$U$5:$V$14,2,1),0))^($A4660-$A4659)*(1+2*(B4660/B4659-1))</f>
        <v>7.0857343256431085</v>
      </c>
      <c r="E4660" s="2"/>
      <c r="G4660" s="1"/>
    </row>
    <row r="4661" spans="1:7">
      <c r="A4661" s="1">
        <v>44825</v>
      </c>
      <c r="B4661">
        <f>IF(A4661&gt;=$B$3,VLOOKUP(A4661,SPBTFDUE!$B$4:$F$5000,5,0),B4662*(C4661/C4662+$B$1))</f>
        <v>101.12009999999999</v>
      </c>
      <c r="C4661" s="2">
        <f>VLOOKUP(A4661,'BTC-USD'!$A$1:$G$3203,6,0)</f>
        <v>18547.400389999999</v>
      </c>
      <c r="D4661" s="2">
        <f>D4660*(1-D$1+IF(AND(WEEKDAY($A4661)&lt;&gt;1,WEEKDAY($A4661)&lt;&gt;7),-VLOOKUP($A4661,ETF_OP_Fee!$U$5:$V$14,2,1),0))^($A4661-$A4660)*(1+2*(B4661/B4660-1))</f>
        <v>6.8272027210062243</v>
      </c>
      <c r="E4661" s="2"/>
      <c r="G4661" s="1"/>
    </row>
    <row r="4662" spans="1:7">
      <c r="A4662" s="1">
        <v>44826</v>
      </c>
      <c r="B4662">
        <f>IF(A4662&gt;=$B$3,VLOOKUP(A4662,SPBTFDUE!$B$4:$F$5000,5,0),B4663*(C4662/C4663+$B$1))</f>
        <v>106.2867</v>
      </c>
      <c r="C4662" s="2">
        <f>VLOOKUP(A4662,'BTC-USD'!$A$1:$G$3203,6,0)</f>
        <v>19413.550780000001</v>
      </c>
      <c r="D4662" s="2">
        <f>D4661*(1-D$1+IF(AND(WEEKDAY($A4662)&lt;&gt;1,WEEKDAY($A4662)&lt;&gt;7),-VLOOKUP($A4662,ETF_OP_Fee!$U$5:$V$14,2,1),0))^($A4662-$A4661)*(1+2*(B4662/B4661-1))</f>
        <v>7.5239600111288611</v>
      </c>
      <c r="E4662" s="2"/>
      <c r="G4662" s="1"/>
    </row>
    <row r="4663" spans="1:7">
      <c r="A4663" s="1">
        <v>44827</v>
      </c>
      <c r="B4663">
        <f>IF(A4663&gt;=$B$3,VLOOKUP(A4663,SPBTFDUE!$B$4:$F$5000,5,0),B4664*(C4663/C4664+$B$1))</f>
        <v>102.44450000000001</v>
      </c>
      <c r="C4663" s="2">
        <f>VLOOKUP(A4663,'BTC-USD'!$A$1:$G$3203,6,0)</f>
        <v>19297.63867</v>
      </c>
      <c r="D4663" s="2">
        <f>D4662*(1-D$1+IF(AND(WEEKDAY($A4663)&lt;&gt;1,WEEKDAY($A4663)&lt;&gt;7),-VLOOKUP($A4663,ETF_OP_Fee!$U$5:$V$14,2,1),0))^($A4663-$A4662)*(1+2*(B4663/B4662-1))</f>
        <v>6.9791549309373133</v>
      </c>
      <c r="E4663" s="2"/>
      <c r="G4663" s="1"/>
    </row>
    <row r="4664" spans="1:7">
      <c r="A4664" s="1">
        <v>44830</v>
      </c>
      <c r="B4664">
        <f>IF(A4664&gt;=$B$3,VLOOKUP(A4664,SPBTFDUE!$B$4:$F$5000,5,0),B4665*(C4664/C4665+$B$1))</f>
        <v>104.6914</v>
      </c>
      <c r="C4664" s="2">
        <f>VLOOKUP(A4664,'BTC-USD'!$A$1:$G$3203,6,0)</f>
        <v>19222.671880000002</v>
      </c>
      <c r="D4664" s="2">
        <f>D4663*(1-D$1+IF(AND(WEEKDAY($A4664)&lt;&gt;1,WEEKDAY($A4664)&lt;&gt;7),-VLOOKUP($A4664,ETF_OP_Fee!$U$5:$V$14,2,1),0))^($A4664-$A4663)*(1+2*(B4664/B4663-1))</f>
        <v>7.2826960335828899</v>
      </c>
      <c r="E4664" s="2"/>
      <c r="G4664" s="1"/>
    </row>
    <row r="4665" spans="1:7">
      <c r="A4665" s="1">
        <v>44831</v>
      </c>
      <c r="B4665">
        <f>IF(A4665&gt;=$B$3,VLOOKUP(A4665,SPBTFDUE!$B$4:$F$5000,5,0),B4666*(C4665/C4666+$B$1))</f>
        <v>104.2653</v>
      </c>
      <c r="C4665" s="2">
        <f>VLOOKUP(A4665,'BTC-USD'!$A$1:$G$3203,6,0)</f>
        <v>19110.546880000002</v>
      </c>
      <c r="D4665" s="2">
        <f>D4664*(1-D$1+IF(AND(WEEKDAY($A4665)&lt;&gt;1,WEEKDAY($A4665)&lt;&gt;7),-VLOOKUP($A4665,ETF_OP_Fee!$U$5:$V$14,2,1),0))^($A4665-$A4664)*(1+2*(B4665/B4664-1))</f>
        <v>7.2225531801960559</v>
      </c>
      <c r="E4665" s="2"/>
      <c r="G4665" s="1"/>
    </row>
    <row r="4666" spans="1:7">
      <c r="A4666" s="1">
        <v>44832</v>
      </c>
      <c r="B4666">
        <f>IF(A4666&gt;=$B$3,VLOOKUP(A4666,SPBTFDUE!$B$4:$F$5000,5,0),B4667*(C4666/C4667+$B$1))</f>
        <v>106.95140000000001</v>
      </c>
      <c r="C4666" s="2">
        <f>VLOOKUP(A4666,'BTC-USD'!$A$1:$G$3203,6,0)</f>
        <v>19426.720700000002</v>
      </c>
      <c r="D4666" s="2">
        <f>D4665*(1-D$1+IF(AND(WEEKDAY($A4666)&lt;&gt;1,WEEKDAY($A4666)&lt;&gt;7),-VLOOKUP($A4666,ETF_OP_Fee!$U$5:$V$14,2,1),0))^($A4666-$A4665)*(1+2*(B4666/B4665-1))</f>
        <v>7.5937852921236848</v>
      </c>
      <c r="E4666" s="2"/>
      <c r="G4666" s="1"/>
    </row>
    <row r="4667" spans="1:7">
      <c r="A4667" s="1">
        <v>44833</v>
      </c>
      <c r="B4667">
        <f>IF(A4667&gt;=$B$3,VLOOKUP(A4667,SPBTFDUE!$B$4:$F$5000,5,0),B4668*(C4667/C4668+$B$1))</f>
        <v>106.7539</v>
      </c>
      <c r="C4667" s="2">
        <f>VLOOKUP(A4667,'BTC-USD'!$A$1:$G$3203,6,0)</f>
        <v>19573.050780000001</v>
      </c>
      <c r="D4667" s="2">
        <f>D4666*(1-D$1+IF(AND(WEEKDAY($A4667)&lt;&gt;1,WEEKDAY($A4667)&lt;&gt;7),-VLOOKUP($A4667,ETF_OP_Fee!$U$5:$V$14,2,1),0))^($A4667-$A4666)*(1+2*(B4667/B4666-1))</f>
        <v>7.5648377505967099</v>
      </c>
      <c r="E4667" s="2"/>
      <c r="G4667" s="1"/>
    </row>
    <row r="4668" spans="1:7">
      <c r="A4668" s="1">
        <v>44834</v>
      </c>
      <c r="B4668">
        <f>IF(A4668&gt;=$B$3,VLOOKUP(A4668,SPBTFDUE!$B$4:$F$5000,5,0),B4669*(C4668/C4669+$B$1))</f>
        <v>106.52760000000001</v>
      </c>
      <c r="C4668" s="2">
        <f>VLOOKUP(A4668,'BTC-USD'!$A$1:$G$3203,6,0)</f>
        <v>19431.789059999999</v>
      </c>
      <c r="D4668" s="2">
        <f>D4667*(1-D$1+IF(AND(WEEKDAY($A4668)&lt;&gt;1,WEEKDAY($A4668)&lt;&gt;7),-VLOOKUP($A4668,ETF_OP_Fee!$U$5:$V$14,2,1),0))^($A4668-$A4667)*(1+2*(B4668/B4667-1))</f>
        <v>7.5318676870256338</v>
      </c>
      <c r="E4668" s="2"/>
      <c r="G4668" s="1"/>
    </row>
    <row r="4669" spans="1:7">
      <c r="A4669" s="1">
        <v>44837</v>
      </c>
      <c r="B4669">
        <f>IF(A4669&gt;=$B$3,VLOOKUP(A4669,SPBTFDUE!$B$4:$F$5000,5,0),B4670*(C4669/C4670+$B$1))</f>
        <v>107.8259</v>
      </c>
      <c r="C4669" s="2">
        <f>VLOOKUP(A4669,'BTC-USD'!$A$1:$G$3203,6,0)</f>
        <v>19623.58008</v>
      </c>
      <c r="D4669" s="2">
        <f>D4668*(1-D$1+IF(AND(WEEKDAY($A4669)&lt;&gt;1,WEEKDAY($A4669)&lt;&gt;7),-VLOOKUP($A4669,ETF_OP_Fee!$U$5:$V$14,2,1),0))^($A4669-$A4668)*(1+2*(B4669/B4668-1))</f>
        <v>7.7126980260983125</v>
      </c>
      <c r="E4669" s="2"/>
      <c r="G4669" s="1"/>
    </row>
    <row r="4670" spans="1:7">
      <c r="A4670" s="1">
        <v>44838</v>
      </c>
      <c r="B4670">
        <f>IF(A4670&gt;=$B$3,VLOOKUP(A4670,SPBTFDUE!$B$4:$F$5000,5,0),B4671*(C4670/C4671+$B$1))</f>
        <v>111.6551</v>
      </c>
      <c r="C4670" s="2">
        <f>VLOOKUP(A4670,'BTC-USD'!$A$1:$G$3203,6,0)</f>
        <v>20336.84375</v>
      </c>
      <c r="D4670" s="2">
        <f>D4669*(1-D$1+IF(AND(WEEKDAY($A4670)&lt;&gt;1,WEEKDAY($A4670)&lt;&gt;7),-VLOOKUP($A4670,ETF_OP_Fee!$U$5:$V$14,2,1),0))^($A4670-$A4669)*(1+2*(B4670/B4669-1))</f>
        <v>8.2595126149649278</v>
      </c>
      <c r="E4670" s="2"/>
      <c r="G4670" s="1"/>
    </row>
    <row r="4671" spans="1:7">
      <c r="A4671" s="1">
        <v>44839</v>
      </c>
      <c r="B4671">
        <f>IF(A4671&gt;=$B$3,VLOOKUP(A4671,SPBTFDUE!$B$4:$F$5000,5,0),B4672*(C4671/C4672+$B$1))</f>
        <v>110.6734</v>
      </c>
      <c r="C4671" s="2">
        <f>VLOOKUP(A4671,'BTC-USD'!$A$1:$G$3203,6,0)</f>
        <v>20160.716799999998</v>
      </c>
      <c r="D4671" s="2">
        <f>D4670*(1-D$1+IF(AND(WEEKDAY($A4671)&lt;&gt;1,WEEKDAY($A4671)&lt;&gt;7),-VLOOKUP($A4671,ETF_OP_Fee!$U$5:$V$14,2,1),0))^($A4671-$A4670)*(1+2*(B4671/B4670-1))</f>
        <v>8.1133061057388076</v>
      </c>
      <c r="E4671" s="2"/>
      <c r="G4671" s="1"/>
    </row>
    <row r="4672" spans="1:7">
      <c r="A4672" s="1">
        <v>44840</v>
      </c>
      <c r="B4672">
        <f>IF(A4672&gt;=$B$3,VLOOKUP(A4672,SPBTFDUE!$B$4:$F$5000,5,0),B4673*(C4672/C4673+$B$1))</f>
        <v>109.4928</v>
      </c>
      <c r="C4672" s="2">
        <f>VLOOKUP(A4672,'BTC-USD'!$A$1:$G$3203,6,0)</f>
        <v>19955.443360000001</v>
      </c>
      <c r="D4672" s="2">
        <f>D4671*(1-D$1+IF(AND(WEEKDAY($A4672)&lt;&gt;1,WEEKDAY($A4672)&lt;&gt;7),-VLOOKUP($A4672,ETF_OP_Fee!$U$5:$V$14,2,1),0))^($A4672-$A4671)*(1+2*(B4672/B4671-1))</f>
        <v>7.9392636664158909</v>
      </c>
      <c r="E4672" s="2"/>
      <c r="G4672" s="1"/>
    </row>
    <row r="4673" spans="1:7">
      <c r="A4673" s="1">
        <v>44841</v>
      </c>
      <c r="B4673">
        <f>IF(A4673&gt;=$B$3,VLOOKUP(A4673,SPBTFDUE!$B$4:$F$5000,5,0),B4674*(C4673/C4674+$B$1))</f>
        <v>106.4789</v>
      </c>
      <c r="C4673" s="2">
        <f>VLOOKUP(A4673,'BTC-USD'!$A$1:$G$3203,6,0)</f>
        <v>19546.849610000001</v>
      </c>
      <c r="D4673" s="2">
        <f>D4672*(1-D$1+IF(AND(WEEKDAY($A4673)&lt;&gt;1,WEEKDAY($A4673)&lt;&gt;7),-VLOOKUP($A4673,ETF_OP_Fee!$U$5:$V$14,2,1),0))^($A4673-$A4672)*(1+2*(B4673/B4672-1))</f>
        <v>7.5012970541323059</v>
      </c>
      <c r="E4673" s="2"/>
      <c r="G4673" s="1"/>
    </row>
    <row r="4674" spans="1:7">
      <c r="A4674" s="1">
        <v>44844</v>
      </c>
      <c r="B4674">
        <f>IF(A4674&gt;=$B$3,VLOOKUP(A4674,SPBTFDUE!$B$4:$F$5000,5,0),B4675*(C4674/C4675+$B$1))</f>
        <v>104.732</v>
      </c>
      <c r="C4674" s="2">
        <f>VLOOKUP(A4674,'BTC-USD'!$A$1:$G$3203,6,0)</f>
        <v>19141.484380000002</v>
      </c>
      <c r="D4674" s="2">
        <f>D4673*(1-D$1+IF(AND(WEEKDAY($A4674)&lt;&gt;1,WEEKDAY($A4674)&lt;&gt;7),-VLOOKUP($A4674,ETF_OP_Fee!$U$5:$V$14,2,1),0))^($A4674-$A4673)*(1+2*(B4674/B4673-1))</f>
        <v>7.2525698251586901</v>
      </c>
      <c r="E4674" s="2"/>
      <c r="G4674" s="1"/>
    </row>
    <row r="4675" spans="1:7">
      <c r="A4675" s="1">
        <v>44845</v>
      </c>
      <c r="B4675">
        <f>IF(A4675&gt;=$B$3,VLOOKUP(A4675,SPBTFDUE!$B$4:$F$5000,5,0),B4676*(C4675/C4676+$B$1))</f>
        <v>103.79819999999999</v>
      </c>
      <c r="C4675" s="2">
        <f>VLOOKUP(A4675,'BTC-USD'!$A$1:$G$3203,6,0)</f>
        <v>19051.417969999999</v>
      </c>
      <c r="D4675" s="2">
        <f>D4674*(1-D$1+IF(AND(WEEKDAY($A4675)&lt;&gt;1,WEEKDAY($A4675)&lt;&gt;7),-VLOOKUP($A4675,ETF_OP_Fee!$U$5:$V$14,2,1),0))^($A4675-$A4674)*(1+2*(B4675/B4674-1))</f>
        <v>7.1223917518064699</v>
      </c>
      <c r="E4675" s="2"/>
      <c r="G4675" s="1"/>
    </row>
    <row r="4676" spans="1:7">
      <c r="A4676" s="1">
        <v>44846</v>
      </c>
      <c r="B4676">
        <f>IF(A4676&gt;=$B$3,VLOOKUP(A4676,SPBTFDUE!$B$4:$F$5000,5,0),B4677*(C4676/C4677+$B$1))</f>
        <v>104.79089999999999</v>
      </c>
      <c r="C4676" s="2">
        <f>VLOOKUP(A4676,'BTC-USD'!$A$1:$G$3203,6,0)</f>
        <v>19157.445309999999</v>
      </c>
      <c r="D4676" s="2">
        <f>D4675*(1-D$1+IF(AND(WEEKDAY($A4676)&lt;&gt;1,WEEKDAY($A4676)&lt;&gt;7),-VLOOKUP($A4676,ETF_OP_Fee!$U$5:$V$14,2,1),0))^($A4676-$A4675)*(1+2*(B4676/B4675-1))</f>
        <v>7.2577602261595695</v>
      </c>
      <c r="E4676" s="2"/>
      <c r="G4676" s="1"/>
    </row>
    <row r="4677" spans="1:7">
      <c r="A4677" s="1">
        <v>44847</v>
      </c>
      <c r="B4677">
        <f>IF(A4677&gt;=$B$3,VLOOKUP(A4677,SPBTFDUE!$B$4:$F$5000,5,0),B4678*(C4677/C4678+$B$1))</f>
        <v>106.4228</v>
      </c>
      <c r="C4677" s="2">
        <f>VLOOKUP(A4677,'BTC-USD'!$A$1:$G$3203,6,0)</f>
        <v>19382.904299999998</v>
      </c>
      <c r="D4677" s="2">
        <f>D4676*(1-D$1+IF(AND(WEEKDAY($A4677)&lt;&gt;1,WEEKDAY($A4677)&lt;&gt;7),-VLOOKUP($A4677,ETF_OP_Fee!$U$5:$V$14,2,1),0))^($A4677-$A4676)*(1+2*(B4677/B4676-1))</f>
        <v>7.482917316999214</v>
      </c>
      <c r="E4677" s="2"/>
      <c r="G4677" s="1"/>
    </row>
    <row r="4678" spans="1:7">
      <c r="A4678" s="1">
        <v>44848</v>
      </c>
      <c r="B4678">
        <f>IF(A4678&gt;=$B$3,VLOOKUP(A4678,SPBTFDUE!$B$4:$F$5000,5,0),B4679*(C4678/C4679+$B$1))</f>
        <v>104.7551</v>
      </c>
      <c r="C4678" s="2">
        <f>VLOOKUP(A4678,'BTC-USD'!$A$1:$G$3203,6,0)</f>
        <v>19185.65625</v>
      </c>
      <c r="D4678" s="2">
        <f>D4677*(1-D$1+IF(AND(WEEKDAY($A4678)&lt;&gt;1,WEEKDAY($A4678)&lt;&gt;7),-VLOOKUP($A4678,ETF_OP_Fee!$U$5:$V$14,2,1),0))^($A4678-$A4677)*(1+2*(B4678/B4677-1))</f>
        <v>7.2475311428417495</v>
      </c>
      <c r="E4678" s="2"/>
      <c r="G4678" s="1"/>
    </row>
    <row r="4679" spans="1:7">
      <c r="A4679" s="1">
        <v>44851</v>
      </c>
      <c r="B4679">
        <f>IF(A4679&gt;=$B$3,VLOOKUP(A4679,SPBTFDUE!$B$4:$F$5000,5,0),B4680*(C4679/C4680+$B$1))</f>
        <v>107.1388</v>
      </c>
      <c r="C4679" s="2">
        <f>VLOOKUP(A4679,'BTC-USD'!$A$1:$G$3203,6,0)</f>
        <v>19550.757809999999</v>
      </c>
      <c r="D4679" s="2">
        <f>D4678*(1-D$1+IF(AND(WEEKDAY($A4679)&lt;&gt;1,WEEKDAY($A4679)&lt;&gt;7),-VLOOKUP($A4679,ETF_OP_Fee!$U$5:$V$14,2,1),0))^($A4679-$A4678)*(1+2*(B4679/B4678-1))</f>
        <v>7.5746571218587393</v>
      </c>
      <c r="E4679" s="2"/>
      <c r="G4679" s="1"/>
    </row>
    <row r="4680" spans="1:7">
      <c r="A4680" s="1">
        <v>44852</v>
      </c>
      <c r="B4680">
        <f>IF(A4680&gt;=$B$3,VLOOKUP(A4680,SPBTFDUE!$B$4:$F$5000,5,0),B4681*(C4680/C4681+$B$1))</f>
        <v>105.9593</v>
      </c>
      <c r="C4680" s="2">
        <f>VLOOKUP(A4680,'BTC-USD'!$A$1:$G$3203,6,0)</f>
        <v>19334.416020000001</v>
      </c>
      <c r="D4680" s="2">
        <f>D4679*(1-D$1+IF(AND(WEEKDAY($A4680)&lt;&gt;1,WEEKDAY($A4680)&lt;&gt;7),-VLOOKUP($A4680,ETF_OP_Fee!$U$5:$V$14,2,1),0))^($A4680-$A4679)*(1+2*(B4680/B4679-1))</f>
        <v>7.4069941991352835</v>
      </c>
      <c r="E4680" s="2"/>
      <c r="G4680" s="1"/>
    </row>
    <row r="4681" spans="1:7">
      <c r="A4681" s="1">
        <v>44853</v>
      </c>
      <c r="B4681">
        <f>IF(A4681&gt;=$B$3,VLOOKUP(A4681,SPBTFDUE!$B$4:$F$5000,5,0),B4682*(C4681/C4682+$B$1))</f>
        <v>104.7042</v>
      </c>
      <c r="C4681" s="2">
        <f>VLOOKUP(A4681,'BTC-USD'!$A$1:$G$3203,6,0)</f>
        <v>19139.535159999999</v>
      </c>
      <c r="D4681" s="2">
        <f>D4680*(1-D$1+IF(AND(WEEKDAY($A4681)&lt;&gt;1,WEEKDAY($A4681)&lt;&gt;7),-VLOOKUP($A4681,ETF_OP_Fee!$U$5:$V$14,2,1),0))^($A4681-$A4680)*(1+2*(B4681/B4680-1))</f>
        <v>7.2306589772836594</v>
      </c>
      <c r="E4681" s="2"/>
      <c r="G4681" s="1"/>
    </row>
    <row r="4682" spans="1:7">
      <c r="A4682" s="1">
        <v>44854</v>
      </c>
      <c r="B4682">
        <f>IF(A4682&gt;=$B$3,VLOOKUP(A4682,SPBTFDUE!$B$4:$F$5000,5,0),B4683*(C4682/C4683+$B$1))</f>
        <v>103.9799</v>
      </c>
      <c r="C4682" s="2">
        <f>VLOOKUP(A4682,'BTC-USD'!$A$1:$G$3203,6,0)</f>
        <v>19053.740229999999</v>
      </c>
      <c r="D4682" s="2">
        <f>D4681*(1-D$1+IF(AND(WEEKDAY($A4682)&lt;&gt;1,WEEKDAY($A4682)&lt;&gt;7),-VLOOKUP($A4682,ETF_OP_Fee!$U$5:$V$14,2,1),0))^($A4682-$A4681)*(1+2*(B4682/B4681-1))</f>
        <v>7.1297717953995345</v>
      </c>
      <c r="E4682" s="2"/>
      <c r="G4682" s="1"/>
    </row>
    <row r="4683" spans="1:7">
      <c r="A4683" s="1">
        <v>44855</v>
      </c>
      <c r="B4683">
        <f>IF(A4683&gt;=$B$3,VLOOKUP(A4683,SPBTFDUE!$B$4:$F$5000,5,0),B4684*(C4683/C4684+$B$1))</f>
        <v>105.0883</v>
      </c>
      <c r="C4683" s="2">
        <f>VLOOKUP(A4683,'BTC-USD'!$A$1:$G$3203,6,0)</f>
        <v>19172.46875</v>
      </c>
      <c r="D4683" s="2">
        <f>D4682*(1-D$1+IF(AND(WEEKDAY($A4683)&lt;&gt;1,WEEKDAY($A4683)&lt;&gt;7),-VLOOKUP($A4683,ETF_OP_Fee!$U$5:$V$14,2,1),0))^($A4683-$A4682)*(1+2*(B4683/B4682-1))</f>
        <v>7.280907173001447</v>
      </c>
      <c r="E4683" s="2"/>
      <c r="G4683" s="1"/>
    </row>
    <row r="4684" spans="1:7">
      <c r="A4684" s="1">
        <v>44858</v>
      </c>
      <c r="B4684">
        <f>IF(A4684&gt;=$B$3,VLOOKUP(A4684,SPBTFDUE!$B$4:$F$5000,5,0),B4685*(C4684/C4685+$B$1))</f>
        <v>105.8964</v>
      </c>
      <c r="C4684" s="2">
        <f>VLOOKUP(A4684,'BTC-USD'!$A$1:$G$3203,6,0)</f>
        <v>19345.572270000001</v>
      </c>
      <c r="D4684" s="2">
        <f>D4683*(1-D$1+IF(AND(WEEKDAY($A4684)&lt;&gt;1,WEEKDAY($A4684)&lt;&gt;7),-VLOOKUP($A4684,ETF_OP_Fee!$U$5:$V$14,2,1),0))^($A4684-$A4683)*(1+2*(B4684/B4683-1))</f>
        <v>7.3902406090925403</v>
      </c>
      <c r="E4684" s="2"/>
      <c r="G4684" s="1"/>
    </row>
    <row r="4685" spans="1:7">
      <c r="A4685" s="1">
        <v>44859</v>
      </c>
      <c r="B4685">
        <f>IF(A4685&gt;=$B$3,VLOOKUP(A4685,SPBTFDUE!$B$4:$F$5000,5,0),B4686*(C4685/C4686+$B$1))</f>
        <v>110.2282</v>
      </c>
      <c r="C4685" s="2">
        <f>VLOOKUP(A4685,'BTC-USD'!$A$1:$G$3203,6,0)</f>
        <v>20095.85742</v>
      </c>
      <c r="D4685" s="2">
        <f>D4684*(1-D$1+IF(AND(WEEKDAY($A4685)&lt;&gt;1,WEEKDAY($A4685)&lt;&gt;7),-VLOOKUP($A4685,ETF_OP_Fee!$U$5:$V$14,2,1),0))^($A4685-$A4684)*(1+2*(B4685/B4684-1))</f>
        <v>7.9938984225988508</v>
      </c>
      <c r="E4685" s="2"/>
      <c r="G4685" s="1"/>
    </row>
    <row r="4686" spans="1:7">
      <c r="A4686" s="1">
        <v>44860</v>
      </c>
      <c r="B4686">
        <f>IF(A4686&gt;=$B$3,VLOOKUP(A4686,SPBTFDUE!$B$4:$F$5000,5,0),B4687*(C4686/C4687+$B$1))</f>
        <v>114.5204</v>
      </c>
      <c r="C4686" s="2">
        <f>VLOOKUP(A4686,'BTC-USD'!$A$1:$G$3203,6,0)</f>
        <v>20770.441409999999</v>
      </c>
      <c r="D4686" s="2">
        <f>D4685*(1-D$1+IF(AND(WEEKDAY($A4686)&lt;&gt;1,WEEKDAY($A4686)&lt;&gt;7),-VLOOKUP($A4686,ETF_OP_Fee!$U$5:$V$14,2,1),0))^($A4686-$A4685)*(1+2*(B4686/B4685-1))</f>
        <v>8.6154238503383969</v>
      </c>
      <c r="E4686" s="2"/>
      <c r="G4686" s="1"/>
    </row>
    <row r="4687" spans="1:7">
      <c r="A4687" s="1">
        <v>44861</v>
      </c>
      <c r="B4687">
        <f>IF(A4687&gt;=$B$3,VLOOKUP(A4687,SPBTFDUE!$B$4:$F$5000,5,0),B4688*(C4687/C4688+$B$1))</f>
        <v>111.6925</v>
      </c>
      <c r="C4687" s="2">
        <f>VLOOKUP(A4687,'BTC-USD'!$A$1:$G$3203,6,0)</f>
        <v>20285.835940000001</v>
      </c>
      <c r="D4687" s="2">
        <f>D4686*(1-D$1+IF(AND(WEEKDAY($A4687)&lt;&gt;1,WEEKDAY($A4687)&lt;&gt;7),-VLOOKUP($A4687,ETF_OP_Fee!$U$5:$V$14,2,1),0))^($A4687-$A4686)*(1+2*(B4687/B4686-1))</f>
        <v>8.1889592808422336</v>
      </c>
      <c r="E4687" s="2"/>
      <c r="G4687" s="1"/>
    </row>
    <row r="4688" spans="1:7">
      <c r="A4688" s="1">
        <v>44862</v>
      </c>
      <c r="B4688">
        <f>IF(A4688&gt;=$B$3,VLOOKUP(A4688,SPBTFDUE!$B$4:$F$5000,5,0),B4689*(C4688/C4689+$B$1))</f>
        <v>113.49639999999999</v>
      </c>
      <c r="C4688" s="2">
        <f>VLOOKUP(A4688,'BTC-USD'!$A$1:$G$3203,6,0)</f>
        <v>20595.351559999999</v>
      </c>
      <c r="D4688" s="2">
        <f>D4687*(1-D$1+IF(AND(WEEKDAY($A4688)&lt;&gt;1,WEEKDAY($A4688)&lt;&gt;7),-VLOOKUP($A4688,ETF_OP_Fee!$U$5:$V$14,2,1),0))^($A4688-$A4687)*(1+2*(B4688/B4687-1))</f>
        <v>8.4524648931630555</v>
      </c>
      <c r="E4688" s="2"/>
      <c r="G4688" s="1"/>
    </row>
    <row r="4689" spans="1:7">
      <c r="A4689" s="1">
        <v>44865</v>
      </c>
      <c r="B4689">
        <f>IF(A4689&gt;=$B$3,VLOOKUP(A4689,SPBTFDUE!$B$4:$F$5000,5,0),B4690*(C4689/C4690+$B$1))</f>
        <v>112.4392</v>
      </c>
      <c r="C4689" s="2">
        <f>VLOOKUP(A4689,'BTC-USD'!$A$1:$G$3203,6,0)</f>
        <v>20495.773440000001</v>
      </c>
      <c r="D4689" s="2">
        <f>D4688*(1-D$1+IF(AND(WEEKDAY($A4689)&lt;&gt;1,WEEKDAY($A4689)&lt;&gt;7),-VLOOKUP($A4689,ETF_OP_Fee!$U$5:$V$14,2,1),0))^($A4689-$A4688)*(1+2*(B4689/B4688-1))</f>
        <v>8.2920329046005055</v>
      </c>
      <c r="E4689" s="2"/>
      <c r="G4689" s="1"/>
    </row>
    <row r="4690" spans="1:7">
      <c r="A4690" s="1">
        <v>44866</v>
      </c>
      <c r="B4690">
        <f>IF(A4690&gt;=$B$3,VLOOKUP(A4690,SPBTFDUE!$B$4:$F$5000,5,0),B4691*(C4690/C4691+$B$1))</f>
        <v>112.5519</v>
      </c>
      <c r="C4690" s="2">
        <f>VLOOKUP(A4690,'BTC-USD'!$A$1:$G$3203,6,0)</f>
        <v>20485.273440000001</v>
      </c>
      <c r="D4690" s="2">
        <f>D4689*(1-D$1+IF(AND(WEEKDAY($A4690)&lt;&gt;1,WEEKDAY($A4690)&lt;&gt;7),-VLOOKUP($A4690,ETF_OP_Fee!$U$5:$V$14,2,1),0))^($A4690-$A4689)*(1+2*(B4690/B4689-1))</f>
        <v>8.3076652271279752</v>
      </c>
      <c r="E4690" s="2"/>
      <c r="G4690" s="1"/>
    </row>
    <row r="4691" spans="1:7">
      <c r="A4691" s="1">
        <v>44867</v>
      </c>
      <c r="B4691">
        <f>IF(A4691&gt;=$B$3,VLOOKUP(A4691,SPBTFDUE!$B$4:$F$5000,5,0),B4692*(C4691/C4692+$B$1))</f>
        <v>110.44459999999999</v>
      </c>
      <c r="C4691" s="2">
        <f>VLOOKUP(A4691,'BTC-USD'!$A$1:$G$3203,6,0)</f>
        <v>20159.503909999999</v>
      </c>
      <c r="D4691" s="2">
        <f>D4690*(1-D$1+IF(AND(WEEKDAY($A4691)&lt;&gt;1,WEEKDAY($A4691)&lt;&gt;7),-VLOOKUP($A4691,ETF_OP_Fee!$U$5:$V$14,2,1),0))^($A4691-$A4690)*(1+2*(B4691/B4690-1))</f>
        <v>7.995624739868731</v>
      </c>
      <c r="E4691" s="2"/>
      <c r="G4691" s="1"/>
    </row>
    <row r="4692" spans="1:7">
      <c r="A4692" s="1">
        <v>44868</v>
      </c>
      <c r="B4692">
        <f>IF(A4692&gt;=$B$3,VLOOKUP(A4692,SPBTFDUE!$B$4:$F$5000,5,0),B4693*(C4692/C4693+$B$1))</f>
        <v>111.0902</v>
      </c>
      <c r="C4692" s="2">
        <f>VLOOKUP(A4692,'BTC-USD'!$A$1:$G$3203,6,0)</f>
        <v>20209.988280000001</v>
      </c>
      <c r="D4692" s="2">
        <f>D4691*(1-D$1+IF(AND(WEEKDAY($A4692)&lt;&gt;1,WEEKDAY($A4692)&lt;&gt;7),-VLOOKUP($A4692,ETF_OP_Fee!$U$5:$V$14,2,1),0))^($A4692-$A4691)*(1+2*(B4692/B4691-1))</f>
        <v>8.0881369791293061</v>
      </c>
      <c r="E4692" s="2"/>
      <c r="G4692" s="1"/>
    </row>
    <row r="4693" spans="1:7">
      <c r="A4693" s="1">
        <v>44869</v>
      </c>
      <c r="B4693">
        <f>IF(A4693&gt;=$B$3,VLOOKUP(A4693,SPBTFDUE!$B$4:$F$5000,5,0),B4694*(C4693/C4694+$B$1))</f>
        <v>116.0822</v>
      </c>
      <c r="C4693" s="2">
        <f>VLOOKUP(A4693,'BTC-USD'!$A$1:$G$3203,6,0)</f>
        <v>21147.230469999999</v>
      </c>
      <c r="D4693" s="2">
        <f>D4692*(1-D$1+IF(AND(WEEKDAY($A4693)&lt;&gt;1,WEEKDAY($A4693)&lt;&gt;7),-VLOOKUP($A4693,ETF_OP_Fee!$U$5:$V$14,2,1),0))^($A4693-$A4692)*(1+2*(B4693/B4692-1))</f>
        <v>8.8139908592107723</v>
      </c>
      <c r="E4693" s="2"/>
      <c r="G4693" s="1"/>
    </row>
    <row r="4694" spans="1:7">
      <c r="A4694" s="1">
        <v>44872</v>
      </c>
      <c r="B4694">
        <f>IF(A4694&gt;=$B$3,VLOOKUP(A4694,SPBTFDUE!$B$4:$F$5000,5,0),B4695*(C4694/C4695+$B$1))</f>
        <v>113.26690000000001</v>
      </c>
      <c r="C4694" s="2">
        <f>VLOOKUP(A4694,'BTC-USD'!$A$1:$G$3203,6,0)</f>
        <v>20602.816409999999</v>
      </c>
      <c r="D4694" s="2">
        <f>D4693*(1-D$1+IF(AND(WEEKDAY($A4694)&lt;&gt;1,WEEKDAY($A4694)&lt;&gt;7),-VLOOKUP($A4694,ETF_OP_Fee!$U$5:$V$14,2,1),0))^($A4694-$A4693)*(1+2*(B4694/B4693-1))</f>
        <v>8.3834676439870339</v>
      </c>
      <c r="E4694" s="2"/>
      <c r="G4694" s="1"/>
    </row>
    <row r="4695" spans="1:7">
      <c r="A4695" s="1">
        <v>44873</v>
      </c>
      <c r="B4695">
        <f>IF(A4695&gt;=$B$3,VLOOKUP(A4695,SPBTFDUE!$B$4:$F$5000,5,0),B4696*(C4695/C4696+$B$1))</f>
        <v>101.3903</v>
      </c>
      <c r="C4695" s="2">
        <f>VLOOKUP(A4695,'BTC-USD'!$A$1:$G$3203,6,0)</f>
        <v>18541.271479999999</v>
      </c>
      <c r="D4695" s="2">
        <f>D4694*(1-D$1+IF(AND(WEEKDAY($A4695)&lt;&gt;1,WEEKDAY($A4695)&lt;&gt;7),-VLOOKUP($A4695,ETF_OP_Fee!$U$5:$V$14,2,1),0))^($A4695-$A4694)*(1+2*(B4695/B4694-1))</f>
        <v>6.6245811637354421</v>
      </c>
      <c r="E4695" s="2"/>
      <c r="G4695" s="1"/>
    </row>
    <row r="4696" spans="1:7">
      <c r="A4696" s="1">
        <v>44874</v>
      </c>
      <c r="B4696">
        <f>IF(A4696&gt;=$B$3,VLOOKUP(A4696,SPBTFDUE!$B$4:$F$5000,5,0),B4697*(C4696/C4697+$B$1))</f>
        <v>85.968699999999998</v>
      </c>
      <c r="C4696" s="2">
        <f>VLOOKUP(A4696,'BTC-USD'!$A$1:$G$3203,6,0)</f>
        <v>15880.780269999999</v>
      </c>
      <c r="D4696" s="2">
        <f>D4695*(1-D$1+IF(AND(WEEKDAY($A4696)&lt;&gt;1,WEEKDAY($A4696)&lt;&gt;7),-VLOOKUP($A4696,ETF_OP_Fee!$U$5:$V$14,2,1),0))^($A4696-$A4695)*(1+2*(B4696/B4695-1))</f>
        <v>4.6088165488863577</v>
      </c>
      <c r="E4696" s="2"/>
      <c r="G4696" s="1"/>
    </row>
    <row r="4697" spans="1:7">
      <c r="A4697" s="1">
        <v>44875</v>
      </c>
      <c r="B4697">
        <f>IF(A4697&gt;=$B$3,VLOOKUP(A4697,SPBTFDUE!$B$4:$F$5000,5,0),B4698*(C4697/C4698+$B$1))</f>
        <v>93.417400000000001</v>
      </c>
      <c r="C4697" s="2">
        <f>VLOOKUP(A4697,'BTC-USD'!$A$1:$G$3203,6,0)</f>
        <v>17586.771479999999</v>
      </c>
      <c r="D4697" s="2">
        <f>D4696*(1-D$1+IF(AND(WEEKDAY($A4697)&lt;&gt;1,WEEKDAY($A4697)&lt;&gt;7),-VLOOKUP($A4697,ETF_OP_Fee!$U$5:$V$14,2,1),0))^($A4697-$A4696)*(1+2*(B4697/B4696-1))</f>
        <v>5.4068276964430515</v>
      </c>
      <c r="E4697" s="2"/>
      <c r="G4697" s="1"/>
    </row>
    <row r="4698" spans="1:7">
      <c r="A4698" s="1">
        <v>44876</v>
      </c>
      <c r="B4698">
        <f>IF(A4698&gt;=$B$3,VLOOKUP(A4698,SPBTFDUE!$B$4:$F$5000,5,0),B4699*(C4698/C4699+$B$1))</f>
        <v>87.320899999999995</v>
      </c>
      <c r="C4698" s="2">
        <f>VLOOKUP(A4698,'BTC-USD'!$A$1:$G$3203,6,0)</f>
        <v>17034.292969999999</v>
      </c>
      <c r="D4698" s="2">
        <f>D4697*(1-D$1+IF(AND(WEEKDAY($A4698)&lt;&gt;1,WEEKDAY($A4698)&lt;&gt;7),-VLOOKUP($A4698,ETF_OP_Fee!$U$5:$V$14,2,1),0))^($A4698-$A4697)*(1+2*(B4698/B4697-1))</f>
        <v>4.7005589595229074</v>
      </c>
      <c r="E4698" s="2"/>
      <c r="G4698" s="1"/>
    </row>
    <row r="4699" spans="1:7">
      <c r="A4699" s="1">
        <v>44879</v>
      </c>
      <c r="B4699">
        <f>IF(A4699&gt;=$B$3,VLOOKUP(A4699,SPBTFDUE!$B$4:$F$5000,5,0),B4700*(C4699/C4700+$B$1))</f>
        <v>88.837500000000006</v>
      </c>
      <c r="C4699" s="2">
        <f>VLOOKUP(A4699,'BTC-USD'!$A$1:$G$3203,6,0)</f>
        <v>16618.199219999999</v>
      </c>
      <c r="D4699" s="2">
        <f>D4698*(1-D$1+IF(AND(WEEKDAY($A4699)&lt;&gt;1,WEEKDAY($A4699)&lt;&gt;7),-VLOOKUP($A4699,ETF_OP_Fee!$U$5:$V$14,2,1),0))^($A4699-$A4698)*(1+2*(B4699/B4698-1))</f>
        <v>4.8620999360322399</v>
      </c>
      <c r="E4699" s="2"/>
      <c r="G4699" s="1"/>
    </row>
    <row r="4700" spans="1:7">
      <c r="A4700" s="1">
        <v>44880</v>
      </c>
      <c r="B4700">
        <f>IF(A4700&gt;=$B$3,VLOOKUP(A4700,SPBTFDUE!$B$4:$F$5000,5,0),B4701*(C4700/C4701+$B$1))</f>
        <v>90.921300000000002</v>
      </c>
      <c r="C4700" s="2">
        <f>VLOOKUP(A4700,'BTC-USD'!$A$1:$G$3203,6,0)</f>
        <v>16884.613280000001</v>
      </c>
      <c r="D4700" s="2">
        <f>D4699*(1-D$1+IF(AND(WEEKDAY($A4700)&lt;&gt;1,WEEKDAY($A4700)&lt;&gt;7),-VLOOKUP($A4700,ETF_OP_Fee!$U$5:$V$14,2,1),0))^($A4700-$A4699)*(1+2*(B4700/B4699-1))</f>
        <v>5.0895871498082244</v>
      </c>
      <c r="E4700" s="2"/>
      <c r="G4700" s="1"/>
    </row>
    <row r="4701" spans="1:7">
      <c r="A4701" s="1">
        <v>44881</v>
      </c>
      <c r="B4701">
        <f>IF(A4701&gt;=$B$3,VLOOKUP(A4701,SPBTFDUE!$B$4:$F$5000,5,0),B4702*(C4701/C4702+$B$1))</f>
        <v>88.929000000000002</v>
      </c>
      <c r="C4701" s="2">
        <f>VLOOKUP(A4701,'BTC-USD'!$A$1:$G$3203,6,0)</f>
        <v>16669.439450000002</v>
      </c>
      <c r="D4701" s="2">
        <f>D4700*(1-D$1+IF(AND(WEEKDAY($A4701)&lt;&gt;1,WEEKDAY($A4701)&lt;&gt;7),-VLOOKUP($A4701,ETF_OP_Fee!$U$5:$V$14,2,1),0))^($A4701-$A4700)*(1+2*(B4701/B4700-1))</f>
        <v>4.8659574622551149</v>
      </c>
      <c r="E4701" s="2"/>
      <c r="G4701" s="1"/>
    </row>
    <row r="4702" spans="1:7">
      <c r="A4702" s="1">
        <v>44882</v>
      </c>
      <c r="B4702">
        <f>IF(A4702&gt;=$B$3,VLOOKUP(A4702,SPBTFDUE!$B$4:$F$5000,5,0),B4703*(C4702/C4703+$B$1))</f>
        <v>90.882800000000003</v>
      </c>
      <c r="C4702" s="2">
        <f>VLOOKUP(A4702,'BTC-USD'!$A$1:$G$3203,6,0)</f>
        <v>16687.51758</v>
      </c>
      <c r="D4702" s="2">
        <f>D4701*(1-D$1+IF(AND(WEEKDAY($A4702)&lt;&gt;1,WEEKDAY($A4702)&lt;&gt;7),-VLOOKUP($A4702,ETF_OP_Fee!$U$5:$V$14,2,1),0))^($A4702-$A4701)*(1+2*(B4702/B4701-1))</f>
        <v>5.0791655046058457</v>
      </c>
      <c r="E4702" s="2"/>
      <c r="G4702" s="1"/>
    </row>
    <row r="4703" spans="1:7">
      <c r="A4703" s="1">
        <v>44883</v>
      </c>
      <c r="B4703">
        <f>IF(A4703&gt;=$B$3,VLOOKUP(A4703,SPBTFDUE!$B$4:$F$5000,5,0),B4704*(C4703/C4704+$B$1))</f>
        <v>89.827200000000005</v>
      </c>
      <c r="C4703" s="2">
        <f>VLOOKUP(A4703,'BTC-USD'!$A$1:$G$3203,6,0)</f>
        <v>16697.777340000001</v>
      </c>
      <c r="D4703" s="2">
        <f>D4702*(1-D$1+IF(AND(WEEKDAY($A4703)&lt;&gt;1,WEEKDAY($A4703)&lt;&gt;7),-VLOOKUP($A4703,ETF_OP_Fee!$U$5:$V$14,2,1),0))^($A4703-$A4702)*(1+2*(B4703/B4702-1))</f>
        <v>4.9605856424074881</v>
      </c>
      <c r="E4703" s="2"/>
      <c r="G4703" s="1"/>
    </row>
    <row r="4704" spans="1:7">
      <c r="A4704" s="1">
        <v>44886</v>
      </c>
      <c r="B4704">
        <f>IF(A4704&gt;=$B$3,VLOOKUP(A4704,SPBTFDUE!$B$4:$F$5000,5,0),B4705*(C4704/C4705+$B$1))</f>
        <v>85.776200000000003</v>
      </c>
      <c r="C4704" s="2">
        <f>VLOOKUP(A4704,'BTC-USD'!$A$1:$G$3203,6,0)</f>
        <v>15787.284180000001</v>
      </c>
      <c r="D4704" s="2">
        <f>D4703*(1-D$1+IF(AND(WEEKDAY($A4704)&lt;&gt;1,WEEKDAY($A4704)&lt;&gt;7),-VLOOKUP($A4704,ETF_OP_Fee!$U$5:$V$14,2,1),0))^($A4704-$A4703)*(1+2*(B4704/B4703-1))</f>
        <v>4.5115502308616291</v>
      </c>
      <c r="E4704" s="2"/>
      <c r="G4704" s="1"/>
    </row>
    <row r="4705" spans="1:7">
      <c r="A4705" s="1">
        <v>44887</v>
      </c>
      <c r="B4705">
        <f>IF(A4705&gt;=$B$3,VLOOKUP(A4705,SPBTFDUE!$B$4:$F$5000,5,0),B4706*(C4705/C4706+$B$1))</f>
        <v>86.593400000000003</v>
      </c>
      <c r="C4705" s="2">
        <f>VLOOKUP(A4705,'BTC-USD'!$A$1:$G$3203,6,0)</f>
        <v>16189.76953</v>
      </c>
      <c r="D4705" s="2">
        <f>D4704*(1-D$1+IF(AND(WEEKDAY($A4705)&lt;&gt;1,WEEKDAY($A4705)&lt;&gt;7),-VLOOKUP($A4705,ETF_OP_Fee!$U$5:$V$14,2,1),0))^($A4705-$A4704)*(1+2*(B4705/B4704-1))</f>
        <v>4.5969664529500998</v>
      </c>
      <c r="E4705" s="2"/>
      <c r="G4705" s="1"/>
    </row>
    <row r="4706" spans="1:7">
      <c r="A4706" s="1">
        <v>44888</v>
      </c>
      <c r="B4706">
        <f>IF(A4706&gt;=$B$3,VLOOKUP(A4706,SPBTFDUE!$B$4:$F$5000,5,0),B4707*(C4706/C4707+$B$1))</f>
        <v>89.883499999999998</v>
      </c>
      <c r="C4706" s="2">
        <f>VLOOKUP(A4706,'BTC-USD'!$A$1:$G$3203,6,0)</f>
        <v>16610.707030000001</v>
      </c>
      <c r="D4706" s="2">
        <f>D4705*(1-D$1+IF(AND(WEEKDAY($A4706)&lt;&gt;1,WEEKDAY($A4706)&lt;&gt;7),-VLOOKUP($A4706,ETF_OP_Fee!$U$5:$V$14,2,1),0))^($A4706-$A4705)*(1+2*(B4706/B4705-1))</f>
        <v>4.9456987210508911</v>
      </c>
      <c r="E4706" s="2"/>
      <c r="G4706" s="1"/>
    </row>
    <row r="4707" spans="1:7">
      <c r="A4707" s="1">
        <v>44890</v>
      </c>
      <c r="B4707">
        <f>IF(A4707&gt;=$B$3,VLOOKUP(A4707,SPBTFDUE!$B$4:$F$5000,5,0),B4708*(C4707/C4708+$B$1))</f>
        <v>90.113900000000001</v>
      </c>
      <c r="C4707" s="2">
        <f>VLOOKUP(A4707,'BTC-USD'!$A$1:$G$3203,6,0)</f>
        <v>16521.841799999998</v>
      </c>
      <c r="D4707" s="2">
        <f>D4706*(1-D$1+IF(AND(WEEKDAY($A4707)&lt;&gt;1,WEEKDAY($A4707)&lt;&gt;7),-VLOOKUP($A4707,ETF_OP_Fee!$U$5:$V$14,2,1),0))^($A4707-$A4706)*(1+2*(B4707/B4706-1))</f>
        <v>4.9698687082360937</v>
      </c>
      <c r="E4707" s="2"/>
      <c r="G4707" s="1"/>
    </row>
    <row r="4708" spans="1:7">
      <c r="A4708" s="1">
        <v>44893</v>
      </c>
      <c r="B4708">
        <f>IF(A4708&gt;=$B$3,VLOOKUP(A4708,SPBTFDUE!$B$4:$F$5000,5,0),B4709*(C4708/C4709+$B$1))</f>
        <v>87.954499999999996</v>
      </c>
      <c r="C4708" s="2">
        <f>VLOOKUP(A4708,'BTC-USD'!$A$1:$G$3203,6,0)</f>
        <v>16217.322270000001</v>
      </c>
      <c r="D4708" s="2">
        <f>D4707*(1-D$1+IF(AND(WEEKDAY($A4708)&lt;&gt;1,WEEKDAY($A4708)&lt;&gt;7),-VLOOKUP($A4708,ETF_OP_Fee!$U$5:$V$14,2,1),0))^($A4708-$A4707)*(1+2*(B4708/B4707-1))</f>
        <v>4.7299911757631037</v>
      </c>
      <c r="E4708" s="2"/>
      <c r="G4708" s="1"/>
    </row>
    <row r="4709" spans="1:7">
      <c r="A4709" s="1">
        <v>44894</v>
      </c>
      <c r="B4709">
        <f>IF(A4709&gt;=$B$3,VLOOKUP(A4709,SPBTFDUE!$B$4:$F$5000,5,0),B4710*(C4709/C4710+$B$1))</f>
        <v>89.588700000000003</v>
      </c>
      <c r="C4709" s="2">
        <f>VLOOKUP(A4709,'BTC-USD'!$A$1:$G$3203,6,0)</f>
        <v>16444.98242</v>
      </c>
      <c r="D4709" s="2">
        <f>D4708*(1-D$1+IF(AND(WEEKDAY($A4709)&lt;&gt;1,WEEKDAY($A4709)&lt;&gt;7),-VLOOKUP($A4709,ETF_OP_Fee!$U$5:$V$14,2,1),0))^($A4709-$A4708)*(1+2*(B4709/B4708-1))</f>
        <v>4.9051735687208646</v>
      </c>
      <c r="E4709" s="2"/>
      <c r="G4709" s="1"/>
    </row>
    <row r="4710" spans="1:7">
      <c r="A4710" s="1">
        <v>44895</v>
      </c>
      <c r="B4710">
        <f>IF(A4710&gt;=$B$3,VLOOKUP(A4710,SPBTFDUE!$B$4:$F$5000,5,0),B4711*(C4710/C4711+$B$1))</f>
        <v>94.754599999999996</v>
      </c>
      <c r="C4710" s="2">
        <f>VLOOKUP(A4710,'BTC-USD'!$A$1:$G$3203,6,0)</f>
        <v>17168.566409999999</v>
      </c>
      <c r="D4710" s="2">
        <f>D4709*(1-D$1+IF(AND(WEEKDAY($A4710)&lt;&gt;1,WEEKDAY($A4710)&lt;&gt;7),-VLOOKUP($A4710,ETF_OP_Fee!$U$5:$V$14,2,1),0))^($A4710-$A4709)*(1+2*(B4710/B4709-1))</f>
        <v>5.4702097823758926</v>
      </c>
      <c r="E4710" s="2"/>
      <c r="G4710" s="1"/>
    </row>
    <row r="4711" spans="1:7">
      <c r="A4711" s="1">
        <v>44896</v>
      </c>
      <c r="B4711">
        <f>IF(A4711&gt;=$B$3,VLOOKUP(A4711,SPBTFDUE!$B$4:$F$5000,5,0),B4712*(C4711/C4712+$B$1))</f>
        <v>93.231399999999994</v>
      </c>
      <c r="C4711" s="2">
        <f>VLOOKUP(A4711,'BTC-USD'!$A$1:$G$3203,6,0)</f>
        <v>16967.132809999999</v>
      </c>
      <c r="D4711" s="2">
        <f>D4710*(1-D$1+IF(AND(WEEKDAY($A4711)&lt;&gt;1,WEEKDAY($A4711)&lt;&gt;7),-VLOOKUP($A4711,ETF_OP_Fee!$U$5:$V$14,2,1),0))^($A4711-$A4710)*(1+2*(B4711/B4710-1))</f>
        <v>5.2937092818584306</v>
      </c>
      <c r="E4711" s="2"/>
      <c r="G4711" s="1"/>
    </row>
    <row r="4712" spans="1:7">
      <c r="A4712" s="1">
        <v>44897</v>
      </c>
      <c r="B4712">
        <f>IF(A4712&gt;=$B$3,VLOOKUP(A4712,SPBTFDUE!$B$4:$F$5000,5,0),B4713*(C4712/C4713+$B$1))</f>
        <v>93.999399999999994</v>
      </c>
      <c r="C4712" s="2">
        <f>VLOOKUP(A4712,'BTC-USD'!$A$1:$G$3203,6,0)</f>
        <v>17088.660159999999</v>
      </c>
      <c r="D4712" s="2">
        <f>D4711*(1-D$1+IF(AND(WEEKDAY($A4712)&lt;&gt;1,WEEKDAY($A4712)&lt;&gt;7),-VLOOKUP($A4712,ETF_OP_Fee!$U$5:$V$14,2,1),0))^($A4712-$A4711)*(1+2*(B4712/B4711-1))</f>
        <v>5.3802825743491267</v>
      </c>
      <c r="E4712" s="2"/>
      <c r="G4712" s="1"/>
    </row>
    <row r="4713" spans="1:7">
      <c r="A4713" s="1">
        <v>44900</v>
      </c>
      <c r="B4713">
        <f>IF(A4713&gt;=$B$3,VLOOKUP(A4713,SPBTFDUE!$B$4:$F$5000,5,0),B4714*(C4713/C4714+$B$1))</f>
        <v>93.343199999999996</v>
      </c>
      <c r="C4713" s="2">
        <f>VLOOKUP(A4713,'BTC-USD'!$A$1:$G$3203,6,0)</f>
        <v>16974.82617</v>
      </c>
      <c r="D4713" s="2">
        <f>D4712*(1-D$1+IF(AND(WEEKDAY($A4713)&lt;&gt;1,WEEKDAY($A4713)&lt;&gt;7),-VLOOKUP($A4713,ETF_OP_Fee!$U$5:$V$14,2,1),0))^($A4713-$A4712)*(1+2*(B4713/B4712-1))</f>
        <v>5.3032676403673449</v>
      </c>
      <c r="E4713" s="2"/>
      <c r="G4713" s="1"/>
    </row>
    <row r="4714" spans="1:7">
      <c r="A4714" s="1">
        <v>44901</v>
      </c>
      <c r="B4714">
        <f>IF(A4714&gt;=$B$3,VLOOKUP(A4714,SPBTFDUE!$B$4:$F$5000,5,0),B4715*(C4714/C4715+$B$1))</f>
        <v>94.192300000000003</v>
      </c>
      <c r="C4714" s="2">
        <f>VLOOKUP(A4714,'BTC-USD'!$A$1:$G$3203,6,0)</f>
        <v>17089.503909999999</v>
      </c>
      <c r="D4714" s="2">
        <f>D4713*(1-D$1+IF(AND(WEEKDAY($A4714)&lt;&gt;1,WEEKDAY($A4714)&lt;&gt;7),-VLOOKUP($A4714,ETF_OP_Fee!$U$5:$V$14,2,1),0))^($A4714-$A4713)*(1+2*(B4714/B4713-1))</f>
        <v>5.3991068635818422</v>
      </c>
      <c r="E4714" s="2"/>
      <c r="G4714" s="1"/>
    </row>
    <row r="4715" spans="1:7">
      <c r="A4715" s="1">
        <v>44902</v>
      </c>
      <c r="B4715">
        <f>IF(A4715&gt;=$B$3,VLOOKUP(A4715,SPBTFDUE!$B$4:$F$5000,5,0),B4716*(C4715/C4716+$B$1))</f>
        <v>92.676299999999998</v>
      </c>
      <c r="C4715" s="2">
        <f>VLOOKUP(A4715,'BTC-USD'!$A$1:$G$3203,6,0)</f>
        <v>16848.126950000002</v>
      </c>
      <c r="D4715" s="2">
        <f>D4714*(1-D$1+IF(AND(WEEKDAY($A4715)&lt;&gt;1,WEEKDAY($A4715)&lt;&gt;7),-VLOOKUP($A4715,ETF_OP_Fee!$U$5:$V$14,2,1),0))^($A4715-$A4714)*(1+2*(B4715/B4714-1))</f>
        <v>5.2246897447771188</v>
      </c>
      <c r="E4715" s="2"/>
      <c r="G4715" s="1"/>
    </row>
    <row r="4716" spans="1:7">
      <c r="A4716" s="1">
        <v>44903</v>
      </c>
      <c r="B4716">
        <f>IF(A4716&gt;=$B$3,VLOOKUP(A4716,SPBTFDUE!$B$4:$F$5000,5,0),B4717*(C4716/C4717+$B$1))</f>
        <v>95.2971</v>
      </c>
      <c r="C4716" s="2">
        <f>VLOOKUP(A4716,'BTC-USD'!$A$1:$G$3203,6,0)</f>
        <v>17233.474610000001</v>
      </c>
      <c r="D4716" s="2">
        <f>D4715*(1-D$1+IF(AND(WEEKDAY($A4716)&lt;&gt;1,WEEKDAY($A4716)&lt;&gt;7),-VLOOKUP($A4716,ETF_OP_Fee!$U$5:$V$14,2,1),0))^($A4716-$A4715)*(1+2*(B4716/B4715-1))</f>
        <v>5.519530641251543</v>
      </c>
      <c r="E4716" s="2"/>
      <c r="G4716" s="1"/>
    </row>
    <row r="4717" spans="1:7">
      <c r="A4717" s="1">
        <v>44904</v>
      </c>
      <c r="B4717">
        <f>IF(A4717&gt;=$B$3,VLOOKUP(A4717,SPBTFDUE!$B$4:$F$5000,5,0),B4718*(C4717/C4718+$B$1))</f>
        <v>94.200599999999994</v>
      </c>
      <c r="C4717" s="2">
        <f>VLOOKUP(A4717,'BTC-USD'!$A$1:$G$3203,6,0)</f>
        <v>17133.152340000001</v>
      </c>
      <c r="D4717" s="2">
        <f>D4716*(1-D$1+IF(AND(WEEKDAY($A4717)&lt;&gt;1,WEEKDAY($A4717)&lt;&gt;7),-VLOOKUP($A4717,ETF_OP_Fee!$U$5:$V$14,2,1),0))^($A4717-$A4716)*(1+2*(B4717/B4716-1))</f>
        <v>5.3918711927259464</v>
      </c>
      <c r="E4717" s="2"/>
      <c r="G4717" s="1"/>
    </row>
    <row r="4718" spans="1:7">
      <c r="A4718" s="1">
        <v>44907</v>
      </c>
      <c r="B4718">
        <f>IF(A4718&gt;=$B$3,VLOOKUP(A4718,SPBTFDUE!$B$4:$F$5000,5,0),B4719*(C4718/C4719+$B$1))</f>
        <v>94.876000000000005</v>
      </c>
      <c r="C4718" s="2">
        <f>VLOOKUP(A4718,'BTC-USD'!$A$1:$G$3203,6,0)</f>
        <v>17206.4375</v>
      </c>
      <c r="D4718" s="2">
        <f>D4717*(1-D$1+IF(AND(WEEKDAY($A4718)&lt;&gt;1,WEEKDAY($A4718)&lt;&gt;7),-VLOOKUP($A4718,ETF_OP_Fee!$U$5:$V$14,2,1),0))^($A4718-$A4717)*(1+2*(B4718/B4717-1))</f>
        <v>5.467233341316768</v>
      </c>
      <c r="E4718" s="2"/>
      <c r="G4718" s="1"/>
    </row>
    <row r="4719" spans="1:7">
      <c r="A4719" s="1">
        <v>44908</v>
      </c>
      <c r="B4719">
        <f>IF(A4719&gt;=$B$3,VLOOKUP(A4719,SPBTFDUE!$B$4:$F$5000,5,0),B4720*(C4719/C4720+$B$1))</f>
        <v>98.1126</v>
      </c>
      <c r="C4719" s="2">
        <f>VLOOKUP(A4719,'BTC-USD'!$A$1:$G$3203,6,0)</f>
        <v>17781.318360000001</v>
      </c>
      <c r="D4719" s="2">
        <f>D4718*(1-D$1+IF(AND(WEEKDAY($A4719)&lt;&gt;1,WEEKDAY($A4719)&lt;&gt;7),-VLOOKUP($A4719,ETF_OP_Fee!$U$5:$V$14,2,1),0))^($A4719-$A4718)*(1+2*(B4719/B4718-1))</f>
        <v>5.8395557233986528</v>
      </c>
      <c r="E4719" s="2"/>
      <c r="G4719" s="1"/>
    </row>
    <row r="4720" spans="1:7">
      <c r="A4720" s="1">
        <v>44909</v>
      </c>
      <c r="B4720">
        <f>IF(A4720&gt;=$B$3,VLOOKUP(A4720,SPBTFDUE!$B$4:$F$5000,5,0),B4721*(C4720/C4721+$B$1))</f>
        <v>98.788300000000007</v>
      </c>
      <c r="C4720" s="2">
        <f>VLOOKUP(A4720,'BTC-USD'!$A$1:$G$3203,6,0)</f>
        <v>17815.650389999999</v>
      </c>
      <c r="D4720" s="2">
        <f>D4719*(1-D$1+IF(AND(WEEKDAY($A4720)&lt;&gt;1,WEEKDAY($A4720)&lt;&gt;7),-VLOOKUP($A4720,ETF_OP_Fee!$U$5:$V$14,2,1),0))^($A4720-$A4719)*(1+2*(B4720/B4719-1))</f>
        <v>5.9192840552033781</v>
      </c>
      <c r="E4720" s="2"/>
      <c r="G4720" s="1"/>
    </row>
    <row r="4721" spans="1:7">
      <c r="A4721" s="1">
        <v>44910</v>
      </c>
      <c r="B4721">
        <f>IF(A4721&gt;=$B$3,VLOOKUP(A4721,SPBTFDUE!$B$4:$F$5000,5,0),B4722*(C4721/C4722+$B$1))</f>
        <v>95.982299999999995</v>
      </c>
      <c r="C4721" s="2">
        <f>VLOOKUP(A4721,'BTC-USD'!$A$1:$G$3203,6,0)</f>
        <v>17364.865229999999</v>
      </c>
      <c r="D4721" s="2">
        <f>D4720*(1-D$1+IF(AND(WEEKDAY($A4721)&lt;&gt;1,WEEKDAY($A4721)&lt;&gt;7),-VLOOKUP($A4721,ETF_OP_Fee!$U$5:$V$14,2,1),0))^($A4721-$A4720)*(1+2*(B4721/B4720-1))</f>
        <v>5.5823539406234177</v>
      </c>
      <c r="E4721" s="2"/>
      <c r="G4721" s="1"/>
    </row>
    <row r="4722" spans="1:7">
      <c r="A4722" s="1">
        <v>44911</v>
      </c>
      <c r="B4722">
        <f>IF(A4722&gt;=$B$3,VLOOKUP(A4722,SPBTFDUE!$B$4:$F$5000,5,0),B4723*(C4722/C4723+$B$1))</f>
        <v>92.709800000000001</v>
      </c>
      <c r="C4722" s="2">
        <f>VLOOKUP(A4722,'BTC-USD'!$A$1:$G$3203,6,0)</f>
        <v>16647.484380000002</v>
      </c>
      <c r="D4722" s="2">
        <f>D4721*(1-D$1+IF(AND(WEEKDAY($A4722)&lt;&gt;1,WEEKDAY($A4722)&lt;&gt;7),-VLOOKUP($A4722,ETF_OP_Fee!$U$5:$V$14,2,1),0))^($A4722-$A4721)*(1+2*(B4722/B4721-1))</f>
        <v>5.2010752188005247</v>
      </c>
      <c r="E4722" s="2"/>
      <c r="G4722" s="1"/>
    </row>
    <row r="4723" spans="1:7">
      <c r="A4723" s="1">
        <v>44914</v>
      </c>
      <c r="B4723">
        <f>IF(A4723&gt;=$B$3,VLOOKUP(A4723,SPBTFDUE!$B$4:$F$5000,5,0),B4724*(C4723/C4724+$B$1))</f>
        <v>90.903300000000002</v>
      </c>
      <c r="C4723" s="2">
        <f>VLOOKUP(A4723,'BTC-USD'!$A$1:$G$3203,6,0)</f>
        <v>16439.679690000001</v>
      </c>
      <c r="D4723" s="2">
        <f>D4722*(1-D$1+IF(AND(WEEKDAY($A4723)&lt;&gt;1,WEEKDAY($A4723)&lt;&gt;7),-VLOOKUP($A4723,ETF_OP_Fee!$U$5:$V$14,2,1),0))^($A4723-$A4722)*(1+2*(B4723/B4722-1))</f>
        <v>4.9965968778939969</v>
      </c>
      <c r="E4723" s="2"/>
      <c r="G4723" s="1"/>
    </row>
    <row r="4724" spans="1:7">
      <c r="A4724" s="1">
        <v>44915</v>
      </c>
      <c r="B4724">
        <f>IF(A4724&gt;=$B$3,VLOOKUP(A4724,SPBTFDUE!$B$4:$F$5000,5,0),B4725*(C4724/C4725+$B$1))</f>
        <v>92.976200000000006</v>
      </c>
      <c r="C4724" s="2">
        <f>VLOOKUP(A4724,'BTC-USD'!$A$1:$G$3203,6,0)</f>
        <v>16906.304690000001</v>
      </c>
      <c r="D4724" s="2">
        <f>D4723*(1-D$1+IF(AND(WEEKDAY($A4724)&lt;&gt;1,WEEKDAY($A4724)&lt;&gt;7),-VLOOKUP($A4724,ETF_OP_Fee!$U$5:$V$14,2,1),0))^($A4724-$A4723)*(1+2*(B4724/B4723-1))</f>
        <v>5.2238525555085094</v>
      </c>
      <c r="E4724" s="2"/>
      <c r="G4724" s="1"/>
    </row>
    <row r="4725" spans="1:7">
      <c r="A4725" s="1">
        <v>44916</v>
      </c>
      <c r="B4725">
        <f>IF(A4725&gt;=$B$3,VLOOKUP(A4725,SPBTFDUE!$B$4:$F$5000,5,0),B4726*(C4725/C4726+$B$1))</f>
        <v>92.297399999999996</v>
      </c>
      <c r="C4725" s="2">
        <f>VLOOKUP(A4725,'BTC-USD'!$A$1:$G$3203,6,0)</f>
        <v>16817.535159999999</v>
      </c>
      <c r="D4725" s="2">
        <f>D4724*(1-D$1+IF(AND(WEEKDAY($A4725)&lt;&gt;1,WEEKDAY($A4725)&lt;&gt;7),-VLOOKUP($A4725,ETF_OP_Fee!$U$5:$V$14,2,1),0))^($A4725-$A4724)*(1+2*(B4725/B4724-1))</f>
        <v>5.146962543820214</v>
      </c>
      <c r="E4725" s="2"/>
      <c r="G4725" s="1"/>
    </row>
    <row r="4726" spans="1:7">
      <c r="A4726" s="1">
        <v>44917</v>
      </c>
      <c r="B4726">
        <f>IF(A4726&gt;=$B$3,VLOOKUP(A4726,SPBTFDUE!$B$4:$F$5000,5,0),B4727*(C4726/C4727+$B$1))</f>
        <v>92.231399999999994</v>
      </c>
      <c r="C4726" s="2">
        <f>VLOOKUP(A4726,'BTC-USD'!$A$1:$G$3203,6,0)</f>
        <v>16830.341799999998</v>
      </c>
      <c r="D4726" s="2">
        <f>D4725*(1-D$1+IF(AND(WEEKDAY($A4726)&lt;&gt;1,WEEKDAY($A4726)&lt;&gt;7),-VLOOKUP($A4726,ETF_OP_Fee!$U$5:$V$14,2,1),0))^($A4726-$A4725)*(1+2*(B4726/B4725-1))</f>
        <v>5.1389890387756534</v>
      </c>
      <c r="E4726" s="2"/>
      <c r="G4726" s="1"/>
    </row>
    <row r="4727" spans="1:7">
      <c r="A4727" s="1">
        <v>44918</v>
      </c>
      <c r="B4727">
        <f>IF(A4727&gt;=$B$3,VLOOKUP(A4727,SPBTFDUE!$B$4:$F$5000,5,0),B4728*(C4727/C4728+$B$1))</f>
        <v>92.582099999999997</v>
      </c>
      <c r="C4727" s="2">
        <f>VLOOKUP(A4727,'BTC-USD'!$A$1:$G$3203,6,0)</f>
        <v>16796.953130000002</v>
      </c>
      <c r="D4727" s="2">
        <f>D4726*(1-D$1+IF(AND(WEEKDAY($A4727)&lt;&gt;1,WEEKDAY($A4727)&lt;&gt;7),-VLOOKUP($A4727,ETF_OP_Fee!$U$5:$V$14,2,1),0))^($A4727-$A4726)*(1+2*(B4727/B4726-1))</f>
        <v>5.1774528349119535</v>
      </c>
      <c r="E4727" s="2"/>
      <c r="G4727" s="1"/>
    </row>
    <row r="4728" spans="1:7">
      <c r="A4728" s="1">
        <v>44922</v>
      </c>
      <c r="B4728">
        <f>IF(A4728&gt;=$B$3,VLOOKUP(A4728,SPBTFDUE!$B$4:$F$5000,5,0),B4729*(C4728/C4729+$B$1))</f>
        <v>91.408199999999994</v>
      </c>
      <c r="C4728" s="2">
        <f>VLOOKUP(A4728,'BTC-USD'!$A$1:$G$3203,6,0)</f>
        <v>16717.17383</v>
      </c>
      <c r="D4728" s="2">
        <f>D4727*(1-D$1+IF(AND(WEEKDAY($A4728)&lt;&gt;1,WEEKDAY($A4728)&lt;&gt;7),-VLOOKUP($A4728,ETF_OP_Fee!$U$5:$V$14,2,1),0))^($A4728-$A4727)*(1+2*(B4728/B4727-1))</f>
        <v>5.0437520844643888</v>
      </c>
      <c r="E4728" s="2"/>
      <c r="G4728" s="1"/>
    </row>
    <row r="4729" spans="1:7">
      <c r="A4729" s="1">
        <v>44923</v>
      </c>
      <c r="B4729">
        <f>IF(A4729&gt;=$B$3,VLOOKUP(A4729,SPBTFDUE!$B$4:$F$5000,5,0),B4730*(C4729/C4730+$B$1))</f>
        <v>90.737499999999997</v>
      </c>
      <c r="C4729" s="2">
        <f>VLOOKUP(A4729,'BTC-USD'!$A$1:$G$3203,6,0)</f>
        <v>16552.572270000001</v>
      </c>
      <c r="D4729" s="2">
        <f>D4728*(1-D$1+IF(AND(WEEKDAY($A4729)&lt;&gt;1,WEEKDAY($A4729)&lt;&gt;7),-VLOOKUP($A4729,ETF_OP_Fee!$U$5:$V$14,2,1),0))^($A4729-$A4728)*(1+2*(B4729/B4728-1))</f>
        <v>4.9691435851947672</v>
      </c>
      <c r="E4729" s="2"/>
      <c r="G4729" s="1"/>
    </row>
    <row r="4730" spans="1:7">
      <c r="A4730" s="1">
        <v>44924</v>
      </c>
      <c r="B4730">
        <f>IF(A4730&gt;=$B$3,VLOOKUP(A4730,SPBTFDUE!$B$4:$F$5000,5,0),B4731*(C4730/C4731+$B$1))</f>
        <v>91.415700000000001</v>
      </c>
      <c r="C4730" s="2">
        <f>VLOOKUP(A4730,'BTC-USD'!$A$1:$G$3203,6,0)</f>
        <v>16642.341799999998</v>
      </c>
      <c r="D4730" s="2">
        <f>D4729*(1-D$1+IF(AND(WEEKDAY($A4730)&lt;&gt;1,WEEKDAY($A4730)&lt;&gt;7),-VLOOKUP($A4730,ETF_OP_Fee!$U$5:$V$14,2,1),0))^($A4730-$A4729)*(1+2*(B4730/B4729-1))</f>
        <v>5.0428243363055669</v>
      </c>
      <c r="E4730" s="2"/>
      <c r="G4730" s="1"/>
    </row>
    <row r="4731" spans="1:7">
      <c r="A4731" s="1">
        <v>44925</v>
      </c>
      <c r="B4731">
        <f>IF(A4731&gt;=$B$3,VLOOKUP(A4731,SPBTFDUE!$B$4:$F$5000,5,0),B4732*(C4731/C4732+$B$1))</f>
        <v>91.951899999999995</v>
      </c>
      <c r="C4731" s="2">
        <f>VLOOKUP(A4731,'BTC-USD'!$A$1:$G$3203,6,0)</f>
        <v>16602.585940000001</v>
      </c>
      <c r="D4731" s="2">
        <f>D4730*(1-D$1+IF(AND(WEEKDAY($A4731)&lt;&gt;1,WEEKDAY($A4731)&lt;&gt;7),-VLOOKUP($A4731,ETF_OP_Fee!$U$5:$V$14,2,1),0))^($A4731-$A4730)*(1+2*(B4731/B4730-1))</f>
        <v>5.1013737978615179</v>
      </c>
      <c r="E4731" s="2"/>
      <c r="G4731" s="1"/>
    </row>
    <row r="4732" spans="1:7">
      <c r="A4732" s="28">
        <v>44929</v>
      </c>
      <c r="B4732">
        <f>IF(A4732&gt;=$B$3,VLOOKUP(A4732,SPBTFDUE!$B$4:$F$5000,5,0),B4733*(C4732/C4733+$B$1))</f>
        <v>92.489800000000002</v>
      </c>
      <c r="C4732" s="2">
        <f>VLOOKUP(A4732,'BTC-USD'!$A$1:$G$3203,6,0)</f>
        <v>16679.85742</v>
      </c>
      <c r="D4732" s="2">
        <f>D4731*(1-D$1+IF(AND(WEEKDAY($A4732)&lt;&gt;1,WEEKDAY($A4732)&lt;&gt;7),-VLOOKUP($A4732,ETF_OP_Fee!$U$5:$V$14,2,1),0))^($A4732-$A4731)*(1+2*(B4732/B4731-1))</f>
        <v>5.158597905731142</v>
      </c>
      <c r="E4732" s="2"/>
      <c r="G4732" s="1"/>
    </row>
    <row r="4733" spans="1:7">
      <c r="A4733" s="28">
        <v>44930</v>
      </c>
      <c r="B4733">
        <f>IF(A4733&gt;=$B$3,VLOOKUP(A4733,SPBTFDUE!$B$4:$F$5000,5,0),B4734*(C4733/C4734+$B$1))</f>
        <v>93.610799999999998</v>
      </c>
      <c r="C4733" s="2">
        <f>VLOOKUP(A4733,'BTC-USD'!$A$1:$G$3203,6,0)</f>
        <v>16863.238280000001</v>
      </c>
      <c r="D4733" s="2">
        <f>D4732*(1-D$1+IF(AND(WEEKDAY($A4733)&lt;&gt;1,WEEKDAY($A4733)&lt;&gt;7),-VLOOKUP($A4733,ETF_OP_Fee!$U$5:$V$14,2,1),0))^($A4733-$A4732)*(1+2*(B4733/B4732-1))</f>
        <v>5.283015259540071</v>
      </c>
      <c r="E4733" s="2"/>
      <c r="G4733" s="1"/>
    </row>
    <row r="4734" spans="1:7">
      <c r="A4734" s="28">
        <v>44931</v>
      </c>
      <c r="B4734">
        <f>IF(A4734&gt;=$B$3,VLOOKUP(A4734,SPBTFDUE!$B$4:$F$5000,5,0),B4735*(C4734/C4735+$B$1))</f>
        <v>93.657200000000003</v>
      </c>
      <c r="C4734" s="2">
        <f>VLOOKUP(A4734,'BTC-USD'!$A$1:$G$3203,6,0)</f>
        <v>16836.73633</v>
      </c>
      <c r="D4734" s="2">
        <f>D4733*(1-D$1+IF(AND(WEEKDAY($A4734)&lt;&gt;1,WEEKDAY($A4734)&lt;&gt;7),-VLOOKUP($A4734,ETF_OP_Fee!$U$5:$V$14,2,1),0))^($A4734-$A4733)*(1+2*(B4734/B4733-1))</f>
        <v>5.2876222727310864</v>
      </c>
      <c r="E4734" s="2"/>
      <c r="G4734" s="1"/>
    </row>
    <row r="4735" spans="1:7">
      <c r="A4735" s="28">
        <v>44932</v>
      </c>
      <c r="B4735">
        <f>IF(A4735&gt;=$B$3,VLOOKUP(A4735,SPBTFDUE!$B$4:$F$5000,5,0),B4736*(C4735/C4736+$B$1))</f>
        <v>93.955799999999996</v>
      </c>
      <c r="C4735" s="2">
        <f>VLOOKUP(A4735,'BTC-USD'!$A$1:$G$3203,6,0)</f>
        <v>16951.96875</v>
      </c>
      <c r="D4735" s="2">
        <f>D4734*(1-D$1+IF(AND(WEEKDAY($A4735)&lt;&gt;1,WEEKDAY($A4735)&lt;&gt;7),-VLOOKUP($A4735,ETF_OP_Fee!$U$5:$V$14,2,1),0))^($A4735-$A4734)*(1+2*(B4735/B4734-1))</f>
        <v>5.320704319282461</v>
      </c>
      <c r="E4735" s="2"/>
      <c r="G4735" s="1"/>
    </row>
    <row r="4736" spans="1:7">
      <c r="A4736" s="28">
        <v>44935</v>
      </c>
      <c r="B4736">
        <f>IF(A4736&gt;=$B$3,VLOOKUP(A4736,SPBTFDUE!$B$4:$F$5000,5,0),B4737*(C4736/C4737+$B$1))</f>
        <v>95.763099999999994</v>
      </c>
      <c r="C4736" s="2">
        <f>VLOOKUP(A4736,'BTC-USD'!$A$1:$G$3203,6,0)</f>
        <v>17196.554690000001</v>
      </c>
      <c r="D4736" s="2">
        <f>D4735*(1-D$1+IF(AND(WEEKDAY($A4736)&lt;&gt;1,WEEKDAY($A4736)&lt;&gt;7),-VLOOKUP($A4736,ETF_OP_Fee!$U$5:$V$14,2,1),0))^($A4736-$A4735)*(1+2*(B4736/B4735-1))</f>
        <v>5.5234233474012928</v>
      </c>
      <c r="E4736" s="2"/>
      <c r="G4736" s="1"/>
    </row>
    <row r="4737" spans="1:7">
      <c r="A4737" s="28">
        <v>44936</v>
      </c>
      <c r="B4737">
        <f>IF(A4737&gt;=$B$3,VLOOKUP(A4737,SPBTFDUE!$B$4:$F$5000,5,0),B4738*(C4737/C4738+$B$1))</f>
        <v>97.412899999999993</v>
      </c>
      <c r="C4737" s="2">
        <f>VLOOKUP(A4737,'BTC-USD'!$A$1:$G$3203,6,0)</f>
        <v>17446.292969999999</v>
      </c>
      <c r="D4737" s="2">
        <f>D4736*(1-D$1+IF(AND(WEEKDAY($A4737)&lt;&gt;1,WEEKDAY($A4737)&lt;&gt;7),-VLOOKUP($A4737,ETF_OP_Fee!$U$5:$V$14,2,1),0))^($A4737-$A4736)*(1+2*(B4737/B4736-1))</f>
        <v>5.7130566986015712</v>
      </c>
      <c r="E4737" s="2"/>
      <c r="G4737" s="1"/>
    </row>
    <row r="4738" spans="1:7">
      <c r="A4738" s="28">
        <v>44937</v>
      </c>
      <c r="B4738">
        <f>IF(A4738&gt;=$B$3,VLOOKUP(A4738,SPBTFDUE!$B$4:$F$5000,5,0),B4739*(C4738/C4739+$B$1))</f>
        <v>100.2804</v>
      </c>
      <c r="C4738" s="2">
        <f>VLOOKUP(A4738,'BTC-USD'!$A$1:$G$3203,6,0)</f>
        <v>17934.896479999999</v>
      </c>
      <c r="D4738" s="2">
        <f>D4737*(1-D$1+IF(AND(WEEKDAY($A4738)&lt;&gt;1,WEEKDAY($A4738)&lt;&gt;7),-VLOOKUP($A4738,ETF_OP_Fee!$U$5:$V$14,2,1),0))^($A4738-$A4737)*(1+2*(B4738/B4737-1))</f>
        <v>6.0486811357976373</v>
      </c>
      <c r="E4738" s="2"/>
      <c r="G4738" s="1"/>
    </row>
    <row r="4739" spans="1:7">
      <c r="A4739" s="28">
        <v>44938</v>
      </c>
      <c r="B4739">
        <f>IF(A4739&gt;=$B$3,VLOOKUP(A4739,SPBTFDUE!$B$4:$F$5000,5,0),B4740*(C4739/C4740+$B$1))</f>
        <v>105.4659</v>
      </c>
      <c r="C4739" s="2">
        <f>VLOOKUP(A4739,'BTC-USD'!$A$1:$G$3203,6,0)</f>
        <v>18869.587889999999</v>
      </c>
      <c r="D4739" s="2">
        <f>D4738*(1-D$1+IF(AND(WEEKDAY($A4739)&lt;&gt;1,WEEKDAY($A4739)&lt;&gt;7),-VLOOKUP($A4739,ETF_OP_Fee!$U$5:$V$14,2,1),0))^($A4739-$A4738)*(1+2*(B4739/B4738-1))</f>
        <v>6.6734403784868048</v>
      </c>
      <c r="E4739" s="2"/>
      <c r="G4739" s="1"/>
    </row>
    <row r="4740" spans="1:7">
      <c r="A4740" s="28">
        <v>44939</v>
      </c>
      <c r="B4740">
        <f>IF(A4740&gt;=$B$3,VLOOKUP(A4740,SPBTFDUE!$B$4:$F$5000,5,0),B4741*(C4740/C4741+$B$1))</f>
        <v>108.87569999999999</v>
      </c>
      <c r="C4740" s="2">
        <f>VLOOKUP(A4740,'BTC-USD'!$A$1:$G$3203,6,0)</f>
        <v>19909.574219999999</v>
      </c>
      <c r="D4740" s="2">
        <f>D4739*(1-D$1+IF(AND(WEEKDAY($A4740)&lt;&gt;1,WEEKDAY($A4740)&lt;&gt;7),-VLOOKUP($A4740,ETF_OP_Fee!$U$5:$V$14,2,1),0))^($A4740-$A4739)*(1+2*(B4740/B4739-1))</f>
        <v>7.1041093456366609</v>
      </c>
      <c r="E4740" s="2"/>
      <c r="G4740" s="1"/>
    </row>
    <row r="4741" spans="1:7">
      <c r="A4741" s="28">
        <v>44943</v>
      </c>
      <c r="B4741">
        <f>IF(A4741&gt;=$B$3,VLOOKUP(A4741,SPBTFDUE!$B$4:$F$5000,5,0),B4742*(C4741/C4742+$B$1))</f>
        <v>119.32769999999999</v>
      </c>
      <c r="C4741" s="2">
        <f>VLOOKUP(A4741,'BTC-USD'!$A$1:$G$3203,6,0)</f>
        <v>21161.519530000001</v>
      </c>
      <c r="D4741" s="2">
        <f>D4740*(1-D$1+IF(AND(WEEKDAY($A4741)&lt;&gt;1,WEEKDAY($A4741)&lt;&gt;7),-VLOOKUP($A4741,ETF_OP_Fee!$U$5:$V$14,2,1),0))^($A4741-$A4740)*(1+2*(B4741/B4740-1))</f>
        <v>8.4640534493341217</v>
      </c>
      <c r="E4741" s="2"/>
      <c r="G4741" s="1"/>
    </row>
    <row r="4742" spans="1:7">
      <c r="A4742" s="28">
        <v>44944</v>
      </c>
      <c r="B4742">
        <f>IF(A4742&gt;=$B$3,VLOOKUP(A4742,SPBTFDUE!$B$4:$F$5000,5,0),B4743*(C4742/C4743+$B$1))</f>
        <v>115.8896</v>
      </c>
      <c r="C4742" s="2">
        <f>VLOOKUP(A4742,'BTC-USD'!$A$1:$G$3203,6,0)</f>
        <v>20688.78125</v>
      </c>
      <c r="D4742" s="2">
        <f>D4741*(1-D$1+IF(AND(WEEKDAY($A4742)&lt;&gt;1,WEEKDAY($A4742)&lt;&gt;7),-VLOOKUP($A4742,ETF_OP_Fee!$U$5:$V$14,2,1),0))^($A4742-$A4741)*(1+2*(B4742/B4741-1))</f>
        <v>7.9753659317551397</v>
      </c>
      <c r="E4742" s="2"/>
      <c r="G4742" s="1"/>
    </row>
    <row r="4743" spans="1:7">
      <c r="A4743" s="28">
        <v>44945</v>
      </c>
      <c r="B4743">
        <f>IF(A4743&gt;=$B$3,VLOOKUP(A4743,SPBTFDUE!$B$4:$F$5000,5,0),B4744*(C4743/C4744+$B$1))</f>
        <v>118.1322</v>
      </c>
      <c r="C4743" s="2">
        <f>VLOOKUP(A4743,'BTC-USD'!$A$1:$G$3203,6,0)</f>
        <v>21086.792969999999</v>
      </c>
      <c r="D4743" s="2">
        <f>D4742*(1-D$1+IF(AND(WEEKDAY($A4743)&lt;&gt;1,WEEKDAY($A4743)&lt;&gt;7),-VLOOKUP($A4743,ETF_OP_Fee!$U$5:$V$14,2,1),0))^($A4743-$A4742)*(1+2*(B4743/B4742-1))</f>
        <v>8.2830440700515577</v>
      </c>
      <c r="E4743" s="2"/>
      <c r="G4743" s="1"/>
    </row>
    <row r="4744" spans="1:7">
      <c r="A4744" s="28">
        <v>44946</v>
      </c>
      <c r="B4744">
        <f>IF(A4744&gt;=$B$3,VLOOKUP(A4744,SPBTFDUE!$B$4:$F$5000,5,0),B4745*(C4744/C4745+$B$1))</f>
        <v>125.0671</v>
      </c>
      <c r="C4744" s="2">
        <f>VLOOKUP(A4744,'BTC-USD'!$A$1:$G$3203,6,0)</f>
        <v>22676.552729999999</v>
      </c>
      <c r="D4744" s="2">
        <f>D4743*(1-D$1+IF(AND(WEEKDAY($A4744)&lt;&gt;1,WEEKDAY($A4744)&lt;&gt;7),-VLOOKUP($A4744,ETF_OP_Fee!$U$5:$V$14,2,1),0))^($A4744-$A4743)*(1+2*(B4744/B4743-1))</f>
        <v>9.254446091718517</v>
      </c>
      <c r="E4744" s="2"/>
      <c r="G4744" s="1"/>
    </row>
    <row r="4745" spans="1:7">
      <c r="A4745" s="28">
        <v>44949</v>
      </c>
      <c r="B4745">
        <f>IF(A4745&gt;=$B$3,VLOOKUP(A4745,SPBTFDUE!$B$4:$F$5000,5,0),B4746*(C4745/C4746+$B$1))</f>
        <v>129.1491</v>
      </c>
      <c r="C4745" s="2">
        <f>VLOOKUP(A4745,'BTC-USD'!$A$1:$G$3203,6,0)</f>
        <v>22934.431639999999</v>
      </c>
      <c r="D4745" s="2">
        <f>D4744*(1-D$1+IF(AND(WEEKDAY($A4745)&lt;&gt;1,WEEKDAY($A4745)&lt;&gt;7),-VLOOKUP($A4745,ETF_OP_Fee!$U$5:$V$14,2,1),0))^($A4745-$A4744)*(1+2*(B4745/B4744-1))</f>
        <v>9.8550238443109652</v>
      </c>
      <c r="E4745" s="2"/>
      <c r="G4745" s="1"/>
    </row>
    <row r="4746" spans="1:7">
      <c r="A4746" s="28">
        <v>44950</v>
      </c>
      <c r="B4746">
        <f>IF(A4746&gt;=$B$3,VLOOKUP(A4746,SPBTFDUE!$B$4:$F$5000,5,0),B4747*(C4746/C4747+$B$1))</f>
        <v>126.56100000000001</v>
      </c>
      <c r="C4746" s="2">
        <f>VLOOKUP(A4746,'BTC-USD'!$A$1:$G$3203,6,0)</f>
        <v>22636.46875</v>
      </c>
      <c r="D4746" s="2">
        <f>D4745*(1-D$1+IF(AND(WEEKDAY($A4746)&lt;&gt;1,WEEKDAY($A4746)&lt;&gt;7),-VLOOKUP($A4746,ETF_OP_Fee!$U$5:$V$14,2,1),0))^($A4746-$A4745)*(1+2*(B4746/B4745-1))</f>
        <v>9.4589143790009604</v>
      </c>
      <c r="E4746" s="2"/>
      <c r="G4746" s="1"/>
    </row>
    <row r="4747" spans="1:7">
      <c r="A4747" s="28">
        <v>44951</v>
      </c>
      <c r="B4747">
        <f>IF(A4747&gt;=$B$3,VLOOKUP(A4747,SPBTFDUE!$B$4:$F$5000,5,0),B4748*(C4747/C4748+$B$1))</f>
        <v>129.68559999999999</v>
      </c>
      <c r="C4747" s="2">
        <f>VLOOKUP(A4747,'BTC-USD'!$A$1:$G$3203,6,0)</f>
        <v>23117.859380000002</v>
      </c>
      <c r="D4747" s="2">
        <f>D4746*(1-D$1+IF(AND(WEEKDAY($A4747)&lt;&gt;1,WEEKDAY($A4747)&lt;&gt;7),-VLOOKUP($A4747,ETF_OP_Fee!$U$5:$V$14,2,1),0))^($A4747-$A4746)*(1+2*(B4747/B4746-1))</f>
        <v>9.9247840499602624</v>
      </c>
      <c r="E4747" s="2"/>
      <c r="G4747" s="1"/>
    </row>
    <row r="4748" spans="1:7">
      <c r="A4748" s="28">
        <v>44952</v>
      </c>
      <c r="B4748">
        <f>IF(A4748&gt;=$B$3,VLOOKUP(A4748,SPBTFDUE!$B$4:$F$5000,5,0),B4749*(C4748/C4749+$B$1))</f>
        <v>128.9111</v>
      </c>
      <c r="C4748" s="2">
        <f>VLOOKUP(A4748,'BTC-USD'!$A$1:$G$3203,6,0)</f>
        <v>23032.777340000001</v>
      </c>
      <c r="D4748" s="2">
        <f>D4747*(1-D$1+IF(AND(WEEKDAY($A4748)&lt;&gt;1,WEEKDAY($A4748)&lt;&gt;7),-VLOOKUP($A4748,ETF_OP_Fee!$U$5:$V$14,2,1),0))^($A4748-$A4747)*(1+2*(B4748/B4747-1))</f>
        <v>9.8050710470709959</v>
      </c>
      <c r="E4748" s="2"/>
      <c r="G4748" s="1"/>
    </row>
    <row r="4749" spans="1:7">
      <c r="A4749" s="28">
        <v>44953</v>
      </c>
      <c r="B4749">
        <f>IF(A4749&gt;=$B$3,VLOOKUP(A4749,SPBTFDUE!$B$4:$F$5000,5,0),B4750*(C4749/C4750+$B$1))</f>
        <v>129.79849999999999</v>
      </c>
      <c r="C4749" s="2">
        <f>VLOOKUP(A4749,'BTC-USD'!$A$1:$G$3203,6,0)</f>
        <v>23078.728520000001</v>
      </c>
      <c r="D4749" s="2">
        <f>D4748*(1-D$1+IF(AND(WEEKDAY($A4749)&lt;&gt;1,WEEKDAY($A4749)&lt;&gt;7),-VLOOKUP($A4749,ETF_OP_Fee!$U$5:$V$14,2,1),0))^($A4749-$A4748)*(1+2*(B4749/B4748-1))</f>
        <v>9.9388789747280217</v>
      </c>
      <c r="E4749" s="2"/>
      <c r="G4749" s="1"/>
    </row>
    <row r="4750" spans="1:7">
      <c r="A4750" s="28">
        <v>44956</v>
      </c>
      <c r="B4750">
        <f>IF(A4750&gt;=$B$3,VLOOKUP(A4750,SPBTFDUE!$B$4:$F$5000,5,0),B4751*(C4750/C4751+$B$1))</f>
        <v>127.5217</v>
      </c>
      <c r="C4750" s="2">
        <f>VLOOKUP(A4750,'BTC-USD'!$A$1:$G$3203,6,0)</f>
        <v>22840.13867</v>
      </c>
      <c r="D4750" s="2">
        <f>D4749*(1-D$1+IF(AND(WEEKDAY($A4750)&lt;&gt;1,WEEKDAY($A4750)&lt;&gt;7),-VLOOKUP($A4750,ETF_OP_Fee!$U$5:$V$14,2,1),0))^($A4750-$A4749)*(1+2*(B4750/B4749-1))</f>
        <v>9.5867741144190575</v>
      </c>
      <c r="E4750" s="2"/>
      <c r="G4750" s="1"/>
    </row>
    <row r="4751" spans="1:7">
      <c r="A4751" s="28">
        <v>44957</v>
      </c>
      <c r="B4751">
        <f>IF(A4751&gt;=$B$3,VLOOKUP(A4751,SPBTFDUE!$B$4:$F$5000,5,0),B4752*(C4751/C4752+$B$1))</f>
        <v>128.8597</v>
      </c>
      <c r="C4751" s="2">
        <f>VLOOKUP(A4751,'BTC-USD'!$A$1:$G$3203,6,0)</f>
        <v>23139.283200000002</v>
      </c>
      <c r="D4751" s="2">
        <f>D4750*(1-D$1+IF(AND(WEEKDAY($A4751)&lt;&gt;1,WEEKDAY($A4751)&lt;&gt;7),-VLOOKUP($A4751,ETF_OP_Fee!$U$5:$V$14,2,1),0))^($A4751-$A4750)*(1+2*(B4751/B4750-1))</f>
        <v>9.7867828369769008</v>
      </c>
      <c r="E4751" s="2"/>
      <c r="G4751" s="1"/>
    </row>
    <row r="4752" spans="1:7">
      <c r="A4752" s="28">
        <v>44958</v>
      </c>
      <c r="B4752">
        <f>IF(A4752&gt;=$B$3,VLOOKUP(A4752,SPBTFDUE!$B$4:$F$5000,5,0),B4753*(C4752/C4753+$B$1))</f>
        <v>133.4203</v>
      </c>
      <c r="C4752" s="2">
        <f>VLOOKUP(A4752,'BTC-USD'!$A$1:$G$3203,6,0)</f>
        <v>23723.769530000001</v>
      </c>
      <c r="D4752" s="2">
        <f>D4751*(1-D$1+IF(AND(WEEKDAY($A4752)&lt;&gt;1,WEEKDAY($A4752)&lt;&gt;7),-VLOOKUP($A4752,ETF_OP_Fee!$U$5:$V$14,2,1),0))^($A4752-$A4751)*(1+2*(B4752/B4751-1))</f>
        <v>10.47828116290046</v>
      </c>
      <c r="E4752" s="2"/>
      <c r="G4752" s="1"/>
    </row>
    <row r="4753" spans="1:7">
      <c r="A4753" s="28">
        <v>44959</v>
      </c>
      <c r="B4753">
        <f>IF(A4753&gt;=$B$3,VLOOKUP(A4753,SPBTFDUE!$B$4:$F$5000,5,0),B4754*(C4753/C4754+$B$1))</f>
        <v>131.92599999999999</v>
      </c>
      <c r="C4753" s="2">
        <f>VLOOKUP(A4753,'BTC-USD'!$A$1:$G$3203,6,0)</f>
        <v>23471.871090000001</v>
      </c>
      <c r="D4753" s="2">
        <f>D4752*(1-D$1+IF(AND(WEEKDAY($A4753)&lt;&gt;1,WEEKDAY($A4753)&lt;&gt;7),-VLOOKUP($A4753,ETF_OP_Fee!$U$5:$V$14,2,1),0))^($A4753-$A4752)*(1+2*(B4753/B4752-1))</f>
        <v>10.242348012012821</v>
      </c>
      <c r="E4753" s="2"/>
      <c r="G4753" s="1"/>
    </row>
    <row r="4754" spans="1:7">
      <c r="A4754" s="28">
        <v>44960</v>
      </c>
      <c r="B4754">
        <f>IF(A4754&gt;=$B$3,VLOOKUP(A4754,SPBTFDUE!$B$4:$F$5000,5,0),B4755*(C4754/C4755+$B$1))</f>
        <v>130.73429999999999</v>
      </c>
      <c r="C4754" s="2">
        <f>VLOOKUP(A4754,'BTC-USD'!$A$1:$G$3203,6,0)</f>
        <v>23449.322270000001</v>
      </c>
      <c r="D4754" s="2">
        <f>D4753*(1-D$1+IF(AND(WEEKDAY($A4754)&lt;&gt;1,WEEKDAY($A4754)&lt;&gt;7),-VLOOKUP($A4754,ETF_OP_Fee!$U$5:$V$14,2,1),0))^($A4754-$A4753)*(1+2*(B4754/B4753-1))</f>
        <v>10.056109210248856</v>
      </c>
      <c r="E4754" s="2"/>
      <c r="G4754" s="1"/>
    </row>
    <row r="4755" spans="1:7">
      <c r="A4755" s="28">
        <v>44963</v>
      </c>
      <c r="B4755">
        <f>IF(A4755&gt;=$B$3,VLOOKUP(A4755,SPBTFDUE!$B$4:$F$5000,5,0),B4756*(C4755/C4756+$B$1))</f>
        <v>128.02860000000001</v>
      </c>
      <c r="C4755" s="2">
        <f>VLOOKUP(A4755,'BTC-USD'!$A$1:$G$3203,6,0)</f>
        <v>22760.109380000002</v>
      </c>
      <c r="D4755" s="2">
        <f>D4754*(1-D$1+IF(AND(WEEKDAY($A4755)&lt;&gt;1,WEEKDAY($A4755)&lt;&gt;7),-VLOOKUP($A4755,ETF_OP_Fee!$U$5:$V$14,2,1),0))^($A4755-$A4754)*(1+2*(B4755/B4754-1))</f>
        <v>9.6364170401988698</v>
      </c>
      <c r="E4755" s="2"/>
      <c r="G4755" s="1"/>
    </row>
    <row r="4756" spans="1:7">
      <c r="A4756" s="28">
        <v>44964</v>
      </c>
      <c r="B4756">
        <f>IF(A4756&gt;=$B$3,VLOOKUP(A4756,SPBTFDUE!$B$4:$F$5000,5,0),B4757*(C4756/C4757+$B$1))</f>
        <v>130.01599999999999</v>
      </c>
      <c r="C4756" s="2">
        <f>VLOOKUP(A4756,'BTC-USD'!$A$1:$G$3203,6,0)</f>
        <v>23264.291020000001</v>
      </c>
      <c r="D4756" s="2">
        <f>D4755*(1-D$1+IF(AND(WEEKDAY($A4756)&lt;&gt;1,WEEKDAY($A4756)&lt;&gt;7),-VLOOKUP($A4756,ETF_OP_Fee!$U$5:$V$14,2,1),0))^($A4756-$A4755)*(1+2*(B4756/B4755-1))</f>
        <v>9.9344069517185005</v>
      </c>
      <c r="E4756" s="2"/>
      <c r="G4756" s="1"/>
    </row>
    <row r="4757" spans="1:7">
      <c r="A4757" s="28">
        <v>44965</v>
      </c>
      <c r="B4757">
        <f>IF(A4757&gt;=$B$3,VLOOKUP(A4757,SPBTFDUE!$B$4:$F$5000,5,0),B4758*(C4757/C4758+$B$1))</f>
        <v>128.36199999999999</v>
      </c>
      <c r="C4757" s="2">
        <f>VLOOKUP(A4757,'BTC-USD'!$A$1:$G$3203,6,0)</f>
        <v>22939.398440000001</v>
      </c>
      <c r="D4757" s="2">
        <f>D4756*(1-D$1+IF(AND(WEEKDAY($A4757)&lt;&gt;1,WEEKDAY($A4757)&lt;&gt;7),-VLOOKUP($A4757,ETF_OP_Fee!$U$5:$V$14,2,1),0))^($A4757-$A4756)*(1+2*(B4757/B4756-1))</f>
        <v>9.6804917731859632</v>
      </c>
      <c r="E4757" s="2"/>
      <c r="G4757" s="1"/>
    </row>
    <row r="4758" spans="1:7">
      <c r="A4758" s="28">
        <v>44966</v>
      </c>
      <c r="B4758">
        <f>IF(A4758&gt;=$B$3,VLOOKUP(A4758,SPBTFDUE!$B$4:$F$5000,5,0),B4759*(C4758/C4759+$B$1))</f>
        <v>121.5933</v>
      </c>
      <c r="C4758" s="2">
        <f>VLOOKUP(A4758,'BTC-USD'!$A$1:$G$3203,6,0)</f>
        <v>21819.039059999999</v>
      </c>
      <c r="D4758" s="2">
        <f>D4757*(1-D$1+IF(AND(WEEKDAY($A4758)&lt;&gt;1,WEEKDAY($A4758)&lt;&gt;7),-VLOOKUP($A4758,ETF_OP_Fee!$U$5:$V$14,2,1),0))^($A4758-$A4757)*(1+2*(B4758/B4757-1))</f>
        <v>8.6585291771528539</v>
      </c>
      <c r="E4758" s="2"/>
      <c r="G4758" s="1"/>
    </row>
    <row r="4759" spans="1:7">
      <c r="A4759" s="28">
        <v>44967</v>
      </c>
      <c r="B4759">
        <f>IF(A4759&gt;=$B$3,VLOOKUP(A4759,SPBTFDUE!$B$4:$F$5000,5,0),B4760*(C4759/C4760+$B$1))</f>
        <v>121.0181</v>
      </c>
      <c r="C4759" s="2">
        <f>VLOOKUP(A4759,'BTC-USD'!$A$1:$G$3203,6,0)</f>
        <v>21651.183590000001</v>
      </c>
      <c r="D4759" s="2">
        <f>D4758*(1-D$1+IF(AND(WEEKDAY($A4759)&lt;&gt;1,WEEKDAY($A4759)&lt;&gt;7),-VLOOKUP($A4759,ETF_OP_Fee!$U$5:$V$14,2,1),0))^($A4759-$A4758)*(1+2*(B4759/B4758-1))</f>
        <v>8.575588276419051</v>
      </c>
      <c r="E4759" s="2"/>
      <c r="G4759" s="1"/>
    </row>
    <row r="4760" spans="1:7">
      <c r="A4760" s="28">
        <v>44970</v>
      </c>
      <c r="B4760">
        <f>IF(A4760&gt;=$B$3,VLOOKUP(A4760,SPBTFDUE!$B$4:$F$5000,5,0),B4761*(C4760/C4761+$B$1))</f>
        <v>121.3099</v>
      </c>
      <c r="C4760" s="2">
        <f>VLOOKUP(A4760,'BTC-USD'!$A$1:$G$3203,6,0)</f>
        <v>21808.101559999999</v>
      </c>
      <c r="D4760" s="2">
        <f>D4759*(1-D$1+IF(AND(WEEKDAY($A4760)&lt;&gt;1,WEEKDAY($A4760)&lt;&gt;7),-VLOOKUP($A4760,ETF_OP_Fee!$U$5:$V$14,2,1),0))^($A4760-$A4759)*(1+2*(B4760/B4759-1))</f>
        <v>8.6138628721421142</v>
      </c>
      <c r="E4760" s="2"/>
      <c r="G4760" s="1"/>
    </row>
    <row r="4761" spans="1:7">
      <c r="A4761" s="27">
        <v>44971</v>
      </c>
      <c r="B4761">
        <f>IF(A4761&gt;=$B$3,VLOOKUP(A4761,SPBTFDUE!$B$4:$F$5000,5,0),B4762*(C4761/C4762+$B$1))</f>
        <v>123.5752</v>
      </c>
      <c r="C4761" s="2">
        <f>VLOOKUP(A4761,'BTC-USD'!$A$1:$G$3203,6,0)</f>
        <v>22220.804690000001</v>
      </c>
      <c r="D4761" s="2">
        <f>D4760*(1-D$1+IF(AND(WEEKDAY($A4761)&lt;&gt;1,WEEKDAY($A4761)&lt;&gt;7),-VLOOKUP($A4761,ETF_OP_Fee!$U$5:$V$14,2,1),0))^($A4761-$A4760)*(1+2*(B4761/B4760-1))</f>
        <v>8.934502665990701</v>
      </c>
      <c r="E4761" s="2"/>
      <c r="G4761" s="1"/>
    </row>
    <row r="4762" spans="1:7">
      <c r="A4762" s="27">
        <v>44972</v>
      </c>
      <c r="B4762">
        <f>IF(A4762&gt;=$B$3,VLOOKUP(A4762,SPBTFDUE!$B$4:$F$5000,5,0),B4763*(C4762/C4763+$B$1))</f>
        <v>138.25389999999999</v>
      </c>
      <c r="C4762" s="2">
        <f>VLOOKUP(A4762,'BTC-USD'!$A$1:$G$3203,6,0)</f>
        <v>24307.841799999998</v>
      </c>
      <c r="D4762" s="2">
        <f>D4761*(1-D$1+IF(AND(WEEKDAY($A4762)&lt;&gt;1,WEEKDAY($A4762)&lt;&gt;7),-VLOOKUP($A4762,ETF_OP_Fee!$U$5:$V$14,2,1),0))^($A4762-$A4761)*(1+2*(B4762/B4761-1))</f>
        <v>11.055728659630413</v>
      </c>
      <c r="E4762" s="2"/>
      <c r="G4762" s="1"/>
    </row>
    <row r="4763" spans="1:7">
      <c r="A4763" s="27">
        <v>44973</v>
      </c>
      <c r="B4763">
        <f>IF(A4763&gt;=$B$3,VLOOKUP(A4763,SPBTFDUE!$B$4:$F$5000,5,0),B4764*(C4763/C4764+$B$1))</f>
        <v>131.9367</v>
      </c>
      <c r="C4763" s="2">
        <f>VLOOKUP(A4763,'BTC-USD'!$A$1:$G$3203,6,0)</f>
        <v>23623.474610000001</v>
      </c>
      <c r="D4763" s="2">
        <f>D4762*(1-D$1+IF(AND(WEEKDAY($A4763)&lt;&gt;1,WEEKDAY($A4763)&lt;&gt;7),-VLOOKUP($A4763,ETF_OP_Fee!$U$5:$V$14,2,1),0))^($A4763-$A4762)*(1+2*(B4763/B4762-1))</f>
        <v>10.044198319451013</v>
      </c>
      <c r="E4763" s="2"/>
      <c r="G4763" s="1"/>
    </row>
    <row r="4764" spans="1:7">
      <c r="A4764" s="27">
        <v>44974</v>
      </c>
      <c r="B4764">
        <f>IF(A4764&gt;=$B$3,VLOOKUP(A4764,SPBTFDUE!$B$4:$F$5000,5,0),B4765*(C4764/C4765+$B$1))</f>
        <v>138.7961</v>
      </c>
      <c r="C4764" s="2">
        <f>VLOOKUP(A4764,'BTC-USD'!$A$1:$G$3203,6,0)</f>
        <v>24565.601559999999</v>
      </c>
      <c r="D4764" s="2">
        <f>D4763*(1-D$1+IF(AND(WEEKDAY($A4764)&lt;&gt;1,WEEKDAY($A4764)&lt;&gt;7),-VLOOKUP($A4764,ETF_OP_Fee!$U$5:$V$14,2,1),0))^($A4764-$A4763)*(1+2*(B4764/B4763-1))</f>
        <v>11.087274212945868</v>
      </c>
      <c r="E4764" s="2"/>
      <c r="G4764" s="1"/>
    </row>
    <row r="4765" spans="1:7">
      <c r="A4765" s="27">
        <v>44978</v>
      </c>
      <c r="B4765">
        <f>IF(A4765&gt;=$B$3,VLOOKUP(A4765,SPBTFDUE!$B$4:$F$5000,5,0),B4766*(C4765/C4766+$B$1))</f>
        <v>136.3587</v>
      </c>
      <c r="C4765" s="2">
        <f>VLOOKUP(A4765,'BTC-USD'!$A$1:$G$3203,6,0)</f>
        <v>24436.353520000001</v>
      </c>
      <c r="D4765" s="2">
        <f>D4764*(1-D$1+IF(AND(WEEKDAY($A4765)&lt;&gt;1,WEEKDAY($A4765)&lt;&gt;7),-VLOOKUP($A4765,ETF_OP_Fee!$U$5:$V$14,2,1),0))^($A4765-$A4764)*(1+2*(B4765/B4764-1))</f>
        <v>10.692767805032405</v>
      </c>
      <c r="E4765" s="2"/>
      <c r="G4765" s="1"/>
    </row>
    <row r="4766" spans="1:7">
      <c r="A4766" s="27">
        <v>44979</v>
      </c>
      <c r="B4766">
        <f>IF(A4766&gt;=$B$3,VLOOKUP(A4766,SPBTFDUE!$B$4:$F$5000,5,0),B4767*(C4766/C4767+$B$1))</f>
        <v>135.22540000000001</v>
      </c>
      <c r="C4766" s="2">
        <f>VLOOKUP(A4766,'BTC-USD'!$A$1:$G$3203,6,0)</f>
        <v>24188.84375</v>
      </c>
      <c r="D4766" s="2">
        <f>D4765*(1-D$1+IF(AND(WEEKDAY($A4766)&lt;&gt;1,WEEKDAY($A4766)&lt;&gt;7),-VLOOKUP($A4766,ETF_OP_Fee!$U$5:$V$14,2,1),0))^($A4766-$A4765)*(1+2*(B4766/B4765-1))</f>
        <v>10.51377587484378</v>
      </c>
      <c r="E4766" s="2"/>
      <c r="G4766" s="1"/>
    </row>
    <row r="4767" spans="1:7">
      <c r="A4767" s="27">
        <v>44980</v>
      </c>
      <c r="B4767">
        <f>IF(A4767&gt;=$B$3,VLOOKUP(A4767,SPBTFDUE!$B$4:$F$5000,5,0),B4768*(C4767/C4768+$B$1))</f>
        <v>133.78960000000001</v>
      </c>
      <c r="C4767" s="2">
        <f>VLOOKUP(A4767,'BTC-USD'!$A$1:$G$3203,6,0)</f>
        <v>23947.492190000001</v>
      </c>
      <c r="D4767" s="2">
        <f>D4766*(1-D$1+IF(AND(WEEKDAY($A4767)&lt;&gt;1,WEEKDAY($A4767)&lt;&gt;7),-VLOOKUP($A4767,ETF_OP_Fee!$U$5:$V$14,2,1),0))^($A4767-$A4766)*(1+2*(B4767/B4766-1))</f>
        <v>10.289282549958743</v>
      </c>
      <c r="E4767" s="2"/>
      <c r="G4767" s="1"/>
    </row>
    <row r="4768" spans="1:7">
      <c r="A4768" s="27">
        <v>44981</v>
      </c>
      <c r="B4768">
        <f>IF(A4768&gt;=$B$3,VLOOKUP(A4768,SPBTFDUE!$B$4:$F$5000,5,0),B4769*(C4768/C4769+$B$1))</f>
        <v>129.2166</v>
      </c>
      <c r="C4768" s="2">
        <f>VLOOKUP(A4768,'BTC-USD'!$A$1:$G$3203,6,0)</f>
        <v>23198.126950000002</v>
      </c>
      <c r="D4768" s="2">
        <f>D4767*(1-D$1+IF(AND(WEEKDAY($A4768)&lt;&gt;1,WEEKDAY($A4768)&lt;&gt;7),-VLOOKUP($A4768,ETF_OP_Fee!$U$5:$V$14,2,1),0))^($A4768-$A4767)*(1+2*(B4768/B4767-1))</f>
        <v>9.5847537728032641</v>
      </c>
      <c r="E4768" s="2"/>
      <c r="G4768" s="1"/>
    </row>
    <row r="4769" spans="1:7">
      <c r="A4769" s="27">
        <v>44984</v>
      </c>
      <c r="B4769">
        <f>IF(A4769&gt;=$B$3,VLOOKUP(A4769,SPBTFDUE!$B$4:$F$5000,5,0),B4770*(C4769/C4770+$B$1))</f>
        <v>130.89699999999999</v>
      </c>
      <c r="C4769" s="2">
        <f>VLOOKUP(A4769,'BTC-USD'!$A$1:$G$3203,6,0)</f>
        <v>23522.871090000001</v>
      </c>
      <c r="D4769" s="2">
        <f>D4768*(1-D$1+IF(AND(WEEKDAY($A4769)&lt;&gt;1,WEEKDAY($A4769)&lt;&gt;7),-VLOOKUP($A4769,ETF_OP_Fee!$U$5:$V$14,2,1),0))^($A4769-$A4768)*(1+2*(B4769/B4768-1))</f>
        <v>9.830528449471581</v>
      </c>
      <c r="E4769" s="2"/>
      <c r="G4769" s="1"/>
    </row>
    <row r="4770" spans="1:7">
      <c r="A4770" s="27">
        <v>44985</v>
      </c>
      <c r="B4770">
        <f>IF(A4770&gt;=$B$3,VLOOKUP(A4770,SPBTFDUE!$B$4:$F$5000,5,0),B4771*(C4770/C4771+$B$1))</f>
        <v>128.8663</v>
      </c>
      <c r="C4770" s="2">
        <f>VLOOKUP(A4770,'BTC-USD'!$A$1:$G$3203,6,0)</f>
        <v>23147.353520000001</v>
      </c>
      <c r="D4770" s="2">
        <f>D4769*(1-D$1+IF(AND(WEEKDAY($A4770)&lt;&gt;1,WEEKDAY($A4770)&lt;&gt;7),-VLOOKUP($A4770,ETF_OP_Fee!$U$5:$V$14,2,1),0))^($A4770-$A4769)*(1+2*(B4770/B4769-1))</f>
        <v>9.5243769964638769</v>
      </c>
      <c r="E4770" s="2"/>
      <c r="G4770" s="1"/>
    </row>
    <row r="4771" spans="1:7">
      <c r="A4771" s="27">
        <v>44986</v>
      </c>
      <c r="B4771">
        <f>IF(A4771&gt;=$B$3,VLOOKUP(A4771,SPBTFDUE!$B$4:$F$5000,5,0),B4772*(C4771/C4772+$B$1))</f>
        <v>131.57310000000001</v>
      </c>
      <c r="C4771" s="2">
        <f>VLOOKUP(A4771,'BTC-USD'!$A$1:$G$3203,6,0)</f>
        <v>23646.550780000001</v>
      </c>
      <c r="D4771" s="2">
        <f>D4770*(1-D$1+IF(AND(WEEKDAY($A4771)&lt;&gt;1,WEEKDAY($A4771)&lt;&gt;7),-VLOOKUP($A4771,ETF_OP_Fee!$U$5:$V$14,2,1),0))^($A4771-$A4770)*(1+2*(B4771/B4770-1))</f>
        <v>9.9233078775281029</v>
      </c>
      <c r="E4771" s="2"/>
      <c r="G4771" s="1"/>
    </row>
    <row r="4772" spans="1:7">
      <c r="A4772" s="27">
        <v>44987</v>
      </c>
      <c r="B4772">
        <f>IF(A4772&gt;=$B$3,VLOOKUP(A4772,SPBTFDUE!$B$4:$F$5000,5,0),B4773*(C4772/C4773+$B$1))</f>
        <v>130.43</v>
      </c>
      <c r="C4772" s="2">
        <f>VLOOKUP(A4772,'BTC-USD'!$A$1:$G$3203,6,0)</f>
        <v>23475.466799999998</v>
      </c>
      <c r="D4772" s="2">
        <f>D4771*(1-D$1+IF(AND(WEEKDAY($A4772)&lt;&gt;1,WEEKDAY($A4772)&lt;&gt;7),-VLOOKUP($A4772,ETF_OP_Fee!$U$5:$V$14,2,1),0))^($A4772-$A4771)*(1+2*(B4772/B4771-1))</f>
        <v>9.7497194583703237</v>
      </c>
      <c r="E4772" s="2"/>
      <c r="G4772" s="1"/>
    </row>
    <row r="4773" spans="1:7">
      <c r="A4773" s="27">
        <v>44988</v>
      </c>
      <c r="B4773">
        <f>IF(A4773&gt;=$B$3,VLOOKUP(A4773,SPBTFDUE!$B$4:$F$5000,5,0),B4774*(C4773/C4774+$B$1))</f>
        <v>123.5506</v>
      </c>
      <c r="C4773" s="2">
        <f>VLOOKUP(A4773,'BTC-USD'!$A$1:$G$3203,6,0)</f>
        <v>22362.679690000001</v>
      </c>
      <c r="D4773" s="2">
        <f>D4772*(1-D$1+IF(AND(WEEKDAY($A4773)&lt;&gt;1,WEEKDAY($A4773)&lt;&gt;7),-VLOOKUP($A4773,ETF_OP_Fee!$U$5:$V$14,2,1),0))^($A4773-$A4772)*(1+2*(B4773/B4772-1))</f>
        <v>8.7202016594041591</v>
      </c>
      <c r="E4773" s="2"/>
      <c r="G4773" s="1"/>
    </row>
    <row r="4774" spans="1:7">
      <c r="A4774" s="27">
        <v>44991</v>
      </c>
      <c r="B4774">
        <f>IF(A4774&gt;=$B$3,VLOOKUP(A4774,SPBTFDUE!$B$4:$F$5000,5,0),B4775*(C4774/C4775+$B$1))</f>
        <v>124.1583</v>
      </c>
      <c r="C4774" s="2">
        <f>VLOOKUP(A4774,'BTC-USD'!$A$1:$G$3203,6,0)</f>
        <v>22429.757809999999</v>
      </c>
      <c r="D4774" s="2">
        <f>D4773*(1-D$1+IF(AND(WEEKDAY($A4774)&lt;&gt;1,WEEKDAY($A4774)&lt;&gt;7),-VLOOKUP($A4774,ETF_OP_Fee!$U$5:$V$14,2,1),0))^($A4774-$A4773)*(1+2*(B4774/B4773-1))</f>
        <v>8.8028365286104489</v>
      </c>
      <c r="E4774" s="2"/>
      <c r="G4774" s="1"/>
    </row>
    <row r="4775" spans="1:7">
      <c r="A4775" s="27">
        <v>44992</v>
      </c>
      <c r="B4775">
        <f>IF(A4775&gt;=$B$3,VLOOKUP(A4775,SPBTFDUE!$B$4:$F$5000,5,0),B4776*(C4775/C4776+$B$1))</f>
        <v>122.7474</v>
      </c>
      <c r="C4775" s="2">
        <f>VLOOKUP(A4775,'BTC-USD'!$A$1:$G$3203,6,0)</f>
        <v>22219.769530000001</v>
      </c>
      <c r="D4775" s="2">
        <f>D4774*(1-D$1+IF(AND(WEEKDAY($A4775)&lt;&gt;1,WEEKDAY($A4775)&lt;&gt;7),-VLOOKUP($A4775,ETF_OP_Fee!$U$5:$V$14,2,1),0))^($A4775-$A4774)*(1+2*(B4775/B4774-1))</f>
        <v>8.6017453501186427</v>
      </c>
      <c r="E4775" s="2"/>
      <c r="G4775" s="1"/>
    </row>
    <row r="4776" spans="1:7">
      <c r="A4776" s="27">
        <v>44993</v>
      </c>
      <c r="B4776">
        <f>IF(A4776&gt;=$B$3,VLOOKUP(A4776,SPBTFDUE!$B$4:$F$5000,5,0),B4777*(C4776/C4777+$B$1))</f>
        <v>120.3279</v>
      </c>
      <c r="C4776" s="2">
        <f>VLOOKUP(A4776,'BTC-USD'!$A$1:$G$3203,6,0)</f>
        <v>21718.08008</v>
      </c>
      <c r="D4776" s="2">
        <f>D4775*(1-D$1+IF(AND(WEEKDAY($A4776)&lt;&gt;1,WEEKDAY($A4776)&lt;&gt;7),-VLOOKUP($A4776,ETF_OP_Fee!$U$5:$V$14,2,1),0))^($A4776-$A4775)*(1+2*(B4776/B4775-1))</f>
        <v>8.261658975098598</v>
      </c>
      <c r="E4776" s="2"/>
      <c r="G4776" s="1"/>
    </row>
    <row r="4777" spans="1:7">
      <c r="A4777" s="27">
        <v>44994</v>
      </c>
      <c r="B4777">
        <f>IF(A4777&gt;=$B$3,VLOOKUP(A4777,SPBTFDUE!$B$4:$F$5000,5,0),B4778*(C4777/C4778+$B$1))</f>
        <v>111.36150000000001</v>
      </c>
      <c r="C4777" s="2">
        <f>VLOOKUP(A4777,'BTC-USD'!$A$1:$G$3203,6,0)</f>
        <v>20363.021479999999</v>
      </c>
      <c r="D4777" s="2">
        <f>D4776*(1-D$1+IF(AND(WEEKDAY($A4777)&lt;&gt;1,WEEKDAY($A4777)&lt;&gt;7),-VLOOKUP($A4777,ETF_OP_Fee!$U$5:$V$14,2,1),0))^($A4777-$A4776)*(1+2*(B4777/B4776-1))</f>
        <v>7.0295632003687434</v>
      </c>
      <c r="E4777" s="2"/>
      <c r="G4777" s="1"/>
    </row>
    <row r="4778" spans="1:7">
      <c r="A4778" s="27">
        <v>44995</v>
      </c>
      <c r="B4778">
        <f>IF(A4778&gt;=$B$3,VLOOKUP(A4778,SPBTFDUE!$B$4:$F$5000,5,0),B4779*(C4778/C4779+$B$1))</f>
        <v>110.316</v>
      </c>
      <c r="C4778" s="2">
        <f>VLOOKUP(A4778,'BTC-USD'!$A$1:$G$3203,6,0)</f>
        <v>20187.244139999999</v>
      </c>
      <c r="D4778" s="2">
        <f>D4777*(1-D$1+IF(AND(WEEKDAY($A4778)&lt;&gt;1,WEEKDAY($A4778)&lt;&gt;7),-VLOOKUP($A4778,ETF_OP_Fee!$U$5:$V$14,2,1),0))^($A4778-$A4777)*(1+2*(B4778/B4777-1))</f>
        <v>6.8967492549427867</v>
      </c>
      <c r="E4778" s="2"/>
      <c r="G4778" s="1"/>
    </row>
    <row r="4779" spans="1:7">
      <c r="A4779" s="27">
        <v>44998</v>
      </c>
      <c r="B4779">
        <f>IF(A4779&gt;=$B$3,VLOOKUP(A4779,SPBTFDUE!$B$4:$F$5000,5,0),B4780*(C4779/C4780+$B$1))</f>
        <v>134.16030000000001</v>
      </c>
      <c r="C4779" s="2">
        <f>VLOOKUP(A4779,'BTC-USD'!$A$1:$G$3203,6,0)</f>
        <v>24197.533200000002</v>
      </c>
      <c r="D4779" s="2">
        <f>D4778*(1-D$1+IF(AND(WEEKDAY($A4779)&lt;&gt;1,WEEKDAY($A4779)&lt;&gt;7),-VLOOKUP($A4779,ETF_OP_Fee!$U$5:$V$14,2,1),0))^($A4779-$A4778)*(1+2*(B4779/B4778-1))</f>
        <v>9.8746196582214907</v>
      </c>
      <c r="E4779" s="2"/>
      <c r="G4779" s="1"/>
    </row>
    <row r="4780" spans="1:7">
      <c r="A4780" s="27">
        <v>44999</v>
      </c>
      <c r="B4780">
        <f>IF(A4780&gt;=$B$3,VLOOKUP(A4780,SPBTFDUE!$B$4:$F$5000,5,0),B4781*(C4780/C4781+$B$1))</f>
        <v>137.1738</v>
      </c>
      <c r="C4780" s="2">
        <f>VLOOKUP(A4780,'BTC-USD'!$A$1:$G$3203,6,0)</f>
        <v>24746.074219999999</v>
      </c>
      <c r="D4780" s="2">
        <f>D4779*(1-D$1+IF(AND(WEEKDAY($A4780)&lt;&gt;1,WEEKDAY($A4780)&lt;&gt;7),-VLOOKUP($A4780,ETF_OP_Fee!$U$5:$V$14,2,1),0))^($A4780-$A4779)*(1+2*(B4780/B4779-1))</f>
        <v>10.316996090784968</v>
      </c>
      <c r="E4780" s="2"/>
      <c r="G4780" s="1"/>
    </row>
    <row r="4781" spans="1:7">
      <c r="A4781" s="27">
        <v>45000</v>
      </c>
      <c r="B4781">
        <f>IF(A4781&gt;=$B$3,VLOOKUP(A4781,SPBTFDUE!$B$4:$F$5000,5,0),B4782*(C4781/C4782+$B$1))</f>
        <v>135.30959999999999</v>
      </c>
      <c r="C4781" s="2">
        <f>VLOOKUP(A4781,'BTC-USD'!$A$1:$G$3203,6,0)</f>
        <v>24375.960940000001</v>
      </c>
      <c r="D4781" s="2">
        <f>D4780*(1-D$1+IF(AND(WEEKDAY($A4781)&lt;&gt;1,WEEKDAY($A4781)&lt;&gt;7),-VLOOKUP($A4781,ETF_OP_Fee!$U$5:$V$14,2,1),0))^($A4781-$A4780)*(1+2*(B4781/B4780-1))</f>
        <v>10.035382784706869</v>
      </c>
      <c r="E4781" s="2"/>
      <c r="G4781" s="1"/>
    </row>
    <row r="4782" spans="1:7">
      <c r="A4782" s="27">
        <v>45001</v>
      </c>
      <c r="B4782">
        <f>IF(A4782&gt;=$B$3,VLOOKUP(A4782,SPBTFDUE!$B$4:$F$5000,5,0),B4783*(C4782/C4783+$B$1))</f>
        <v>138.69130000000001</v>
      </c>
      <c r="C4782" s="2">
        <f>VLOOKUP(A4782,'BTC-USD'!$A$1:$G$3203,6,0)</f>
        <v>25052.789059999999</v>
      </c>
      <c r="D4782" s="2">
        <f>D4781*(1-D$1+IF(AND(WEEKDAY($A4782)&lt;&gt;1,WEEKDAY($A4782)&lt;&gt;7),-VLOOKUP($A4782,ETF_OP_Fee!$U$5:$V$14,2,1),0))^($A4782-$A4781)*(1+2*(B4782/B4781-1))</f>
        <v>10.535741879320261</v>
      </c>
      <c r="E4782" s="2"/>
      <c r="G4782" s="1"/>
    </row>
    <row r="4783" spans="1:7">
      <c r="A4783" s="27">
        <v>45002</v>
      </c>
      <c r="B4783">
        <f>IF(A4783&gt;=$B$3,VLOOKUP(A4783,SPBTFDUE!$B$4:$F$5000,5,0),B4784*(C4783/C4784+$B$1))</f>
        <v>149.6046</v>
      </c>
      <c r="C4783" s="2">
        <f>VLOOKUP(A4783,'BTC-USD'!$A$1:$G$3203,6,0)</f>
        <v>27423.929690000001</v>
      </c>
      <c r="D4783" s="2">
        <f>D4782*(1-D$1+IF(AND(WEEKDAY($A4783)&lt;&gt;1,WEEKDAY($A4783)&lt;&gt;7),-VLOOKUP($A4783,ETF_OP_Fee!$U$5:$V$14,2,1),0))^($A4783-$A4782)*(1+2*(B4783/B4782-1))</f>
        <v>12.192355327249471</v>
      </c>
      <c r="E4783" s="2"/>
      <c r="G4783" s="1"/>
    </row>
    <row r="4784" spans="1:7">
      <c r="A4784" s="27">
        <v>45005</v>
      </c>
      <c r="B4784">
        <f>IF(A4784&gt;=$B$3,VLOOKUP(A4784,SPBTFDUE!$B$4:$F$5000,5,0),B4785*(C4784/C4785+$B$1))</f>
        <v>154.8237</v>
      </c>
      <c r="C4784" s="2">
        <f>VLOOKUP(A4784,'BTC-USD'!$A$1:$G$3203,6,0)</f>
        <v>27767.23633</v>
      </c>
      <c r="D4784" s="2">
        <f>D4783*(1-D$1+IF(AND(WEEKDAY($A4784)&lt;&gt;1,WEEKDAY($A4784)&lt;&gt;7),-VLOOKUP($A4784,ETF_OP_Fee!$U$5:$V$14,2,1),0))^($A4784-$A4783)*(1+2*(B4784/B4783-1))</f>
        <v>13.03837657535056</v>
      </c>
      <c r="E4784" s="2"/>
      <c r="G4784" s="1"/>
    </row>
    <row r="4785" spans="1:7">
      <c r="A4785" s="27">
        <v>45006</v>
      </c>
      <c r="B4785">
        <f>IF(A4785&gt;=$B$3,VLOOKUP(A4785,SPBTFDUE!$B$4:$F$5000,5,0),B4786*(C4785/C4786+$B$1))</f>
        <v>156.54329999999999</v>
      </c>
      <c r="C4785" s="2">
        <f>VLOOKUP(A4785,'BTC-USD'!$A$1:$G$3203,6,0)</f>
        <v>28175.816409999999</v>
      </c>
      <c r="D4785" s="2">
        <f>D4784*(1-D$1+IF(AND(WEEKDAY($A4785)&lt;&gt;1,WEEKDAY($A4785)&lt;&gt;7),-VLOOKUP($A4785,ETF_OP_Fee!$U$5:$V$14,2,1),0))^($A4785-$A4784)*(1+2*(B4785/B4784-1))</f>
        <v>13.326418146399499</v>
      </c>
      <c r="E4785" s="2"/>
      <c r="G4785" s="1"/>
    </row>
    <row r="4786" spans="1:7">
      <c r="A4786" s="27">
        <v>45007</v>
      </c>
      <c r="B4786">
        <f>IF(A4786&gt;=$B$3,VLOOKUP(A4786,SPBTFDUE!$B$4:$F$5000,5,0),B4787*(C4786/C4787+$B$1))</f>
        <v>152.04910000000001</v>
      </c>
      <c r="C4786" s="2">
        <f>VLOOKUP(A4786,'BTC-USD'!$A$1:$G$3203,6,0)</f>
        <v>27307.4375</v>
      </c>
      <c r="D4786" s="2">
        <f>D4785*(1-D$1+IF(AND(WEEKDAY($A4786)&lt;&gt;1,WEEKDAY($A4786)&lt;&gt;7),-VLOOKUP($A4786,ETF_OP_Fee!$U$5:$V$14,2,1),0))^($A4786-$A4785)*(1+2*(B4786/B4785-1))</f>
        <v>12.559745116883764</v>
      </c>
      <c r="E4786" s="2"/>
      <c r="G4786" s="1"/>
    </row>
    <row r="4787" spans="1:7">
      <c r="A4787" s="27">
        <v>45008</v>
      </c>
      <c r="B4787">
        <f>IF(A4787&gt;=$B$3,VLOOKUP(A4787,SPBTFDUE!$B$4:$F$5000,5,0),B4788*(C4787/C4788+$B$1))</f>
        <v>158.0284</v>
      </c>
      <c r="C4787" s="2">
        <f>VLOOKUP(A4787,'BTC-USD'!$A$1:$G$3203,6,0)</f>
        <v>28333.972659999999</v>
      </c>
      <c r="D4787" s="2">
        <f>D4786*(1-D$1+IF(AND(WEEKDAY($A4787)&lt;&gt;1,WEEKDAY($A4787)&lt;&gt;7),-VLOOKUP($A4787,ETF_OP_Fee!$U$5:$V$14,2,1),0))^($A4787-$A4786)*(1+2*(B4787/B4786-1))</f>
        <v>13.545949399776395</v>
      </c>
      <c r="E4787" s="2"/>
      <c r="G4787" s="1"/>
    </row>
    <row r="4788" spans="1:7">
      <c r="A4788" s="27">
        <v>45009</v>
      </c>
      <c r="B4788">
        <f>IF(A4788&gt;=$B$3,VLOOKUP(A4788,SPBTFDUE!$B$4:$F$5000,5,0),B4789*(C4788/C4789+$B$1))</f>
        <v>154.67599999999999</v>
      </c>
      <c r="C4788" s="2">
        <f>VLOOKUP(A4788,'BTC-USD'!$A$1:$G$3203,6,0)</f>
        <v>27493.285159999999</v>
      </c>
      <c r="D4788" s="2">
        <f>D4787*(1-D$1+IF(AND(WEEKDAY($A4788)&lt;&gt;1,WEEKDAY($A4788)&lt;&gt;7),-VLOOKUP($A4788,ETF_OP_Fee!$U$5:$V$14,2,1),0))^($A4788-$A4787)*(1+2*(B4788/B4787-1))</f>
        <v>12.969678454996927</v>
      </c>
      <c r="E4788" s="2"/>
      <c r="G4788" s="1"/>
    </row>
    <row r="4789" spans="1:7">
      <c r="A4789" s="27">
        <v>45012</v>
      </c>
      <c r="B4789">
        <f>IF(A4789&gt;=$B$3,VLOOKUP(A4789,SPBTFDUE!$B$4:$F$5000,5,0),B4790*(C4789/C4790+$B$1))</f>
        <v>150.63990000000001</v>
      </c>
      <c r="C4789" s="2">
        <f>VLOOKUP(A4789,'BTC-USD'!$A$1:$G$3203,6,0)</f>
        <v>27139.88867</v>
      </c>
      <c r="D4789" s="2">
        <f>D4788*(1-D$1+IF(AND(WEEKDAY($A4789)&lt;&gt;1,WEEKDAY($A4789)&lt;&gt;7),-VLOOKUP($A4789,ETF_OP_Fee!$U$5:$V$14,2,1),0))^($A4789-$A4788)*(1+2*(B4789/B4788-1))</f>
        <v>12.288424902362895</v>
      </c>
      <c r="E4789" s="2"/>
      <c r="G4789" s="1"/>
    </row>
    <row r="4790" spans="1:7">
      <c r="A4790" s="27">
        <v>45013</v>
      </c>
      <c r="B4790">
        <f>IF(A4790&gt;=$B$3,VLOOKUP(A4790,SPBTFDUE!$B$4:$F$5000,5,0),B4791*(C4790/C4791+$B$1))</f>
        <v>151.2184</v>
      </c>
      <c r="C4790" s="2">
        <f>VLOOKUP(A4790,'BTC-USD'!$A$1:$G$3203,6,0)</f>
        <v>27268.130860000001</v>
      </c>
      <c r="D4790" s="2">
        <f>D4789*(1-D$1+IF(AND(WEEKDAY($A4790)&lt;&gt;1,WEEKDAY($A4790)&lt;&gt;7),-VLOOKUP($A4790,ETF_OP_Fee!$U$5:$V$14,2,1),0))^($A4790-$A4789)*(1+2*(B4790/B4789-1))</f>
        <v>12.381331226619755</v>
      </c>
      <c r="E4790" s="2"/>
      <c r="G4790" s="1"/>
    </row>
    <row r="4791" spans="1:7">
      <c r="A4791" s="27">
        <v>45014</v>
      </c>
      <c r="B4791">
        <f>IF(A4791&gt;=$B$3,VLOOKUP(A4791,SPBTFDUE!$B$4:$F$5000,5,0),B4792*(C4791/C4792+$B$1))</f>
        <v>157.7345</v>
      </c>
      <c r="C4791" s="2">
        <f>VLOOKUP(A4791,'BTC-USD'!$A$1:$G$3203,6,0)</f>
        <v>28348.441409999999</v>
      </c>
      <c r="D4791" s="2">
        <f>D4790*(1-D$1+IF(AND(WEEKDAY($A4791)&lt;&gt;1,WEEKDAY($A4791)&lt;&gt;7),-VLOOKUP($A4791,ETF_OP_Fee!$U$5:$V$14,2,1),0))^($A4791-$A4790)*(1+2*(B4791/B4790-1))</f>
        <v>13.446767835970487</v>
      </c>
      <c r="E4791" s="2"/>
      <c r="G4791" s="1"/>
    </row>
    <row r="4792" spans="1:7">
      <c r="A4792" s="27">
        <v>45015</v>
      </c>
      <c r="B4792">
        <f>IF(A4792&gt;=$B$3,VLOOKUP(A4792,SPBTFDUE!$B$4:$F$5000,5,0),B4793*(C4792/C4793+$B$1))</f>
        <v>155.45050000000001</v>
      </c>
      <c r="C4792" s="2">
        <f>VLOOKUP(A4792,'BTC-USD'!$A$1:$G$3203,6,0)</f>
        <v>28033.5625</v>
      </c>
      <c r="D4792" s="2">
        <f>D4791*(1-D$1+IF(AND(WEEKDAY($A4792)&lt;&gt;1,WEEKDAY($A4792)&lt;&gt;7),-VLOOKUP($A4792,ETF_OP_Fee!$U$5:$V$14,2,1),0))^($A4792-$A4791)*(1+2*(B4792/B4791-1))</f>
        <v>13.055792532651836</v>
      </c>
      <c r="E4792" s="2"/>
      <c r="G4792" s="1"/>
    </row>
    <row r="4793" spans="1:7">
      <c r="A4793" s="27">
        <v>45016</v>
      </c>
      <c r="B4793">
        <f>IF(A4793&gt;=$B$3,VLOOKUP(A4793,SPBTFDUE!$B$4:$F$5000,5,0),B4794*(C4793/C4794+$B$1))</f>
        <v>157.762</v>
      </c>
      <c r="C4793" s="2">
        <f>VLOOKUP(A4793,'BTC-USD'!$A$1:$G$3203,6,0)</f>
        <v>28478.484380000002</v>
      </c>
      <c r="D4793" s="2">
        <f>D4792*(1-D$1+IF(AND(WEEKDAY($A4793)&lt;&gt;1,WEEKDAY($A4793)&lt;&gt;7),-VLOOKUP($A4793,ETF_OP_Fee!$U$5:$V$14,2,1),0))^($A4793-$A4792)*(1+2*(B4793/B4792-1))</f>
        <v>13.442461345068565</v>
      </c>
      <c r="E4793" s="2"/>
      <c r="G4793" s="1"/>
    </row>
    <row r="4794" spans="1:7">
      <c r="A4794" s="27">
        <v>45019</v>
      </c>
      <c r="B4794">
        <f>IF(A4794&gt;=$B$3,VLOOKUP(A4794,SPBTFDUE!$B$4:$F$5000,5,0),B4795*(C4794/C4795+$B$1))</f>
        <v>154.45009999999999</v>
      </c>
      <c r="C4794" s="2">
        <f>VLOOKUP(A4794,'BTC-USD'!$A$1:$G$3203,6,0)</f>
        <v>27790.220700000002</v>
      </c>
      <c r="D4794" s="2">
        <f>D4793*(1-D$1+IF(AND(WEEKDAY($A4794)&lt;&gt;1,WEEKDAY($A4794)&lt;&gt;7),-VLOOKUP($A4794,ETF_OP_Fee!$U$5:$V$14,2,1),0))^($A4794-$A4793)*(1+2*(B4794/B4793-1))</f>
        <v>12.873461964462225</v>
      </c>
      <c r="E4794" s="2"/>
      <c r="G4794" s="1"/>
    </row>
    <row r="4795" spans="1:7">
      <c r="A4795" s="27">
        <v>45020</v>
      </c>
      <c r="B4795">
        <f>IF(A4795&gt;=$B$3,VLOOKUP(A4795,SPBTFDUE!$B$4:$F$5000,5,0),B4796*(C4795/C4796+$B$1))</f>
        <v>155.66849999999999</v>
      </c>
      <c r="C4795" s="2">
        <f>VLOOKUP(A4795,'BTC-USD'!$A$1:$G$3203,6,0)</f>
        <v>28168.089840000001</v>
      </c>
      <c r="D4795" s="2">
        <f>D4794*(1-D$1+IF(AND(WEEKDAY($A4795)&lt;&gt;1,WEEKDAY($A4795)&lt;&gt;7),-VLOOKUP($A4795,ETF_OP_Fee!$U$5:$V$14,2,1),0))^($A4795-$A4794)*(1+2*(B4795/B4794-1))</f>
        <v>13.075011531727986</v>
      </c>
      <c r="E4795" s="2"/>
      <c r="G4795" s="1"/>
    </row>
    <row r="4796" spans="1:7">
      <c r="A4796" s="27">
        <v>45021</v>
      </c>
      <c r="B4796">
        <f>IF(A4796&gt;=$B$3,VLOOKUP(A4796,SPBTFDUE!$B$4:$F$5000,5,0),B4797*(C4796/C4797+$B$1))</f>
        <v>155.71350000000001</v>
      </c>
      <c r="C4796" s="2">
        <f>VLOOKUP(A4796,'BTC-USD'!$A$1:$G$3203,6,0)</f>
        <v>28177.984380000002</v>
      </c>
      <c r="D4796" s="2">
        <f>D4795*(1-D$1+IF(AND(WEEKDAY($A4796)&lt;&gt;1,WEEKDAY($A4796)&lt;&gt;7),-VLOOKUP($A4796,ETF_OP_Fee!$U$5:$V$14,2,1),0))^($A4796-$A4795)*(1+2*(B4796/B4795-1))</f>
        <v>13.081011715501504</v>
      </c>
      <c r="E4796" s="2"/>
      <c r="G4796" s="1"/>
    </row>
    <row r="4797" spans="1:7">
      <c r="A4797" s="27">
        <v>45022</v>
      </c>
      <c r="B4797">
        <f>IF(A4797&gt;=$B$3,VLOOKUP(A4797,SPBTFDUE!$B$4:$F$5000,5,0),B4798*(C4797/C4798+$B$1))</f>
        <v>154.85159999999999</v>
      </c>
      <c r="C4797" s="2">
        <f>VLOOKUP(A4797,'BTC-USD'!$A$1:$G$3203,6,0)</f>
        <v>28044.140630000002</v>
      </c>
      <c r="D4797" s="2">
        <f>D4796*(1-D$1+IF(AND(WEEKDAY($A4797)&lt;&gt;1,WEEKDAY($A4797)&lt;&gt;7),-VLOOKUP($A4797,ETF_OP_Fee!$U$5:$V$14,2,1),0))^($A4797-$A4796)*(1+2*(B4797/B4796-1))</f>
        <v>12.934658873257531</v>
      </c>
      <c r="E4797" s="2"/>
      <c r="G4797" s="1"/>
    </row>
    <row r="4798" spans="1:7">
      <c r="A4798" s="27">
        <v>45026</v>
      </c>
      <c r="B4798">
        <f>IF(A4798&gt;=$B$3,VLOOKUP(A4798,SPBTFDUE!$B$4:$F$5000,5,0),B4799*(C4798/C4799+$B$1))</f>
        <v>164.82980000000001</v>
      </c>
      <c r="C4798" s="2">
        <f>VLOOKUP(A4798,'BTC-USD'!$A$1:$G$3203,6,0)</f>
        <v>29652.980469999999</v>
      </c>
      <c r="D4798" s="2">
        <f>D4797*(1-D$1+IF(AND(WEEKDAY($A4798)&lt;&gt;1,WEEKDAY($A4798)&lt;&gt;7),-VLOOKUP($A4798,ETF_OP_Fee!$U$5:$V$14,2,1),0))^($A4798-$A4797)*(1+2*(B4798/B4797-1))</f>
        <v>14.594645166069686</v>
      </c>
      <c r="E4798" s="2"/>
      <c r="G4798" s="1"/>
    </row>
    <row r="4799" spans="1:7">
      <c r="A4799" s="27">
        <v>45027</v>
      </c>
      <c r="B4799">
        <f>IF(A4799&gt;=$B$3,VLOOKUP(A4799,SPBTFDUE!$B$4:$F$5000,5,0),B4800*(C4799/C4800+$B$1))</f>
        <v>167.1679</v>
      </c>
      <c r="C4799" s="2">
        <f>VLOOKUP(A4799,'BTC-USD'!$A$1:$G$3203,6,0)</f>
        <v>30235.058590000001</v>
      </c>
      <c r="D4799" s="2">
        <f>D4798*(1-D$1+IF(AND(WEEKDAY($A4799)&lt;&gt;1,WEEKDAY($A4799)&lt;&gt;7),-VLOOKUP($A4799,ETF_OP_Fee!$U$5:$V$14,2,1),0))^($A4799-$A4798)*(1+2*(B4799/B4798-1))</f>
        <v>15.00690464500321</v>
      </c>
      <c r="G4799" s="1"/>
    </row>
    <row r="4800" spans="1:7">
      <c r="A4800" s="27">
        <v>45028</v>
      </c>
      <c r="B4800">
        <f>IF(A4800&gt;=$B$3,VLOOKUP(A4800,SPBTFDUE!$B$4:$F$5000,5,0),B4801*(C4800/C4801+$B$1))</f>
        <v>165.16829999999999</v>
      </c>
      <c r="C4800" s="2">
        <f>VLOOKUP(A4800,'BTC-USD'!$A$1:$G$3203,6,0)</f>
        <v>30139.052729999999</v>
      </c>
      <c r="D4800" s="2">
        <f>D4799*(1-D$1+IF(AND(WEEKDAY($A4800)&lt;&gt;1,WEEKDAY($A4800)&lt;&gt;7),-VLOOKUP($A4800,ETF_OP_Fee!$U$5:$V$14,2,1),0))^($A4800-$A4799)*(1+2*(B4800/B4799-1))</f>
        <v>14.646144957790316</v>
      </c>
      <c r="G4800" s="1"/>
    </row>
    <row r="4801" spans="1:7">
      <c r="A4801" s="27">
        <v>45029</v>
      </c>
      <c r="B4801">
        <f>IF(A4801&gt;=$B$3,VLOOKUP(A4801,SPBTFDUE!$B$4:$F$5000,5,0),B4802*(C4801/C4802+$B$1))</f>
        <v>167.6814</v>
      </c>
      <c r="C4801" s="2">
        <f>VLOOKUP(A4801,'BTC-USD'!$A$1:$G$3203,6,0)</f>
        <v>30399.066409999999</v>
      </c>
      <c r="D4801" s="2">
        <f>D4800*(1-D$1+IF(AND(WEEKDAY($A4801)&lt;&gt;1,WEEKDAY($A4801)&lt;&gt;7),-VLOOKUP($A4801,ETF_OP_Fee!$U$5:$V$14,2,1),0))^($A4801-$A4800)*(1+2*(B4801/B4800-1))</f>
        <v>15.090039938714089</v>
      </c>
      <c r="G4801" s="1"/>
    </row>
    <row r="4802" spans="1:7">
      <c r="A4802" s="27">
        <v>45030</v>
      </c>
      <c r="B4802">
        <f>IF(A4802&gt;=$B$3,VLOOKUP(A4802,SPBTFDUE!$B$4:$F$5000,5,0),B4803*(C4802/C4803+$B$1))</f>
        <v>167.61070000000001</v>
      </c>
      <c r="C4802" s="2">
        <f>VLOOKUP(A4802,'BTC-USD'!$A$1:$G$3203,6,0)</f>
        <v>30485.699219999999</v>
      </c>
      <c r="D4802" s="2">
        <f>D4801*(1-D$1+IF(AND(WEEKDAY($A4802)&lt;&gt;1,WEEKDAY($A4802)&lt;&gt;7),-VLOOKUP($A4802,ETF_OP_Fee!$U$5:$V$14,2,1),0))^($A4802-$A4801)*(1+2*(B4802/B4801-1))</f>
        <v>15.075518137716601</v>
      </c>
      <c r="G4802" s="1"/>
    </row>
    <row r="4803" spans="1:7">
      <c r="A4803" s="28">
        <v>45033</v>
      </c>
      <c r="B4803">
        <f>IF(A4803&gt;=$B$3,VLOOKUP(A4803,SPBTFDUE!$B$4:$F$5000,5,0),B4804*(C4803/C4804+$B$1))</f>
        <v>162.7894</v>
      </c>
      <c r="C4803" s="2">
        <f>VLOOKUP(A4803,'BTC-USD'!$A$1:$G$3203,6,0)</f>
        <v>29445.04492</v>
      </c>
      <c r="D4803" s="2">
        <f>D4802*(1-D$1+IF(AND(WEEKDAY($A4803)&lt;&gt;1,WEEKDAY($A4803)&lt;&gt;7),-VLOOKUP($A4803,ETF_OP_Fee!$U$5:$V$14,2,1),0))^($A4803-$A4802)*(1+2*(B4803/B4802-1))</f>
        <v>14.203148175666817</v>
      </c>
      <c r="G4803" s="1"/>
    </row>
    <row r="4804" spans="1:7">
      <c r="A4804" s="28">
        <v>45034</v>
      </c>
      <c r="B4804">
        <f>IF(A4804&gt;=$B$3,VLOOKUP(A4804,SPBTFDUE!$B$4:$F$5000,5,0),B4805*(C4804/C4805+$B$1))</f>
        <v>167.02340000000001</v>
      </c>
      <c r="C4804" s="2">
        <f>VLOOKUP(A4804,'BTC-USD'!$A$1:$G$3203,6,0)</f>
        <v>30397.552729999999</v>
      </c>
      <c r="D4804" s="2">
        <f>D4803*(1-D$1+IF(AND(WEEKDAY($A4804)&lt;&gt;1,WEEKDAY($A4804)&lt;&gt;7),-VLOOKUP($A4804,ETF_OP_Fee!$U$5:$V$14,2,1),0))^($A4804-$A4803)*(1+2*(B4804/B4803-1))</f>
        <v>14.940188613633136</v>
      </c>
      <c r="G4804" s="1"/>
    </row>
    <row r="4805" spans="1:7">
      <c r="A4805" s="28">
        <v>45035</v>
      </c>
      <c r="B4805">
        <f>IF(A4805&gt;=$B$3,VLOOKUP(A4805,SPBTFDUE!$B$4:$F$5000,5,0),B4806*(C4805/C4806+$B$1))</f>
        <v>157.87479999999999</v>
      </c>
      <c r="C4805" s="2">
        <f>VLOOKUP(A4805,'BTC-USD'!$A$1:$G$3203,6,0)</f>
        <v>28822.679690000001</v>
      </c>
      <c r="D4805" s="2">
        <f>D4804*(1-D$1+IF(AND(WEEKDAY($A4805)&lt;&gt;1,WEEKDAY($A4805)&lt;&gt;7),-VLOOKUP($A4805,ETF_OP_Fee!$U$5:$V$14,2,1),0))^($A4805-$A4804)*(1+2*(B4805/B4804-1))</f>
        <v>13.301924559017767</v>
      </c>
      <c r="G4805" s="1"/>
    </row>
    <row r="4806" spans="1:7">
      <c r="A4806" s="28">
        <v>45036</v>
      </c>
      <c r="B4806">
        <f>IF(A4806&gt;=$B$3,VLOOKUP(A4806,SPBTFDUE!$B$4:$F$5000,5,0),B4807*(C4806/C4807+$B$1))</f>
        <v>155.69669999999999</v>
      </c>
      <c r="C4806" s="2">
        <f>VLOOKUP(A4806,'BTC-USD'!$A$1:$G$3203,6,0)</f>
        <v>28245.988280000001</v>
      </c>
      <c r="D4806" s="2">
        <f>D4805*(1-D$1+IF(AND(WEEKDAY($A4806)&lt;&gt;1,WEEKDAY($A4806)&lt;&gt;7),-VLOOKUP($A4806,ETF_OP_Fee!$U$5:$V$14,2,1),0))^($A4806-$A4805)*(1+2*(B4806/B4805-1))</f>
        <v>12.933346315550169</v>
      </c>
      <c r="G4806" s="1"/>
    </row>
    <row r="4807" spans="1:7">
      <c r="A4807" s="28">
        <v>45037</v>
      </c>
      <c r="B4807">
        <f>IF(A4807&gt;=$B$3,VLOOKUP(A4807,SPBTFDUE!$B$4:$F$5000,5,0),B4808*(C4807/C4808+$B$1))</f>
        <v>150.21340000000001</v>
      </c>
      <c r="C4807" s="2">
        <f>VLOOKUP(A4807,'BTC-USD'!$A$1:$G$3203,6,0)</f>
        <v>27276.910159999999</v>
      </c>
      <c r="D4807" s="2">
        <f>D4806*(1-D$1+IF(AND(WEEKDAY($A4807)&lt;&gt;1,WEEKDAY($A4807)&lt;&gt;7),-VLOOKUP($A4807,ETF_OP_Fee!$U$5:$V$14,2,1),0))^($A4807-$A4806)*(1+2*(B4807/B4806-1))</f>
        <v>12.020944713316798</v>
      </c>
      <c r="G4807" s="1"/>
    </row>
    <row r="4808" spans="1:7">
      <c r="A4808" s="28">
        <v>45040</v>
      </c>
      <c r="B4808">
        <f>IF(A4808&gt;=$B$3,VLOOKUP(A4808,SPBTFDUE!$B$4:$F$5000,5,0),B4809*(C4808/C4809+$B$1))</f>
        <v>151.25829999999999</v>
      </c>
      <c r="C4808" s="2">
        <f>VLOOKUP(A4808,'BTC-USD'!$A$1:$G$3203,6,0)</f>
        <v>27525.339840000001</v>
      </c>
      <c r="D4808" s="2">
        <f>D4807*(1-D$1+IF(AND(WEEKDAY($A4808)&lt;&gt;1,WEEKDAY($A4808)&lt;&gt;7),-VLOOKUP($A4808,ETF_OP_Fee!$U$5:$V$14,2,1),0))^($A4808-$A4807)*(1+2*(B4808/B4807-1))</f>
        <v>12.183825417949222</v>
      </c>
      <c r="G4808" s="1"/>
    </row>
    <row r="4809" spans="1:7">
      <c r="A4809" s="28">
        <v>45041</v>
      </c>
      <c r="B4809">
        <f>IF(A4809&gt;=$B$3,VLOOKUP(A4809,SPBTFDUE!$B$4:$F$5000,5,0),B4810*(C4809/C4810+$B$1))</f>
        <v>155.76609999999999</v>
      </c>
      <c r="C4809" s="2">
        <f>VLOOKUP(A4809,'BTC-USD'!$A$1:$G$3203,6,0)</f>
        <v>28307.597659999999</v>
      </c>
      <c r="D4809" s="2">
        <f>D4808*(1-D$1+IF(AND(WEEKDAY($A4809)&lt;&gt;1,WEEKDAY($A4809)&lt;&gt;7),-VLOOKUP($A4809,ETF_OP_Fee!$U$5:$V$14,2,1),0))^($A4809-$A4808)*(1+2*(B4809/B4808-1))</f>
        <v>12.908491578625499</v>
      </c>
      <c r="G4809" s="1"/>
    </row>
    <row r="4810" spans="1:7">
      <c r="A4810" s="28">
        <v>45042</v>
      </c>
      <c r="B4810">
        <f>IF(A4810&gt;=$B$3,VLOOKUP(A4810,SPBTFDUE!$B$4:$F$5000,5,0),B4811*(C4810/C4811+$B$1))</f>
        <v>156.63800000000001</v>
      </c>
      <c r="C4810" s="2">
        <f>VLOOKUP(A4810,'BTC-USD'!$A$1:$G$3203,6,0)</f>
        <v>28422.70117</v>
      </c>
      <c r="D4810" s="2">
        <f>D4809*(1-D$1+IF(AND(WEEKDAY($A4810)&lt;&gt;1,WEEKDAY($A4810)&lt;&gt;7),-VLOOKUP($A4810,ETF_OP_Fee!$U$5:$V$14,2,1),0))^($A4810-$A4809)*(1+2*(B4810/B4809-1))</f>
        <v>13.05144638666447</v>
      </c>
      <c r="G4810" s="1"/>
    </row>
    <row r="4811" spans="1:7">
      <c r="A4811" s="28">
        <v>45043</v>
      </c>
      <c r="B4811">
        <f>IF(A4811&gt;=$B$3,VLOOKUP(A4811,SPBTFDUE!$B$4:$F$5000,5,0),B4812*(C4811/C4812+$B$1))</f>
        <v>162.6026</v>
      </c>
      <c r="C4811" s="2">
        <f>VLOOKUP(A4811,'BTC-USD'!$A$1:$G$3203,6,0)</f>
        <v>29473.787110000001</v>
      </c>
      <c r="D4811" s="2">
        <f>D4810*(1-D$1+IF(AND(WEEKDAY($A4811)&lt;&gt;1,WEEKDAY($A4811)&lt;&gt;7),-VLOOKUP($A4811,ETF_OP_Fee!$U$5:$V$14,2,1),0))^($A4811-$A4810)*(1+2*(B4811/B4810-1))</f>
        <v>14.043741468316403</v>
      </c>
      <c r="G4811" s="1"/>
    </row>
    <row r="4812" spans="1:7">
      <c r="A4812" s="28">
        <v>45044</v>
      </c>
      <c r="B4812">
        <f>IF(A4812&gt;=$B$3,VLOOKUP(A4812,SPBTFDUE!$B$4:$F$5000,5,0),B4813*(C4812/C4813+$B$1))</f>
        <v>161.2765</v>
      </c>
      <c r="C4812" s="2">
        <f>VLOOKUP(A4812,'BTC-USD'!$A$1:$G$3203,6,0)</f>
        <v>29340.261719999999</v>
      </c>
      <c r="D4812" s="2">
        <f>D4811*(1-D$1+IF(AND(WEEKDAY($A4812)&lt;&gt;1,WEEKDAY($A4812)&lt;&gt;7),-VLOOKUP($A4812,ETF_OP_Fee!$U$5:$V$14,2,1),0))^($A4812-$A4811)*(1+2*(B4812/B4811-1))</f>
        <v>13.813028545556</v>
      </c>
      <c r="G4812" s="1"/>
    </row>
    <row r="4813" spans="1:7">
      <c r="A4813" s="28">
        <v>45047</v>
      </c>
      <c r="B4813">
        <f>IF(A4813&gt;=$B$3,VLOOKUP(A4813,SPBTFDUE!$B$4:$F$5000,5,0),B4814*(C4813/C4814+$B$1))</f>
        <v>153.90180000000001</v>
      </c>
      <c r="C4813" s="2">
        <f>VLOOKUP(A4813,'BTC-USD'!$A$1:$G$3203,6,0)</f>
        <v>28091.568360000001</v>
      </c>
      <c r="D4813" s="2">
        <f>D4812*(1-D$1+IF(AND(WEEKDAY($A4813)&lt;&gt;1,WEEKDAY($A4813)&lt;&gt;7),-VLOOKUP($A4813,ETF_OP_Fee!$U$5:$V$14,2,1),0))^($A4813-$A4812)*(1+2*(B4813/B4812-1))</f>
        <v>12.545283770383026</v>
      </c>
      <c r="G4813" s="1"/>
    </row>
    <row r="4814" spans="1:7">
      <c r="A4814" s="28">
        <v>45048</v>
      </c>
      <c r="B4814">
        <f>IF(A4814&gt;=$B$3,VLOOKUP(A4814,SPBTFDUE!$B$4:$F$5000,5,0),B4815*(C4814/C4815+$B$1))</f>
        <v>157.80940000000001</v>
      </c>
      <c r="C4814" s="2">
        <f>VLOOKUP(A4814,'BTC-USD'!$A$1:$G$3203,6,0)</f>
        <v>28680.537110000001</v>
      </c>
      <c r="D4814" s="2">
        <f>D4813*(1-D$1+IF(AND(WEEKDAY($A4814)&lt;&gt;1,WEEKDAY($A4814)&lt;&gt;7),-VLOOKUP($A4814,ETF_OP_Fee!$U$5:$V$14,2,1),0))^($A4814-$A4813)*(1+2*(B4814/B4813-1))</f>
        <v>13.180767662960612</v>
      </c>
      <c r="G4814" s="1"/>
    </row>
    <row r="4815" spans="1:7">
      <c r="A4815" s="28">
        <v>45049</v>
      </c>
      <c r="B4815">
        <f>IF(A4815&gt;=$B$3,VLOOKUP(A4815,SPBTFDUE!$B$4:$F$5000,5,0),B4816*(C4815/C4816+$B$1))</f>
        <v>159.85910000000001</v>
      </c>
      <c r="C4815" s="2">
        <f>VLOOKUP(A4815,'BTC-USD'!$A$1:$G$3203,6,0)</f>
        <v>29006.308590000001</v>
      </c>
      <c r="D4815" s="2">
        <f>D4814*(1-D$1+IF(AND(WEEKDAY($A4815)&lt;&gt;1,WEEKDAY($A4815)&lt;&gt;7),-VLOOKUP($A4815,ETF_OP_Fee!$U$5:$V$14,2,1),0))^($A4815-$A4814)*(1+2*(B4815/B4814-1))</f>
        <v>13.521551565090144</v>
      </c>
      <c r="G4815" s="1"/>
    </row>
    <row r="4816" spans="1:7">
      <c r="A4816" s="28">
        <v>45050</v>
      </c>
      <c r="B4816">
        <f>IF(A4816&gt;=$B$3,VLOOKUP(A4816,SPBTFDUE!$B$4:$F$5000,5,0),B4817*(C4816/C4817+$B$1))</f>
        <v>158.5984</v>
      </c>
      <c r="C4816" s="2">
        <f>VLOOKUP(A4816,'BTC-USD'!$A$1:$G$3203,6,0)</f>
        <v>28847.710940000001</v>
      </c>
      <c r="D4816" s="2">
        <f>D4815*(1-D$1+IF(AND(WEEKDAY($A4816)&lt;&gt;1,WEEKDAY($A4816)&lt;&gt;7),-VLOOKUP($A4816,ETF_OP_Fee!$U$5:$V$14,2,1),0))^($A4816-$A4815)*(1+2*(B4816/B4815-1))</f>
        <v>13.306694947567811</v>
      </c>
      <c r="G4816" s="1"/>
    </row>
    <row r="4817" spans="1:7">
      <c r="A4817" s="28">
        <v>45051</v>
      </c>
      <c r="B4817">
        <f>IF(A4817&gt;=$B$3,VLOOKUP(A4817,SPBTFDUE!$B$4:$F$5000,5,0),B4818*(C4817/C4818+$B$1))</f>
        <v>162.87799999999999</v>
      </c>
      <c r="C4817" s="2">
        <f>VLOOKUP(A4817,'BTC-USD'!$A$1:$G$3203,6,0)</f>
        <v>29534.384770000001</v>
      </c>
      <c r="D4817" s="2">
        <f>D4816*(1-D$1+IF(AND(WEEKDAY($A4817)&lt;&gt;1,WEEKDAY($A4817)&lt;&gt;7),-VLOOKUP($A4817,ETF_OP_Fee!$U$5:$V$14,2,1),0))^($A4817-$A4816)*(1+2*(B4817/B4816-1))</f>
        <v>14.023155982335659</v>
      </c>
      <c r="G4817" s="1"/>
    </row>
    <row r="4818" spans="1:7">
      <c r="A4818" s="28">
        <v>45054</v>
      </c>
      <c r="B4818">
        <f>IF(A4818&gt;=$B$3,VLOOKUP(A4818,SPBTFDUE!$B$4:$F$5000,5,0),B4819*(C4818/C4819+$B$1))</f>
        <v>151.65190000000001</v>
      </c>
      <c r="C4818" s="2">
        <f>VLOOKUP(A4818,'BTC-USD'!$A$1:$G$3203,6,0)</f>
        <v>27694.273440000001</v>
      </c>
      <c r="D4818" s="2">
        <f>D4817*(1-D$1+IF(AND(WEEKDAY($A4818)&lt;&gt;1,WEEKDAY($A4818)&lt;&gt;7),-VLOOKUP($A4818,ETF_OP_Fee!$U$5:$V$14,2,1),0))^($A4818-$A4817)*(1+2*(B4818/B4817-1))</f>
        <v>12.085787645968058</v>
      </c>
      <c r="G4818" s="1"/>
    </row>
    <row r="4819" spans="1:7">
      <c r="A4819" s="28">
        <v>45055</v>
      </c>
      <c r="B4819">
        <f>IF(A4819&gt;=$B$3,VLOOKUP(A4819,SPBTFDUE!$B$4:$F$5000,5,0),B4820*(C4819/C4820+$B$1))</f>
        <v>151.60560000000001</v>
      </c>
      <c r="C4819" s="2">
        <f>VLOOKUP(A4819,'BTC-USD'!$A$1:$G$3203,6,0)</f>
        <v>27658.775389999999</v>
      </c>
      <c r="D4819" s="2">
        <f>D4818*(1-D$1+IF(AND(WEEKDAY($A4819)&lt;&gt;1,WEEKDAY($A4819)&lt;&gt;7),-VLOOKUP($A4819,ETF_OP_Fee!$U$5:$V$14,2,1),0))^($A4819-$A4818)*(1+2*(B4819/B4818-1))</f>
        <v>12.076968474959141</v>
      </c>
      <c r="G4819" s="1"/>
    </row>
    <row r="4820" spans="1:7">
      <c r="A4820" s="28">
        <v>45056</v>
      </c>
      <c r="B4820">
        <f>IF(A4820&gt;=$B$3,VLOOKUP(A4820,SPBTFDUE!$B$4:$F$5000,5,0),B4821*(C4820/C4821+$B$1))</f>
        <v>151.7175</v>
      </c>
      <c r="C4820" s="2">
        <f>VLOOKUP(A4820,'BTC-USD'!$A$1:$G$3203,6,0)</f>
        <v>27621.755860000001</v>
      </c>
      <c r="D4820" s="2">
        <f>D4819*(1-D$1+IF(AND(WEEKDAY($A4820)&lt;&gt;1,WEEKDAY($A4820)&lt;&gt;7),-VLOOKUP($A4820,ETF_OP_Fee!$U$5:$V$14,2,1),0))^($A4820-$A4819)*(1+2*(B4820/B4819-1))</f>
        <v>12.093355046298576</v>
      </c>
      <c r="G4820" s="1"/>
    </row>
    <row r="4821" spans="1:7">
      <c r="A4821" s="28">
        <v>45057</v>
      </c>
      <c r="B4821">
        <f>IF(A4821&gt;=$B$3,VLOOKUP(A4821,SPBTFDUE!$B$4:$F$5000,5,0),B4822*(C4821/C4822+$B$1))</f>
        <v>147.18620000000001</v>
      </c>
      <c r="C4821" s="2">
        <f>VLOOKUP(A4821,'BTC-USD'!$A$1:$G$3203,6,0)</f>
        <v>27000.789059999999</v>
      </c>
      <c r="D4821" s="2">
        <f>D4820*(1-D$1+IF(AND(WEEKDAY($A4821)&lt;&gt;1,WEEKDAY($A4821)&lt;&gt;7),-VLOOKUP($A4821,ETF_OP_Fee!$U$5:$V$14,2,1),0))^($A4821-$A4820)*(1+2*(B4821/B4820-1))</f>
        <v>11.369622829171401</v>
      </c>
      <c r="G4821" s="1"/>
    </row>
    <row r="4822" spans="1:7">
      <c r="A4822" s="28">
        <v>45058</v>
      </c>
      <c r="B4822">
        <f>IF(A4822&gt;=$B$3,VLOOKUP(A4822,SPBTFDUE!$B$4:$F$5000,5,0),B4823*(C4822/C4823+$B$1))</f>
        <v>144.93770000000001</v>
      </c>
      <c r="C4822" s="2">
        <f>VLOOKUP(A4822,'BTC-USD'!$A$1:$G$3203,6,0)</f>
        <v>26804.990229999999</v>
      </c>
      <c r="D4822" s="2">
        <f>D4821*(1-D$1+IF(AND(WEEKDAY($A4822)&lt;&gt;1,WEEKDAY($A4822)&lt;&gt;7),-VLOOKUP($A4822,ETF_OP_Fee!$U$5:$V$14,2,1),0))^($A4822-$A4821)*(1+2*(B4822/B4821-1))</f>
        <v>11.020931585471789</v>
      </c>
      <c r="G4822" s="1"/>
    </row>
    <row r="4823" spans="1:7">
      <c r="A4823" s="28">
        <v>45061</v>
      </c>
      <c r="B4823">
        <f>IF(A4823&gt;=$B$3,VLOOKUP(A4823,SPBTFDUE!$B$4:$F$5000,5,0),B4824*(C4823/C4824+$B$1))</f>
        <v>150.04419999999999</v>
      </c>
      <c r="C4823" s="2">
        <f>VLOOKUP(A4823,'BTC-USD'!$A$1:$G$3203,6,0)</f>
        <v>27192.693360000001</v>
      </c>
      <c r="D4823" s="2">
        <f>D4822*(1-D$1+IF(AND(WEEKDAY($A4823)&lt;&gt;1,WEEKDAY($A4823)&lt;&gt;7),-VLOOKUP($A4823,ETF_OP_Fee!$U$5:$V$14,2,1),0))^($A4823-$A4822)*(1+2*(B4823/B4822-1))</f>
        <v>11.793301351610539</v>
      </c>
      <c r="G4823" s="1"/>
    </row>
    <row r="4824" spans="1:7">
      <c r="A4824" s="28">
        <v>45062</v>
      </c>
      <c r="B4824">
        <f>IF(A4824&gt;=$B$3,VLOOKUP(A4824,SPBTFDUE!$B$4:$F$5000,5,0),B4825*(C4824/C4825+$B$1))</f>
        <v>147.76429999999999</v>
      </c>
      <c r="C4824" s="2">
        <f>VLOOKUP(A4824,'BTC-USD'!$A$1:$G$3203,6,0)</f>
        <v>27036.650389999999</v>
      </c>
      <c r="D4824" s="2">
        <f>D4823*(1-D$1+IF(AND(WEEKDAY($A4824)&lt;&gt;1,WEEKDAY($A4824)&lt;&gt;7),-VLOOKUP($A4824,ETF_OP_Fee!$U$5:$V$14,2,1),0))^($A4824-$A4823)*(1+2*(B4824/B4823-1))</f>
        <v>11.43354353178661</v>
      </c>
      <c r="G4824" s="1"/>
    </row>
    <row r="4825" spans="1:7">
      <c r="A4825" s="28">
        <v>45063</v>
      </c>
      <c r="B4825">
        <f>IF(A4825&gt;=$B$3,VLOOKUP(A4825,SPBTFDUE!$B$4:$F$5000,5,0),B4826*(C4825/C4826+$B$1))</f>
        <v>150.1892</v>
      </c>
      <c r="C4825" s="2">
        <f>VLOOKUP(A4825,'BTC-USD'!$A$1:$G$3203,6,0)</f>
        <v>27398.802729999999</v>
      </c>
      <c r="D4825" s="2">
        <f>D4824*(1-D$1+IF(AND(WEEKDAY($A4825)&lt;&gt;1,WEEKDAY($A4825)&lt;&gt;7),-VLOOKUP($A4825,ETF_OP_Fee!$U$5:$V$14,2,1),0))^($A4825-$A4824)*(1+2*(B4825/B4824-1))</f>
        <v>11.807398672754591</v>
      </c>
      <c r="G4825" s="1"/>
    </row>
    <row r="4826" spans="1:7">
      <c r="A4826" s="28">
        <v>45064</v>
      </c>
      <c r="B4826">
        <f>IF(A4826&gt;=$B$3,VLOOKUP(A4826,SPBTFDUE!$B$4:$F$5000,5,0),B4827*(C4826/C4827+$B$1))</f>
        <v>146.75319999999999</v>
      </c>
      <c r="C4826" s="2">
        <f>VLOOKUP(A4826,'BTC-USD'!$A$1:$G$3203,6,0)</f>
        <v>26832.208979999999</v>
      </c>
      <c r="D4826" s="2">
        <f>D4825*(1-D$1+IF(AND(WEEKDAY($A4826)&lt;&gt;1,WEEKDAY($A4826)&lt;&gt;7),-VLOOKUP($A4826,ETF_OP_Fee!$U$5:$V$14,2,1),0))^($A4826-$A4825)*(1+2*(B4826/B4825-1))</f>
        <v>11.265801026417998</v>
      </c>
      <c r="G4826" s="1"/>
    </row>
    <row r="4827" spans="1:7">
      <c r="A4827" s="28">
        <v>45065</v>
      </c>
      <c r="B4827">
        <f>IF(A4827&gt;=$B$3,VLOOKUP(A4827,SPBTFDUE!$B$4:$F$5000,5,0),B4828*(C4827/C4828+$B$1))</f>
        <v>147.2706</v>
      </c>
      <c r="C4827" s="2">
        <f>VLOOKUP(A4827,'BTC-USD'!$A$1:$G$3203,6,0)</f>
        <v>26890.128909999999</v>
      </c>
      <c r="D4827" s="2">
        <f>D4826*(1-D$1+IF(AND(WEEKDAY($A4827)&lt;&gt;1,WEEKDAY($A4827)&lt;&gt;7),-VLOOKUP($A4827,ETF_OP_Fee!$U$5:$V$14,2,1),0))^($A4827-$A4826)*(1+2*(B4827/B4826-1))</f>
        <v>11.34388740088961</v>
      </c>
      <c r="G4827" s="1"/>
    </row>
    <row r="4828" spans="1:7">
      <c r="A4828" s="28">
        <v>45068</v>
      </c>
      <c r="B4828">
        <f>IF(A4828&gt;=$B$3,VLOOKUP(A4828,SPBTFDUE!$B$4:$F$5000,5,0),B4829*(C4828/C4829+$B$1))</f>
        <v>147.2978</v>
      </c>
      <c r="C4828" s="2">
        <f>VLOOKUP(A4828,'BTC-USD'!$A$1:$G$3203,6,0)</f>
        <v>26851.279999999999</v>
      </c>
      <c r="D4828" s="2">
        <f>D4827*(1-D$1+IF(AND(WEEKDAY($A4828)&lt;&gt;1,WEEKDAY($A4828)&lt;&gt;7),-VLOOKUP($A4828,ETF_OP_Fee!$U$5:$V$14,2,1),0))^($A4828-$A4827)*(1+2*(B4828/B4827-1))</f>
        <v>11.344020854470381</v>
      </c>
      <c r="G4828" s="1"/>
    </row>
    <row r="4829" spans="1:7">
      <c r="A4829" s="28">
        <v>45069</v>
      </c>
      <c r="B4829">
        <f>IF(A4829&gt;=$B$3,VLOOKUP(A4829,SPBTFDUE!$B$4:$F$5000,5,0),B4830*(C4829/C4830+$B$1))</f>
        <v>149.49850000000001</v>
      </c>
      <c r="C4829" s="2">
        <f>VLOOKUP(A4829,'BTC-USD'!$A$1:$G$3203,6,0)</f>
        <v>27225.73</v>
      </c>
      <c r="D4829" s="2">
        <f>D4828*(1-D$1+IF(AND(WEEKDAY($A4829)&lt;&gt;1,WEEKDAY($A4829)&lt;&gt;7),-VLOOKUP($A4829,ETF_OP_Fee!$U$5:$V$14,2,1),0))^($A4829-$A4828)*(1+2*(B4829/B4828-1))</f>
        <v>11.681598756810143</v>
      </c>
      <c r="G4829" s="1"/>
    </row>
    <row r="4830" spans="1:7">
      <c r="A4830" s="28">
        <v>45070</v>
      </c>
      <c r="B4830">
        <f>IF(A4830&gt;=$B$3,VLOOKUP(A4830,SPBTFDUE!$B$4:$F$5000,5,0),B4831*(C4830/C4831+$B$1))</f>
        <v>143.94280000000001</v>
      </c>
      <c r="C4830" s="2">
        <f>VLOOKUP(A4830,'BTC-USD'!$A$1:$G$3203,6,0)</f>
        <v>26334.82</v>
      </c>
      <c r="D4830" s="2">
        <f>D4829*(1-D$1+IF(AND(WEEKDAY($A4830)&lt;&gt;1,WEEKDAY($A4830)&lt;&gt;7),-VLOOKUP($A4830,ETF_OP_Fee!$U$5:$V$14,2,1),0))^($A4830-$A4829)*(1+2*(B4830/B4829-1))</f>
        <v>10.812081152035169</v>
      </c>
      <c r="G4830" s="1"/>
    </row>
    <row r="4831" spans="1:7">
      <c r="A4831" s="28">
        <v>45071</v>
      </c>
      <c r="B4831">
        <f>IF(A4831&gt;=$B$3,VLOOKUP(A4831,SPBTFDUE!$B$4:$F$5000,5,0),B4832*(C4831/C4832+$B$1))</f>
        <v>144.40610000000001</v>
      </c>
      <c r="C4831" s="2">
        <f>VLOOKUP(A4831,'BTC-USD'!$A$1:$G$3203,6,0)</f>
        <v>26476.21</v>
      </c>
      <c r="D4831" s="2">
        <f>D4830*(1-D$1+IF(AND(WEEKDAY($A4831)&lt;&gt;1,WEEKDAY($A4831)&lt;&gt;7),-VLOOKUP($A4831,ETF_OP_Fee!$U$5:$V$14,2,1),0))^($A4831-$A4830)*(1+2*(B4831/B4830-1))</f>
        <v>10.880384679775823</v>
      </c>
      <c r="G4831" s="1"/>
    </row>
    <row r="4832" spans="1:7">
      <c r="A4832" s="28">
        <v>45072</v>
      </c>
      <c r="B4832">
        <f>IF(A4832&gt;=$B$3,VLOOKUP(A4832,SPBTFDUE!$B$4:$F$5000,5,0),B4833*(C4832/C4833+$B$1))</f>
        <v>146.33090000000001</v>
      </c>
      <c r="C4832" s="2">
        <f>VLOOKUP(A4832,'BTC-USD'!$A$1:$G$3203,6,0)</f>
        <v>26719.29</v>
      </c>
      <c r="D4832" s="2">
        <f>D4831*(1-D$1+IF(AND(WEEKDAY($A4832)&lt;&gt;1,WEEKDAY($A4832)&lt;&gt;7),-VLOOKUP($A4832,ETF_OP_Fee!$U$5:$V$14,2,1),0))^($A4832-$A4831)*(1+2*(B4832/B4831-1))</f>
        <v>11.169104375107414</v>
      </c>
      <c r="G4832" s="1"/>
    </row>
    <row r="4833" spans="1:7">
      <c r="A4833" s="28">
        <v>45076</v>
      </c>
      <c r="B4833">
        <f>IF(A4833&gt;=$B$3,VLOOKUP(A4833,SPBTFDUE!$B$4:$F$5000,5,0),B4834*(C4833/C4834+$B$1))</f>
        <v>151.6514</v>
      </c>
      <c r="C4833" s="2">
        <f>VLOOKUP(A4833,'BTC-USD'!$A$1:$G$3203,6,0)</f>
        <v>27702.35</v>
      </c>
      <c r="D4833" s="2">
        <f>D4832*(1-D$1+IF(AND(WEEKDAY($A4833)&lt;&gt;1,WEEKDAY($A4833)&lt;&gt;7),-VLOOKUP($A4833,ETF_OP_Fee!$U$5:$V$14,2,1),0))^($A4833-$A4832)*(1+2*(B4833/B4832-1))</f>
        <v>11.975597057517254</v>
      </c>
      <c r="G4833" s="1"/>
    </row>
    <row r="4834" spans="1:7">
      <c r="A4834" s="28">
        <v>45077</v>
      </c>
      <c r="B4834">
        <f>IF(A4834&gt;=$B$3,VLOOKUP(A4834,SPBTFDUE!$B$4:$F$5000,5,0),B4835*(C4834/C4835+$B$1))</f>
        <v>148.053</v>
      </c>
      <c r="C4834" s="2">
        <f>VLOOKUP(A4834,'BTC-USD'!$A$1:$G$3203,6,0)</f>
        <v>27219.66</v>
      </c>
      <c r="D4834" s="2">
        <f>D4833*(1-D$1+IF(AND(WEEKDAY($A4834)&lt;&gt;1,WEEKDAY($A4834)&lt;&gt;7),-VLOOKUP($A4834,ETF_OP_Fee!$U$5:$V$14,2,1),0))^($A4834-$A4833)*(1+2*(B4834/B4833-1))</f>
        <v>11.40592116495627</v>
      </c>
      <c r="G4834" s="1"/>
    </row>
    <row r="4835" spans="1:7">
      <c r="A4835" s="28">
        <v>45078</v>
      </c>
      <c r="B4835">
        <f>IF(A4835&gt;=$B$3,VLOOKUP(A4835,SPBTFDUE!$B$4:$F$5000,5,0),B4836*(C4835/C4836+$B$1))</f>
        <v>145.78299999999999</v>
      </c>
      <c r="C4835" s="2">
        <f>VLOOKUP(A4835,'BTC-USD'!$A$1:$G$3203,6,0)</f>
        <v>26819.97</v>
      </c>
      <c r="D4835" s="2">
        <f>D4834*(1-D$1+IF(AND(WEEKDAY($A4835)&lt;&gt;1,WEEKDAY($A4835)&lt;&gt;7),-VLOOKUP($A4835,ETF_OP_Fee!$U$5:$V$14,2,1),0))^($A4835-$A4834)*(1+2*(B4835/B4834-1))</f>
        <v>11.054844425889772</v>
      </c>
      <c r="G4835" s="1"/>
    </row>
    <row r="4836" spans="1:7">
      <c r="A4836" s="28">
        <v>45079</v>
      </c>
      <c r="B4836">
        <f>IF(A4836&gt;=$B$3,VLOOKUP(A4836,SPBTFDUE!$B$4:$F$5000,5,0),B4837*(C4836/C4837+$B$1))</f>
        <v>148.86689999999999</v>
      </c>
      <c r="C4836" s="2">
        <f>VLOOKUP(A4836,'BTC-USD'!$A$1:$G$3203,6,0)</f>
        <v>27249.59</v>
      </c>
      <c r="D4836" s="2">
        <f>D4835*(1-D$1+IF(AND(WEEKDAY($A4836)&lt;&gt;1,WEEKDAY($A4836)&lt;&gt;7),-VLOOKUP($A4836,ETF_OP_Fee!$U$5:$V$14,2,1),0))^($A4836-$A4835)*(1+2*(B4836/B4835-1))</f>
        <v>11.521180521365986</v>
      </c>
      <c r="G4836" s="1"/>
    </row>
    <row r="4837" spans="1:7">
      <c r="A4837" s="28">
        <v>45082</v>
      </c>
      <c r="B4837">
        <f>IF(A4837&gt;=$B$3,VLOOKUP(A4837,SPBTFDUE!$B$4:$F$5000,5,0),B4838*(C4837/C4838+$B$1))</f>
        <v>140.2286</v>
      </c>
      <c r="C4837" s="2">
        <f>VLOOKUP(A4837,'BTC-USD'!$A$1:$G$3203,6,0)</f>
        <v>25760.1</v>
      </c>
      <c r="D4837" s="2">
        <f>D4836*(1-D$1+IF(AND(WEEKDAY($A4837)&lt;&gt;1,WEEKDAY($A4837)&lt;&gt;7),-VLOOKUP($A4837,ETF_OP_Fee!$U$5:$V$14,2,1),0))^($A4837-$A4836)*(1+2*(B4837/B4836-1))</f>
        <v>10.180460645117769</v>
      </c>
      <c r="G4837" s="1"/>
    </row>
    <row r="4838" spans="1:7">
      <c r="A4838" s="28">
        <v>45083</v>
      </c>
      <c r="B4838">
        <f>IF(A4838&gt;=$B$3,VLOOKUP(A4838,SPBTFDUE!$B$4:$F$5000,5,0),B4839*(C4838/C4839+$B$1))</f>
        <v>148.9487</v>
      </c>
      <c r="C4838" s="2">
        <f>VLOOKUP(A4838,'BTC-USD'!$A$1:$G$3203,6,0)</f>
        <v>27238.78</v>
      </c>
      <c r="D4838" s="2">
        <f>D4837*(1-D$1+IF(AND(WEEKDAY($A4838)&lt;&gt;1,WEEKDAY($A4838)&lt;&gt;7),-VLOOKUP($A4838,ETF_OP_Fee!$U$5:$V$14,2,1),0))^($A4838-$A4837)*(1+2*(B4838/B4837-1))</f>
        <v>11.44523810217976</v>
      </c>
      <c r="G4838" s="1"/>
    </row>
    <row r="4839" spans="1:7">
      <c r="A4839" s="28">
        <v>45084</v>
      </c>
      <c r="B4839">
        <f>IF(A4839&gt;=$B$3,VLOOKUP(A4839,SPBTFDUE!$B$4:$F$5000,5,0),B4840*(C4839/C4840+$B$1))</f>
        <v>144.01949999999999</v>
      </c>
      <c r="C4839" s="2">
        <f>VLOOKUP(A4839,'BTC-USD'!$A$1:$G$3203,6,0)</f>
        <v>26346</v>
      </c>
      <c r="D4839" s="2">
        <f>D4838*(1-D$1+IF(AND(WEEKDAY($A4839)&lt;&gt;1,WEEKDAY($A4839)&lt;&gt;7),-VLOOKUP($A4839,ETF_OP_Fee!$U$5:$V$14,2,1),0))^($A4839-$A4838)*(1+2*(B4839/B4838-1))</f>
        <v>10.686443581180516</v>
      </c>
      <c r="G4839" s="1"/>
    </row>
    <row r="4840" spans="1:7">
      <c r="A4840" s="28">
        <v>45085</v>
      </c>
      <c r="B4840">
        <f>IF(A4840&gt;=$B$3,VLOOKUP(A4840,SPBTFDUE!$B$4:$F$5000,5,0),B4841*(C4840/C4841+$B$1))</f>
        <v>144.75399999999999</v>
      </c>
      <c r="C4840" s="2">
        <f>VLOOKUP(A4840,'BTC-USD'!$A$1:$G$3203,6,0)</f>
        <v>26508.22</v>
      </c>
      <c r="D4840" s="2">
        <f>D4839*(1-D$1+IF(AND(WEEKDAY($A4840)&lt;&gt;1,WEEKDAY($A4840)&lt;&gt;7),-VLOOKUP($A4840,ETF_OP_Fee!$U$5:$V$14,2,1),0))^($A4840-$A4839)*(1+2*(B4840/B4839-1))</f>
        <v>10.794158806852391</v>
      </c>
      <c r="G4840" s="1"/>
    </row>
    <row r="4841" spans="1:7">
      <c r="A4841" s="28">
        <v>45086</v>
      </c>
      <c r="B4841">
        <f>IF(A4841&gt;=$B$3,VLOOKUP(A4841,SPBTFDUE!$B$4:$F$5000,5,0),B4842*(C4841/C4842+$B$1))</f>
        <v>143.89359999999999</v>
      </c>
      <c r="C4841" s="2">
        <f>VLOOKUP(A4841,'BTC-USD'!$A$1:$G$3203,6,0)</f>
        <v>26480.38</v>
      </c>
      <c r="D4841" s="2">
        <f>D4840*(1-D$1+IF(AND(WEEKDAY($A4841)&lt;&gt;1,WEEKDAY($A4841)&lt;&gt;7),-VLOOKUP($A4841,ETF_OP_Fee!$U$5:$V$14,2,1),0))^($A4841-$A4840)*(1+2*(B4841/B4840-1))</f>
        <v>10.664569363617556</v>
      </c>
      <c r="G4841" s="1"/>
    </row>
    <row r="4842" spans="1:7">
      <c r="A4842" s="28">
        <v>45089</v>
      </c>
      <c r="B4842">
        <f>IF(A4842&gt;=$B$3,VLOOKUP(A4842,SPBTFDUE!$B$4:$F$5000,5,0),B4843*(C4842/C4843+$B$1))</f>
        <v>141.28319999999999</v>
      </c>
      <c r="C4842" s="2">
        <f>VLOOKUP(A4842,'BTC-USD'!$A$1:$G$3203,6,0)</f>
        <v>25902.5</v>
      </c>
      <c r="D4842" s="2">
        <f>D4841*(1-D$1+IF(AND(WEEKDAY($A4842)&lt;&gt;1,WEEKDAY($A4842)&lt;&gt;7),-VLOOKUP($A4842,ETF_OP_Fee!$U$5:$V$14,2,1),0))^($A4842-$A4841)*(1+2*(B4842/B4841-1))</f>
        <v>10.273959405961831</v>
      </c>
      <c r="G4842" s="1"/>
    </row>
    <row r="4843" spans="1:7">
      <c r="A4843" s="28">
        <v>45090</v>
      </c>
      <c r="B4843">
        <f>IF(A4843&gt;=$B$3,VLOOKUP(A4843,SPBTFDUE!$B$4:$F$5000,5,0),B4844*(C4843/C4844+$B$1))</f>
        <v>140.8426</v>
      </c>
      <c r="C4843" s="2">
        <f>VLOOKUP(A4843,'BTC-USD'!$A$1:$G$3203,6,0)</f>
        <v>25918.73</v>
      </c>
      <c r="D4843" s="2">
        <f>D4842*(1-D$1+IF(AND(WEEKDAY($A4843)&lt;&gt;1,WEEKDAY($A4843)&lt;&gt;7),-VLOOKUP($A4843,ETF_OP_Fee!$U$5:$V$14,2,1),0))^($A4843-$A4842)*(1+2*(B4843/B4842-1))</f>
        <v>10.208662714220004</v>
      </c>
      <c r="G4843" s="1"/>
    </row>
    <row r="4844" spans="1:7">
      <c r="A4844" s="28">
        <v>45091</v>
      </c>
      <c r="B4844">
        <f>IF(A4844&gt;=$B$3,VLOOKUP(A4844,SPBTFDUE!$B$4:$F$5000,5,0),B4845*(C4844/C4845+$B$1))</f>
        <v>136.26519999999999</v>
      </c>
      <c r="C4844" s="2">
        <f>VLOOKUP(A4844,'BTC-USD'!$A$1:$G$3203,6,0)</f>
        <v>25124.68</v>
      </c>
      <c r="D4844" s="2">
        <f>D4843*(1-D$1+IF(AND(WEEKDAY($A4844)&lt;&gt;1,WEEKDAY($A4844)&lt;&gt;7),-VLOOKUP($A4844,ETF_OP_Fee!$U$5:$V$14,2,1),0))^($A4844-$A4843)*(1+2*(B4844/B4843-1))</f>
        <v>9.5439598244282546</v>
      </c>
      <c r="G4844" s="1"/>
    </row>
    <row r="4845" spans="1:7">
      <c r="A4845" s="28">
        <v>45092</v>
      </c>
      <c r="B4845">
        <f>IF(A4845&gt;=$B$3,VLOOKUP(A4845,SPBTFDUE!$B$4:$F$5000,5,0),B4846*(C4845/C4846+$B$1))</f>
        <v>139.22319999999999</v>
      </c>
      <c r="C4845" s="2">
        <f>VLOOKUP(A4845,'BTC-USD'!$A$1:$G$3203,6,0)</f>
        <v>25576.39</v>
      </c>
      <c r="D4845" s="2">
        <f>D4844*(1-D$1+IF(AND(WEEKDAY($A4845)&lt;&gt;1,WEEKDAY($A4845)&lt;&gt;7),-VLOOKUP($A4845,ETF_OP_Fee!$U$5:$V$14,2,1),0))^($A4845-$A4844)*(1+2*(B4845/B4844-1))</f>
        <v>9.9571272732062273</v>
      </c>
      <c r="G4845" s="1"/>
    </row>
    <row r="4846" spans="1:7">
      <c r="A4846" s="28">
        <v>45093</v>
      </c>
      <c r="B4846">
        <f>IF(A4846&gt;=$B$3,VLOOKUP(A4846,SPBTFDUE!$B$4:$F$5000,5,0),B4847*(C4846/C4847+$B$1))</f>
        <v>143.63919999999999</v>
      </c>
      <c r="C4846" s="2">
        <f>VLOOKUP(A4846,'BTC-USD'!$A$1:$G$3203,6,0)</f>
        <v>26327.46</v>
      </c>
      <c r="D4846" s="2">
        <f>D4845*(1-D$1+IF(AND(WEEKDAY($A4846)&lt;&gt;1,WEEKDAY($A4846)&lt;&gt;7),-VLOOKUP($A4846,ETF_OP_Fee!$U$5:$V$14,2,1),0))^($A4846-$A4845)*(1+2*(B4846/B4845-1))</f>
        <v>10.587522603980702</v>
      </c>
      <c r="G4846" s="1"/>
    </row>
    <row r="4847" spans="1:7">
      <c r="A4847" s="28">
        <v>45097</v>
      </c>
      <c r="B4847">
        <f>IF(A4847&gt;=$B$3,VLOOKUP(A4847,SPBTFDUE!$B$4:$F$5000,5,0),B4848*(C4847/C4848+$B$1))</f>
        <v>154.58449999999999</v>
      </c>
      <c r="C4847" s="2">
        <f>VLOOKUP(A4847,'BTC-USD'!$A$1:$G$3203,6,0)</f>
        <v>28327.49</v>
      </c>
      <c r="D4847" s="2">
        <f>D4846*(1-D$1+IF(AND(WEEKDAY($A4847)&lt;&gt;1,WEEKDAY($A4847)&lt;&gt;7),-VLOOKUP($A4847,ETF_OP_Fee!$U$5:$V$14,2,1),0))^($A4847-$A4846)*(1+2*(B4847/B4846-1))</f>
        <v>12.19524465496905</v>
      </c>
      <c r="G4847" s="1"/>
    </row>
    <row r="4848" spans="1:7">
      <c r="A4848" s="28">
        <v>45098</v>
      </c>
      <c r="B4848">
        <f>IF(A4848&gt;=$B$3,VLOOKUP(A4848,SPBTFDUE!$B$4:$F$5000,5,0),B4849*(C4848/C4849+$B$1))</f>
        <v>164.83410000000001</v>
      </c>
      <c r="C4848" s="2">
        <f>VLOOKUP(A4848,'BTC-USD'!$A$1:$G$3203,6,0)</f>
        <v>30027.3</v>
      </c>
      <c r="D4848" s="2">
        <f>D4847*(1-D$1+IF(AND(WEEKDAY($A4848)&lt;&gt;1,WEEKDAY($A4848)&lt;&gt;7),-VLOOKUP($A4848,ETF_OP_Fee!$U$5:$V$14,2,1),0))^($A4848-$A4847)*(1+2*(B4848/B4847-1))</f>
        <v>13.810790143383796</v>
      </c>
      <c r="G4848" s="1"/>
    </row>
    <row r="4849" spans="1:7">
      <c r="A4849" s="28">
        <v>45099</v>
      </c>
      <c r="B4849">
        <f>IF(A4849&gt;=$B$3,VLOOKUP(A4849,SPBTFDUE!$B$4:$F$5000,5,0),B4850*(C4849/C4850+$B$1))</f>
        <v>163.95089999999999</v>
      </c>
      <c r="C4849" s="2">
        <f>VLOOKUP(A4849,'BTC-USD'!$A$1:$G$3203,6,0)</f>
        <v>29912.28</v>
      </c>
      <c r="D4849" s="2">
        <f>D4848*(1-D$1+IF(AND(WEEKDAY($A4849)&lt;&gt;1,WEEKDAY($A4849)&lt;&gt;7),-VLOOKUP($A4849,ETF_OP_Fee!$U$5:$V$14,2,1),0))^($A4849-$A4848)*(1+2*(B4849/B4848-1))</f>
        <v>13.661162245228313</v>
      </c>
      <c r="G4849" s="1"/>
    </row>
    <row r="4850" spans="1:7">
      <c r="A4850" s="28">
        <v>45100</v>
      </c>
      <c r="B4850">
        <f>IF(A4850&gt;=$B$3,VLOOKUP(A4850,SPBTFDUE!$B$4:$F$5000,5,0),B4851*(C4850/C4851+$B$1))</f>
        <v>169.4188</v>
      </c>
      <c r="C4850" s="2">
        <f>VLOOKUP(A4850,'BTC-USD'!$A$1:$G$3203,6,0)</f>
        <v>31099.03</v>
      </c>
      <c r="D4850" s="2">
        <f>D4849*(1-D$1+IF(AND(WEEKDAY($A4850)&lt;&gt;1,WEEKDAY($A4850)&lt;&gt;7),-VLOOKUP($A4850,ETF_OP_Fee!$U$5:$V$14,2,1),0))^($A4850-$A4849)*(1+2*(B4850/B4849-1))</f>
        <v>14.570647969923334</v>
      </c>
      <c r="G4850" s="1"/>
    </row>
    <row r="4851" spans="1:7">
      <c r="A4851" s="28">
        <v>45103</v>
      </c>
      <c r="B4851" t="e">
        <f>IF(A4851&gt;=$B$3,VLOOKUP(A4851,SPBTFDUE!$B$4:$F$5000,5,0),B4852*(C4851/C4852+$B$1))</f>
        <v>#N/A</v>
      </c>
      <c r="C4851" s="2" t="e">
        <f>VLOOKUP(A4851,'BTC-USD'!$A$1:$G$3203,6,0)</f>
        <v>#N/A</v>
      </c>
      <c r="D4851" s="2" t="e">
        <f>D4850*(1-D$1+IF(AND(WEEKDAY($A4851)&lt;&gt;1,WEEKDAY($A4851)&lt;&gt;7),-VLOOKUP($A4851,ETF_OP_Fee!$U$5:$V$14,2,1),0))^($A4851-$A4850)*(1+2*(B4851/B4850-1))</f>
        <v>#N/A</v>
      </c>
    </row>
    <row r="4852" spans="1:7">
      <c r="A4852" s="28">
        <v>45104</v>
      </c>
      <c r="B4852" t="e">
        <f>IF(A4852&gt;=$B$3,VLOOKUP(A4852,SPBTFDUE!$B$4:$F$5000,5,0),B4853*(C4852/C4853+$B$1))</f>
        <v>#N/A</v>
      </c>
      <c r="C4852" s="2" t="e">
        <f>VLOOKUP(A4852,'BTC-USD'!$A$1:$G$3203,6,0)</f>
        <v>#N/A</v>
      </c>
      <c r="D4852" s="2" t="e">
        <f>D4851*(1-D$1+IF(AND(WEEKDAY($A4852)&lt;&gt;1,WEEKDAY($A4852)&lt;&gt;7),-VLOOKUP($A4852,ETF_OP_Fee!$U$5:$V$14,2,1),0))^($A4852-$A4851)*(1+2*(B4852/B4851-1))</f>
        <v>#N/A</v>
      </c>
    </row>
    <row r="4853" spans="1:7">
      <c r="A4853" s="28">
        <v>45105</v>
      </c>
      <c r="B4853" t="e">
        <f>IF(A4853&gt;=$B$3,VLOOKUP(A4853,SPBTFDUE!$B$4:$F$5000,5,0),B4854*(C4853/C4854+$B$1))</f>
        <v>#N/A</v>
      </c>
      <c r="C4853" s="2" t="e">
        <f>VLOOKUP(A4853,'BTC-USD'!$A$1:$G$3203,6,0)</f>
        <v>#N/A</v>
      </c>
      <c r="D4853" s="2" t="e">
        <f>D4852*(1-D$1+IF(AND(WEEKDAY($A4853)&lt;&gt;1,WEEKDAY($A4853)&lt;&gt;7),-VLOOKUP($A4853,ETF_OP_Fee!$U$5:$V$14,2,1),0))^($A4853-$A4852)*(1+2*(B4853/B4852-1))</f>
        <v>#N/A</v>
      </c>
    </row>
    <row r="4854" spans="1:7">
      <c r="A4854" s="28">
        <v>45106</v>
      </c>
      <c r="B4854" t="e">
        <f>IF(A4854&gt;=$B$3,VLOOKUP(A4854,SPBTFDUE!$B$4:$F$5000,5,0),B4855*(C4854/C4855+$B$1))</f>
        <v>#N/A</v>
      </c>
      <c r="C4854" s="2" t="e">
        <f>VLOOKUP(A4854,'BTC-USD'!$A$1:$G$3203,6,0)</f>
        <v>#N/A</v>
      </c>
      <c r="D4854" s="2" t="e">
        <f>D4853*(1-D$1+IF(AND(WEEKDAY($A4854)&lt;&gt;1,WEEKDAY($A4854)&lt;&gt;7),-VLOOKUP($A4854,ETF_OP_Fee!$U$5:$V$14,2,1),0))^($A4854-$A4853)*(1+2*(B4854/B4853-1))</f>
        <v>#N/A</v>
      </c>
    </row>
    <row r="4855" spans="1:7">
      <c r="A4855" s="28">
        <v>45107</v>
      </c>
      <c r="B4855" t="e">
        <f>IF(A4855&gt;=$B$3,VLOOKUP(A4855,SPBTFDUE!$B$4:$F$5000,5,0),B4856*(C4855/C4856+$B$1))</f>
        <v>#N/A</v>
      </c>
      <c r="C4855" s="2" t="e">
        <f>VLOOKUP(A4855,'BTC-USD'!$A$1:$G$3203,6,0)</f>
        <v>#N/A</v>
      </c>
      <c r="D4855" s="2" t="e">
        <f>D4854*(1-D$1+IF(AND(WEEKDAY($A4855)&lt;&gt;1,WEEKDAY($A4855)&lt;&gt;7),-VLOOKUP($A4855,ETF_OP_Fee!$U$5:$V$14,2,1),0))^($A4855-$A4854)*(1+2*(B4855/B4854-1))</f>
        <v>#N/A</v>
      </c>
    </row>
    <row r="4856" spans="1:7">
      <c r="A4856" s="28">
        <v>45110</v>
      </c>
      <c r="B4856" t="e">
        <f>IF(A4856&gt;=$B$3,VLOOKUP(A4856,SPBTFDUE!$B$4:$F$5000,5,0),B4857*(C4856/C4857+$B$1))</f>
        <v>#N/A</v>
      </c>
      <c r="C4856" s="2" t="e">
        <f>VLOOKUP(A4856,'BTC-USD'!$A$1:$G$3203,6,0)</f>
        <v>#N/A</v>
      </c>
      <c r="D4856" s="2" t="e">
        <f>D4855*(1-D$1+IF(AND(WEEKDAY($A4856)&lt;&gt;1,WEEKDAY($A4856)&lt;&gt;7),-VLOOKUP($A4856,ETF_OP_Fee!$U$5:$V$14,2,1),0))^($A4856-$A4855)*(1+2*(B4856/B4855-1))</f>
        <v>#N/A</v>
      </c>
    </row>
    <row r="4857" spans="1:7">
      <c r="A4857" s="28">
        <v>45112</v>
      </c>
      <c r="B4857" t="e">
        <f>IF(A4857&gt;=$B$3,VLOOKUP(A4857,SPBTFDUE!$B$4:$F$5000,5,0),B4858*(C4857/C4858+$B$1))</f>
        <v>#N/A</v>
      </c>
      <c r="C4857" s="2" t="e">
        <f>VLOOKUP(A4857,'BTC-USD'!$A$1:$G$3203,6,0)</f>
        <v>#N/A</v>
      </c>
      <c r="D4857" s="2" t="e">
        <f>D4856*(1-D$1+IF(AND(WEEKDAY($A4857)&lt;&gt;1,WEEKDAY($A4857)&lt;&gt;7),-VLOOKUP($A4857,ETF_OP_Fee!$U$5:$V$14,2,1),0))^($A4857-$A4856)*(1+2*(B4857/B4856-1))</f>
        <v>#N/A</v>
      </c>
    </row>
    <row r="4858" spans="1:7">
      <c r="A4858" s="28">
        <v>45113</v>
      </c>
      <c r="B4858" t="e">
        <f>IF(A4858&gt;=$B$3,VLOOKUP(A4858,SPBTFDUE!$B$4:$F$5000,5,0),B4859*(C4858/C4859+$B$1))</f>
        <v>#N/A</v>
      </c>
      <c r="C4858" s="2" t="e">
        <f>VLOOKUP(A4858,'BTC-USD'!$A$1:$G$3203,6,0)</f>
        <v>#N/A</v>
      </c>
      <c r="D4858" s="2" t="e">
        <f>D4857*(1-D$1+IF(AND(WEEKDAY($A4858)&lt;&gt;1,WEEKDAY($A4858)&lt;&gt;7),-VLOOKUP($A4858,ETF_OP_Fee!$U$5:$V$14,2,1),0))^($A4858-$A4857)*(1+2*(B4858/B4857-1))</f>
        <v>#N/A</v>
      </c>
    </row>
    <row r="4859" spans="1:7">
      <c r="A4859" s="28">
        <v>45114</v>
      </c>
      <c r="B4859" t="e">
        <f>IF(A4859&gt;=$B$3,VLOOKUP(A4859,SPBTFDUE!$B$4:$F$5000,5,0),B4860*(C4859/C4860+$B$1))</f>
        <v>#N/A</v>
      </c>
      <c r="C4859" s="2" t="e">
        <f>VLOOKUP(A4859,'BTC-USD'!$A$1:$G$3203,6,0)</f>
        <v>#N/A</v>
      </c>
      <c r="D4859" s="2" t="e">
        <f>D4858*(1-D$1+IF(AND(WEEKDAY($A4859)&lt;&gt;1,WEEKDAY($A4859)&lt;&gt;7),-VLOOKUP($A4859,ETF_OP_Fee!$U$5:$V$14,2,1),0))^($A4859-$A4858)*(1+2*(B4859/B4858-1))</f>
        <v>#N/A</v>
      </c>
    </row>
    <row r="4860" spans="1:7">
      <c r="A4860" s="28">
        <v>45117</v>
      </c>
      <c r="B4860" t="e">
        <f>IF(A4860&gt;=$B$3,VLOOKUP(A4860,SPBTFDUE!$B$4:$F$5000,5,0),B4861*(C4860/C4861+$B$1))</f>
        <v>#N/A</v>
      </c>
      <c r="C4860" s="2" t="e">
        <f>VLOOKUP(A4860,'BTC-USD'!$A$1:$G$3203,6,0)</f>
        <v>#N/A</v>
      </c>
      <c r="D4860" s="2" t="e">
        <f>D4859*(1-D$1+IF(AND(WEEKDAY($A4860)&lt;&gt;1,WEEKDAY($A4860)&lt;&gt;7),-VLOOKUP($A4860,ETF_OP_Fee!$U$5:$V$14,2,1),0))^($A4860-$A4859)*(1+2*(B4860/B4859-1))</f>
        <v>#N/A</v>
      </c>
    </row>
    <row r="4861" spans="1:7">
      <c r="A4861" s="28">
        <v>45118</v>
      </c>
      <c r="B4861" t="e">
        <f>IF(A4861&gt;=$B$3,VLOOKUP(A4861,SPBTFDUE!$B$4:$F$5000,5,0),B4862*(C4861/C4862+$B$1))</f>
        <v>#N/A</v>
      </c>
      <c r="C4861" s="2" t="e">
        <f>VLOOKUP(A4861,'BTC-USD'!$A$1:$G$3203,6,0)</f>
        <v>#N/A</v>
      </c>
      <c r="D4861" s="2" t="e">
        <f>D4860*(1-D$1+IF(AND(WEEKDAY($A4861)&lt;&gt;1,WEEKDAY($A4861)&lt;&gt;7),-VLOOKUP($A4861,ETF_OP_Fee!$U$5:$V$14,2,1),0))^($A4861-$A4860)*(1+2*(B4861/B4860-1))</f>
        <v>#N/A</v>
      </c>
    </row>
    <row r="4862" spans="1:7">
      <c r="A4862" s="28">
        <v>45119</v>
      </c>
      <c r="B4862" t="e">
        <f>IF(A4862&gt;=$B$3,VLOOKUP(A4862,SPBTFDUE!$B$4:$F$5000,5,0),B4863*(C4862/C4863+$B$1))</f>
        <v>#N/A</v>
      </c>
      <c r="C4862" s="2" t="e">
        <f>VLOOKUP(A4862,'BTC-USD'!$A$1:$G$3203,6,0)</f>
        <v>#N/A</v>
      </c>
      <c r="D4862" s="2" t="e">
        <f>D4861*(1-D$1+IF(AND(WEEKDAY($A4862)&lt;&gt;1,WEEKDAY($A4862)&lt;&gt;7),-VLOOKUP($A4862,ETF_OP_Fee!$U$5:$V$14,2,1),0))^($A4862-$A4861)*(1+2*(B4862/B4861-1))</f>
        <v>#N/A</v>
      </c>
    </row>
    <row r="4863" spans="1:7">
      <c r="A4863" s="28">
        <v>45120</v>
      </c>
      <c r="B4863" t="e">
        <f>IF(A4863&gt;=$B$3,VLOOKUP(A4863,SPBTFDUE!$B$4:$F$5000,5,0),B4864*(C4863/C4864+$B$1))</f>
        <v>#N/A</v>
      </c>
      <c r="C4863" s="2" t="e">
        <f>VLOOKUP(A4863,'BTC-USD'!$A$1:$G$3203,6,0)</f>
        <v>#N/A</v>
      </c>
      <c r="D4863" s="2" t="e">
        <f>D4862*(1-D$1+IF(AND(WEEKDAY($A4863)&lt;&gt;1,WEEKDAY($A4863)&lt;&gt;7),-VLOOKUP($A4863,ETF_OP_Fee!$U$5:$V$14,2,1),0))^($A4863-$A4862)*(1+2*(B4863/B4862-1))</f>
        <v>#N/A</v>
      </c>
    </row>
    <row r="4864" spans="1:7">
      <c r="A4864" s="28">
        <v>45121</v>
      </c>
      <c r="B4864" t="e">
        <f>IF(A4864&gt;=$B$3,VLOOKUP(A4864,SPBTFDUE!$B$4:$F$5000,5,0),B4865*(C4864/C4865+$B$1))</f>
        <v>#N/A</v>
      </c>
      <c r="C4864" s="2" t="e">
        <f>VLOOKUP(A4864,'BTC-USD'!$A$1:$G$3203,6,0)</f>
        <v>#N/A</v>
      </c>
      <c r="D4864" s="2" t="e">
        <f>D4863*(1-D$1+IF(AND(WEEKDAY($A4864)&lt;&gt;1,WEEKDAY($A4864)&lt;&gt;7),-VLOOKUP($A4864,ETF_OP_Fee!$U$5:$V$14,2,1),0))^($A4864-$A4863)*(1+2*(B4864/B4863-1))</f>
        <v>#N/A</v>
      </c>
    </row>
    <row r="4865" spans="1:4">
      <c r="A4865" s="28">
        <v>45124</v>
      </c>
      <c r="B4865" t="e">
        <f>IF(A4865&gt;=$B$3,VLOOKUP(A4865,SPBTFDUE!$B$4:$F$5000,5,0),B4866*(C4865/C4866+$B$1))</f>
        <v>#N/A</v>
      </c>
      <c r="C4865" s="2" t="e">
        <f>VLOOKUP(A4865,'BTC-USD'!$A$1:$G$3203,6,0)</f>
        <v>#N/A</v>
      </c>
      <c r="D4865" s="2" t="e">
        <f>D4864*(1-D$1+IF(AND(WEEKDAY($A4865)&lt;&gt;1,WEEKDAY($A4865)&lt;&gt;7),-VLOOKUP($A4865,ETF_OP_Fee!$U$5:$V$14,2,1),0))^($A4865-$A4864)*(1+2*(B4865/B4864-1))</f>
        <v>#N/A</v>
      </c>
    </row>
    <row r="4866" spans="1:4">
      <c r="A4866" s="28">
        <v>45125</v>
      </c>
      <c r="B4866" t="e">
        <f>IF(A4866&gt;=$B$3,VLOOKUP(A4866,SPBTFDUE!$B$4:$F$5000,5,0),B4867*(C4866/C4867+$B$1))</f>
        <v>#N/A</v>
      </c>
      <c r="C4866" s="2" t="e">
        <f>VLOOKUP(A4866,'BTC-USD'!$A$1:$G$3203,6,0)</f>
        <v>#N/A</v>
      </c>
      <c r="D4866" s="2" t="e">
        <f>D4865*(1-D$1+IF(AND(WEEKDAY($A4866)&lt;&gt;1,WEEKDAY($A4866)&lt;&gt;7),-VLOOKUP($A4866,ETF_OP_Fee!$U$5:$V$14,2,1),0))^($A4866-$A4865)*(1+2*(B4866/B4865-1))</f>
        <v>#N/A</v>
      </c>
    </row>
    <row r="4867" spans="1:4">
      <c r="A4867" s="28">
        <v>45126</v>
      </c>
      <c r="B4867" t="e">
        <f>IF(A4867&gt;=$B$3,VLOOKUP(A4867,SPBTFDUE!$B$4:$F$5000,5,0),B4868*(C4867/C4868+$B$1))</f>
        <v>#N/A</v>
      </c>
      <c r="C4867" s="2" t="e">
        <f>VLOOKUP(A4867,'BTC-USD'!$A$1:$G$3203,6,0)</f>
        <v>#N/A</v>
      </c>
      <c r="D4867" s="2" t="e">
        <f>D4866*(1-D$1+IF(AND(WEEKDAY($A4867)&lt;&gt;1,WEEKDAY($A4867)&lt;&gt;7),-VLOOKUP($A4867,ETF_OP_Fee!$U$5:$V$14,2,1),0))^($A4867-$A4866)*(1+2*(B4867/B4866-1))</f>
        <v>#N/A</v>
      </c>
    </row>
    <row r="4868" spans="1:4">
      <c r="A4868" s="28">
        <v>45127</v>
      </c>
      <c r="B4868" t="e">
        <f>IF(A4868&gt;=$B$3,VLOOKUP(A4868,SPBTFDUE!$B$4:$F$5000,5,0),B4869*(C4868/C4869+$B$1))</f>
        <v>#N/A</v>
      </c>
      <c r="C4868" s="2" t="e">
        <f>VLOOKUP(A4868,'BTC-USD'!$A$1:$G$3203,6,0)</f>
        <v>#N/A</v>
      </c>
      <c r="D4868" s="2" t="e">
        <f>D4867*(1-D$1+IF(AND(WEEKDAY($A4868)&lt;&gt;1,WEEKDAY($A4868)&lt;&gt;7),-VLOOKUP($A4868,ETF_OP_Fee!$U$5:$V$14,2,1),0))^($A4868-$A4867)*(1+2*(B4868/B4867-1))</f>
        <v>#N/A</v>
      </c>
    </row>
    <row r="4869" spans="1:4">
      <c r="A4869" s="28">
        <v>45128</v>
      </c>
      <c r="B4869" t="e">
        <f>IF(A4869&gt;=$B$3,VLOOKUP(A4869,SPBTFDUE!$B$4:$F$5000,5,0),B4870*(C4869/C4870+$B$1))</f>
        <v>#N/A</v>
      </c>
      <c r="C4869" s="2" t="e">
        <f>VLOOKUP(A4869,'BTC-USD'!$A$1:$G$3203,6,0)</f>
        <v>#N/A</v>
      </c>
      <c r="D4869" s="2" t="e">
        <f>D4868*(1-D$1+IF(AND(WEEKDAY($A4869)&lt;&gt;1,WEEKDAY($A4869)&lt;&gt;7),-VLOOKUP($A4869,ETF_OP_Fee!$U$5:$V$14,2,1),0))^($A4869-$A4868)*(1+2*(B4869/B4868-1))</f>
        <v>#N/A</v>
      </c>
    </row>
    <row r="4870" spans="1:4">
      <c r="A4870" s="28">
        <v>45131</v>
      </c>
      <c r="B4870" t="e">
        <f>IF(A4870&gt;=$B$3,VLOOKUP(A4870,SPBTFDUE!$B$4:$F$5000,5,0),B4871*(C4870/C4871+$B$1))</f>
        <v>#N/A</v>
      </c>
      <c r="C4870" s="2" t="e">
        <f>VLOOKUP(A4870,'BTC-USD'!$A$1:$G$3203,6,0)</f>
        <v>#N/A</v>
      </c>
      <c r="D4870" s="2" t="e">
        <f>D4869*(1-D$1+IF(AND(WEEKDAY($A4870)&lt;&gt;1,WEEKDAY($A4870)&lt;&gt;7),-VLOOKUP($A4870,ETF_OP_Fee!$U$5:$V$14,2,1),0))^($A4870-$A4869)*(1+2*(B4870/B4869-1))</f>
        <v>#N/A</v>
      </c>
    </row>
    <row r="4871" spans="1:4">
      <c r="A4871" s="28">
        <v>45132</v>
      </c>
      <c r="B4871" t="e">
        <f>IF(A4871&gt;=$B$3,VLOOKUP(A4871,SPBTFDUE!$B$4:$F$5000,5,0),B4872*(C4871/C4872+$B$1))</f>
        <v>#N/A</v>
      </c>
      <c r="C4871" s="2" t="e">
        <f>VLOOKUP(A4871,'BTC-USD'!$A$1:$G$3203,6,0)</f>
        <v>#N/A</v>
      </c>
      <c r="D4871" s="2" t="e">
        <f>D4870*(1-D$1+IF(AND(WEEKDAY($A4871)&lt;&gt;1,WEEKDAY($A4871)&lt;&gt;7),-VLOOKUP($A4871,ETF_OP_Fee!$U$5:$V$14,2,1),0))^($A4871-$A4870)*(1+2*(B4871/B4870-1))</f>
        <v>#N/A</v>
      </c>
    </row>
    <row r="4872" spans="1:4">
      <c r="A4872" s="28">
        <v>45133</v>
      </c>
      <c r="B4872" t="e">
        <f>IF(A4872&gt;=$B$3,VLOOKUP(A4872,SPBTFDUE!$B$4:$F$5000,5,0),B4873*(C4872/C4873+$B$1))</f>
        <v>#N/A</v>
      </c>
      <c r="C4872" s="2" t="e">
        <f>VLOOKUP(A4872,'BTC-USD'!$A$1:$G$3203,6,0)</f>
        <v>#N/A</v>
      </c>
      <c r="D4872" s="2" t="e">
        <f>D4871*(1-D$1+IF(AND(WEEKDAY($A4872)&lt;&gt;1,WEEKDAY($A4872)&lt;&gt;7),-VLOOKUP($A4872,ETF_OP_Fee!$U$5:$V$14,2,1),0))^($A4872-$A4871)*(1+2*(B4872/B4871-1))</f>
        <v>#N/A</v>
      </c>
    </row>
    <row r="4873" spans="1:4">
      <c r="A4873" s="28">
        <v>45134</v>
      </c>
      <c r="B4873" t="e">
        <f>IF(A4873&gt;=$B$3,VLOOKUP(A4873,SPBTFDUE!$B$4:$F$5000,5,0),B4874*(C4873/C4874+$B$1))</f>
        <v>#N/A</v>
      </c>
      <c r="C4873" s="2" t="e">
        <f>VLOOKUP(A4873,'BTC-USD'!$A$1:$G$3203,6,0)</f>
        <v>#N/A</v>
      </c>
      <c r="D4873" s="2" t="e">
        <f>D4872*(1-D$1+IF(AND(WEEKDAY($A4873)&lt;&gt;1,WEEKDAY($A4873)&lt;&gt;7),-VLOOKUP($A4873,ETF_OP_Fee!$U$5:$V$14,2,1),0))^($A4873-$A4872)*(1+2*(B4873/B4872-1))</f>
        <v>#N/A</v>
      </c>
    </row>
    <row r="4874" spans="1:4">
      <c r="A4874" s="28">
        <v>45135</v>
      </c>
      <c r="B4874" t="e">
        <f>IF(A4874&gt;=$B$3,VLOOKUP(A4874,SPBTFDUE!$B$4:$F$5000,5,0),B4875*(C4874/C4875+$B$1))</f>
        <v>#N/A</v>
      </c>
      <c r="C4874" s="2" t="e">
        <f>VLOOKUP(A4874,'BTC-USD'!$A$1:$G$3203,6,0)</f>
        <v>#N/A</v>
      </c>
      <c r="D4874" s="2" t="e">
        <f>D4873*(1-D$1+IF(AND(WEEKDAY($A4874)&lt;&gt;1,WEEKDAY($A4874)&lt;&gt;7),-VLOOKUP($A4874,ETF_OP_Fee!$U$5:$V$14,2,1),0))^($A4874-$A4873)*(1+2*(B4874/B4873-1))</f>
        <v>#N/A</v>
      </c>
    </row>
    <row r="4875" spans="1:4">
      <c r="A4875" s="28">
        <v>45138</v>
      </c>
      <c r="B4875" t="e">
        <f>IF(A4875&gt;=$B$3,VLOOKUP(A4875,SPBTFDUE!$B$4:$F$5000,5,0),B4876*(C4875/C4876+$B$1))</f>
        <v>#N/A</v>
      </c>
      <c r="C4875" s="2" t="e">
        <f>VLOOKUP(A4875,'BTC-USD'!$A$1:$G$3203,6,0)</f>
        <v>#N/A</v>
      </c>
      <c r="D4875" s="2" t="e">
        <f>D4874*(1-D$1+IF(AND(WEEKDAY($A4875)&lt;&gt;1,WEEKDAY($A4875)&lt;&gt;7),-VLOOKUP($A4875,ETF_OP_Fee!$U$5:$V$14,2,1),0))^($A4875-$A4874)*(1+2*(B4875/B4874-1))</f>
        <v>#N/A</v>
      </c>
    </row>
    <row r="4876" spans="1:4">
      <c r="A4876" s="28">
        <v>45139</v>
      </c>
      <c r="B4876" t="e">
        <f>IF(A4876&gt;=$B$3,VLOOKUP(A4876,SPBTFDUE!$B$4:$F$5000,5,0),B4877*(C4876/C4877+$B$1))</f>
        <v>#N/A</v>
      </c>
      <c r="C4876" s="2" t="e">
        <f>VLOOKUP(A4876,'BTC-USD'!$A$1:$G$3203,6,0)</f>
        <v>#N/A</v>
      </c>
      <c r="D4876" s="2" t="e">
        <f>D4875*(1-D$1+IF(AND(WEEKDAY($A4876)&lt;&gt;1,WEEKDAY($A4876)&lt;&gt;7),-VLOOKUP($A4876,ETF_OP_Fee!$U$5:$V$14,2,1),0))^($A4876-$A4875)*(1+2*(B4876/B4875-1))</f>
        <v>#N/A</v>
      </c>
    </row>
    <row r="4877" spans="1:4">
      <c r="A4877" s="28">
        <v>45140</v>
      </c>
      <c r="B4877" t="e">
        <f>IF(A4877&gt;=$B$3,VLOOKUP(A4877,SPBTFDUE!$B$4:$F$5000,5,0),B4878*(C4877/C4878+$B$1))</f>
        <v>#N/A</v>
      </c>
      <c r="C4877" s="2" t="e">
        <f>VLOOKUP(A4877,'BTC-USD'!$A$1:$G$3203,6,0)</f>
        <v>#N/A</v>
      </c>
      <c r="D4877" s="2" t="e">
        <f>D4876*(1-D$1+IF(AND(WEEKDAY($A4877)&lt;&gt;1,WEEKDAY($A4877)&lt;&gt;7),-VLOOKUP($A4877,ETF_OP_Fee!$U$5:$V$14,2,1),0))^($A4877-$A4876)*(1+2*(B4877/B4876-1))</f>
        <v>#N/A</v>
      </c>
    </row>
    <row r="4878" spans="1:4">
      <c r="A4878" s="28">
        <v>45141</v>
      </c>
      <c r="B4878" t="e">
        <f>IF(A4878&gt;=$B$3,VLOOKUP(A4878,SPBTFDUE!$B$4:$F$5000,5,0),B4879*(C4878/C4879+$B$1))</f>
        <v>#N/A</v>
      </c>
      <c r="C4878" s="2" t="e">
        <f>VLOOKUP(A4878,'BTC-USD'!$A$1:$G$3203,6,0)</f>
        <v>#N/A</v>
      </c>
      <c r="D4878" s="2" t="e">
        <f>D4877*(1-D$1+IF(AND(WEEKDAY($A4878)&lt;&gt;1,WEEKDAY($A4878)&lt;&gt;7),-VLOOKUP($A4878,ETF_OP_Fee!$U$5:$V$14,2,1),0))^($A4878-$A4877)*(1+2*(B4878/B4877-1))</f>
        <v>#N/A</v>
      </c>
    </row>
    <row r="4879" spans="1:4">
      <c r="A4879" s="28">
        <v>45142</v>
      </c>
      <c r="B4879" t="e">
        <f>IF(A4879&gt;=$B$3,VLOOKUP(A4879,SPBTFDUE!$B$4:$F$5000,5,0),B4880*(C4879/C4880+$B$1))</f>
        <v>#N/A</v>
      </c>
      <c r="C4879" s="2" t="e">
        <f>VLOOKUP(A4879,'BTC-USD'!$A$1:$G$3203,6,0)</f>
        <v>#N/A</v>
      </c>
      <c r="D4879" s="2" t="e">
        <f>D4878*(1-D$1+IF(AND(WEEKDAY($A4879)&lt;&gt;1,WEEKDAY($A4879)&lt;&gt;7),-VLOOKUP($A4879,ETF_OP_Fee!$U$5:$V$14,2,1),0))^($A4879-$A4878)*(1+2*(B4879/B4878-1))</f>
        <v>#N/A</v>
      </c>
    </row>
    <row r="4880" spans="1:4">
      <c r="A4880" s="28">
        <v>45145</v>
      </c>
      <c r="B4880" t="e">
        <f>IF(A4880&gt;=$B$3,VLOOKUP(A4880,SPBTFDUE!$B$4:$F$5000,5,0),B4881*(C4880/C4881+$B$1))</f>
        <v>#N/A</v>
      </c>
      <c r="C4880" s="2" t="e">
        <f>VLOOKUP(A4880,'BTC-USD'!$A$1:$G$3203,6,0)</f>
        <v>#N/A</v>
      </c>
      <c r="D4880" s="2" t="e">
        <f>D4879*(1-D$1+IF(AND(WEEKDAY($A4880)&lt;&gt;1,WEEKDAY($A4880)&lt;&gt;7),-VLOOKUP($A4880,ETF_OP_Fee!$U$5:$V$14,2,1),0))^($A4880-$A4879)*(1+2*(B4880/B4879-1))</f>
        <v>#N/A</v>
      </c>
    </row>
    <row r="4881" spans="1:4">
      <c r="A4881" s="28">
        <v>45146</v>
      </c>
      <c r="B4881" t="e">
        <f>IF(A4881&gt;=$B$3,VLOOKUP(A4881,SPBTFDUE!$B$4:$F$5000,5,0),B4882*(C4881/C4882+$B$1))</f>
        <v>#N/A</v>
      </c>
      <c r="C4881" s="2" t="e">
        <f>VLOOKUP(A4881,'BTC-USD'!$A$1:$G$3203,6,0)</f>
        <v>#N/A</v>
      </c>
      <c r="D4881" s="2" t="e">
        <f>D4880*(1-D$1+IF(AND(WEEKDAY($A4881)&lt;&gt;1,WEEKDAY($A4881)&lt;&gt;7),-VLOOKUP($A4881,ETF_OP_Fee!$U$5:$V$14,2,1),0))^($A4881-$A4880)*(1+2*(B4881/B4880-1))</f>
        <v>#N/A</v>
      </c>
    </row>
    <row r="4882" spans="1:4">
      <c r="A4882" s="28">
        <v>45147</v>
      </c>
      <c r="B4882" t="e">
        <f>IF(A4882&gt;=$B$3,VLOOKUP(A4882,SPBTFDUE!$B$4:$F$5000,5,0),B4883*(C4882/C4883+$B$1))</f>
        <v>#N/A</v>
      </c>
      <c r="C4882" s="2" t="e">
        <f>VLOOKUP(A4882,'BTC-USD'!$A$1:$G$3203,6,0)</f>
        <v>#N/A</v>
      </c>
      <c r="D4882" s="2" t="e">
        <f>D4881*(1-D$1+IF(AND(WEEKDAY($A4882)&lt;&gt;1,WEEKDAY($A4882)&lt;&gt;7),-VLOOKUP($A4882,ETF_OP_Fee!$U$5:$V$14,2,1),0))^($A4882-$A4881)*(1+2*(B4882/B4881-1))</f>
        <v>#N/A</v>
      </c>
    </row>
    <row r="4883" spans="1:4">
      <c r="A4883" s="28">
        <v>45148</v>
      </c>
      <c r="B4883" t="e">
        <f>IF(A4883&gt;=$B$3,VLOOKUP(A4883,SPBTFDUE!$B$4:$F$5000,5,0),B4884*(C4883/C4884+$B$1))</f>
        <v>#N/A</v>
      </c>
      <c r="C4883" s="2" t="e">
        <f>VLOOKUP(A4883,'BTC-USD'!$A$1:$G$3203,6,0)</f>
        <v>#N/A</v>
      </c>
      <c r="D4883" s="2" t="e">
        <f>D4882*(1-D$1+IF(AND(WEEKDAY($A4883)&lt;&gt;1,WEEKDAY($A4883)&lt;&gt;7),-VLOOKUP($A4883,ETF_OP_Fee!$U$5:$V$14,2,1),0))^($A4883-$A4882)*(1+2*(B4883/B4882-1))</f>
        <v>#N/A</v>
      </c>
    </row>
    <row r="4884" spans="1:4">
      <c r="A4884" s="28">
        <v>45149</v>
      </c>
      <c r="B4884" t="e">
        <f>IF(A4884&gt;=$B$3,VLOOKUP(A4884,SPBTFDUE!$B$4:$F$5000,5,0),B4885*(C4884/C4885+$B$1))</f>
        <v>#N/A</v>
      </c>
      <c r="C4884" s="2" t="e">
        <f>VLOOKUP(A4884,'BTC-USD'!$A$1:$G$3203,6,0)</f>
        <v>#N/A</v>
      </c>
      <c r="D4884" s="2" t="e">
        <f>D4883*(1-D$1+IF(AND(WEEKDAY($A4884)&lt;&gt;1,WEEKDAY($A4884)&lt;&gt;7),-VLOOKUP($A4884,ETF_OP_Fee!$U$5:$V$14,2,1),0))^($A4884-$A4883)*(1+2*(B4884/B4883-1))</f>
        <v>#N/A</v>
      </c>
    </row>
    <row r="4885" spans="1:4">
      <c r="A4885" s="28">
        <v>45152</v>
      </c>
      <c r="B4885" t="e">
        <f>IF(A4885&gt;=$B$3,VLOOKUP(A4885,SPBTFDUE!$B$4:$F$5000,5,0),B4886*(C4885/C4886+$B$1))</f>
        <v>#N/A</v>
      </c>
      <c r="C4885" s="2" t="e">
        <f>VLOOKUP(A4885,'BTC-USD'!$A$1:$G$3203,6,0)</f>
        <v>#N/A</v>
      </c>
      <c r="D4885" s="2" t="e">
        <f>D4884*(1-D$1+IF(AND(WEEKDAY($A4885)&lt;&gt;1,WEEKDAY($A4885)&lt;&gt;7),-VLOOKUP($A4885,ETF_OP_Fee!$U$5:$V$14,2,1),0))^($A4885-$A4884)*(1+2*(B4885/B4884-1))</f>
        <v>#N/A</v>
      </c>
    </row>
    <row r="4886" spans="1:4">
      <c r="A4886" s="28">
        <v>45153</v>
      </c>
      <c r="B4886" t="e">
        <f>IF(A4886&gt;=$B$3,VLOOKUP(A4886,SPBTFDUE!$B$4:$F$5000,5,0),B4887*(C4886/C4887+$B$1))</f>
        <v>#N/A</v>
      </c>
      <c r="C4886" s="2" t="e">
        <f>VLOOKUP(A4886,'BTC-USD'!$A$1:$G$3203,6,0)</f>
        <v>#N/A</v>
      </c>
      <c r="D4886" s="2" t="e">
        <f>D4885*(1-D$1+IF(AND(WEEKDAY($A4886)&lt;&gt;1,WEEKDAY($A4886)&lt;&gt;7),-VLOOKUP($A4886,ETF_OP_Fee!$U$5:$V$14,2,1),0))^($A4886-$A4885)*(1+2*(B4886/B4885-1))</f>
        <v>#N/A</v>
      </c>
    </row>
    <row r="4887" spans="1:4">
      <c r="A4887" s="28">
        <v>45154</v>
      </c>
      <c r="B4887" t="e">
        <f>IF(A4887&gt;=$B$3,VLOOKUP(A4887,SPBTFDUE!$B$4:$F$5000,5,0),B4888*(C4887/C4888+$B$1))</f>
        <v>#N/A</v>
      </c>
      <c r="C4887" s="2" t="e">
        <f>VLOOKUP(A4887,'BTC-USD'!$A$1:$G$3203,6,0)</f>
        <v>#N/A</v>
      </c>
      <c r="D4887" s="2" t="e">
        <f>D4886*(1-D$1+IF(AND(WEEKDAY($A4887)&lt;&gt;1,WEEKDAY($A4887)&lt;&gt;7),-VLOOKUP($A4887,ETF_OP_Fee!$U$5:$V$14,2,1),0))^($A4887-$A4886)*(1+2*(B4887/B4886-1))</f>
        <v>#N/A</v>
      </c>
    </row>
    <row r="4888" spans="1:4">
      <c r="A4888" s="28">
        <v>45155</v>
      </c>
      <c r="B4888" t="e">
        <f>IF(A4888&gt;=$B$3,VLOOKUP(A4888,SPBTFDUE!$B$4:$F$5000,5,0),B4889*(C4888/C4889+$B$1))</f>
        <v>#N/A</v>
      </c>
      <c r="C4888" s="2" t="e">
        <f>VLOOKUP(A4888,'BTC-USD'!$A$1:$G$3203,6,0)</f>
        <v>#N/A</v>
      </c>
      <c r="D4888" s="2" t="e">
        <f>D4887*(1-D$1+IF(AND(WEEKDAY($A4888)&lt;&gt;1,WEEKDAY($A4888)&lt;&gt;7),-VLOOKUP($A4888,ETF_OP_Fee!$U$5:$V$14,2,1),0))^($A4888-$A4887)*(1+2*(B4888/B4887-1))</f>
        <v>#N/A</v>
      </c>
    </row>
    <row r="4889" spans="1:4">
      <c r="A4889" s="28">
        <v>45156</v>
      </c>
      <c r="B4889" t="e">
        <f>IF(A4889&gt;=$B$3,VLOOKUP(A4889,SPBTFDUE!$B$4:$F$5000,5,0),B4890*(C4889/C4890+$B$1))</f>
        <v>#N/A</v>
      </c>
      <c r="C4889" s="2" t="e">
        <f>VLOOKUP(A4889,'BTC-USD'!$A$1:$G$3203,6,0)</f>
        <v>#N/A</v>
      </c>
      <c r="D4889" s="2" t="e">
        <f>D4888*(1-D$1+IF(AND(WEEKDAY($A4889)&lt;&gt;1,WEEKDAY($A4889)&lt;&gt;7),-VLOOKUP($A4889,ETF_OP_Fee!$U$5:$V$14,2,1),0))^($A4889-$A4888)*(1+2*(B4889/B4888-1))</f>
        <v>#N/A</v>
      </c>
    </row>
    <row r="4890" spans="1:4">
      <c r="A4890" s="28">
        <v>45159</v>
      </c>
      <c r="B4890" t="e">
        <f>IF(A4890&gt;=$B$3,VLOOKUP(A4890,SPBTFDUE!$B$4:$F$5000,5,0),B4891*(C4890/C4891+$B$1))</f>
        <v>#N/A</v>
      </c>
      <c r="C4890" s="2" t="e">
        <f>VLOOKUP(A4890,'BTC-USD'!$A$1:$G$3203,6,0)</f>
        <v>#N/A</v>
      </c>
      <c r="D4890" s="2" t="e">
        <f>D4889*(1-D$1+IF(AND(WEEKDAY($A4890)&lt;&gt;1,WEEKDAY($A4890)&lt;&gt;7),-VLOOKUP($A4890,ETF_OP_Fee!$U$5:$V$14,2,1),0))^($A4890-$A4889)*(1+2*(B4890/B4889-1))</f>
        <v>#N/A</v>
      </c>
    </row>
    <row r="4891" spans="1:4">
      <c r="A4891" s="28">
        <v>45160</v>
      </c>
      <c r="B4891" t="e">
        <f>IF(A4891&gt;=$B$3,VLOOKUP(A4891,SPBTFDUE!$B$4:$F$5000,5,0),B4892*(C4891/C4892+$B$1))</f>
        <v>#N/A</v>
      </c>
      <c r="C4891" s="2" t="e">
        <f>VLOOKUP(A4891,'BTC-USD'!$A$1:$G$3203,6,0)</f>
        <v>#N/A</v>
      </c>
      <c r="D4891" s="2" t="e">
        <f>D4890*(1-D$1+IF(AND(WEEKDAY($A4891)&lt;&gt;1,WEEKDAY($A4891)&lt;&gt;7),-VLOOKUP($A4891,ETF_OP_Fee!$U$5:$V$14,2,1),0))^($A4891-$A4890)*(1+2*(B4891/B4890-1))</f>
        <v>#N/A</v>
      </c>
    </row>
    <row r="4892" spans="1:4">
      <c r="A4892" s="28">
        <v>45161</v>
      </c>
      <c r="B4892" t="e">
        <f>IF(A4892&gt;=$B$3,VLOOKUP(A4892,SPBTFDUE!$B$4:$F$5000,5,0),B4893*(C4892/C4893+$B$1))</f>
        <v>#N/A</v>
      </c>
      <c r="C4892" s="2" t="e">
        <f>VLOOKUP(A4892,'BTC-USD'!$A$1:$G$3203,6,0)</f>
        <v>#N/A</v>
      </c>
      <c r="D4892" s="2" t="e">
        <f>D4891*(1-D$1+IF(AND(WEEKDAY($A4892)&lt;&gt;1,WEEKDAY($A4892)&lt;&gt;7),-VLOOKUP($A4892,ETF_OP_Fee!$U$5:$V$14,2,1),0))^($A4892-$A4891)*(1+2*(B4892/B4891-1))</f>
        <v>#N/A</v>
      </c>
    </row>
    <row r="4893" spans="1:4">
      <c r="A4893" s="28">
        <v>45162</v>
      </c>
      <c r="B4893" t="e">
        <f>IF(A4893&gt;=$B$3,VLOOKUP(A4893,SPBTFDUE!$B$4:$F$5000,5,0),B4894*(C4893/C4894+$B$1))</f>
        <v>#N/A</v>
      </c>
      <c r="C4893" s="2" t="e">
        <f>VLOOKUP(A4893,'BTC-USD'!$A$1:$G$3203,6,0)</f>
        <v>#N/A</v>
      </c>
      <c r="D4893" s="2" t="e">
        <f>D4892*(1-D$1+IF(AND(WEEKDAY($A4893)&lt;&gt;1,WEEKDAY($A4893)&lt;&gt;7),-VLOOKUP($A4893,ETF_OP_Fee!$U$5:$V$14,2,1),0))^($A4893-$A4892)*(1+2*(B4893/B4892-1))</f>
        <v>#N/A</v>
      </c>
    </row>
    <row r="4894" spans="1:4">
      <c r="A4894" s="28">
        <v>45163</v>
      </c>
      <c r="B4894" t="e">
        <f>IF(A4894&gt;=$B$3,VLOOKUP(A4894,SPBTFDUE!$B$4:$F$5000,5,0),B4895*(C4894/C4895+$B$1))</f>
        <v>#N/A</v>
      </c>
      <c r="C4894" s="2" t="e">
        <f>VLOOKUP(A4894,'BTC-USD'!$A$1:$G$3203,6,0)</f>
        <v>#N/A</v>
      </c>
      <c r="D4894" s="2" t="e">
        <f>D4893*(1-D$1+IF(AND(WEEKDAY($A4894)&lt;&gt;1,WEEKDAY($A4894)&lt;&gt;7),-VLOOKUP($A4894,ETF_OP_Fee!$U$5:$V$14,2,1),0))^($A4894-$A4893)*(1+2*(B4894/B4893-1))</f>
        <v>#N/A</v>
      </c>
    </row>
    <row r="4895" spans="1:4">
      <c r="A4895" s="28">
        <v>45166</v>
      </c>
      <c r="B4895" t="e">
        <f>IF(A4895&gt;=$B$3,VLOOKUP(A4895,SPBTFDUE!$B$4:$F$5000,5,0),B4896*(C4895/C4896+$B$1))</f>
        <v>#N/A</v>
      </c>
      <c r="C4895" s="2" t="e">
        <f>VLOOKUP(A4895,'BTC-USD'!$A$1:$G$3203,6,0)</f>
        <v>#N/A</v>
      </c>
      <c r="D4895" s="2" t="e">
        <f>D4894*(1-D$1+IF(AND(WEEKDAY($A4895)&lt;&gt;1,WEEKDAY($A4895)&lt;&gt;7),-VLOOKUP($A4895,ETF_OP_Fee!$U$5:$V$14,2,1),0))^($A4895-$A4894)*(1+2*(B4895/B4894-1))</f>
        <v>#N/A</v>
      </c>
    </row>
    <row r="4896" spans="1:4">
      <c r="A4896" s="28">
        <v>45167</v>
      </c>
      <c r="B4896" t="e">
        <f>IF(A4896&gt;=$B$3,VLOOKUP(A4896,SPBTFDUE!$B$4:$F$5000,5,0),B4897*(C4896/C4897+$B$1))</f>
        <v>#N/A</v>
      </c>
      <c r="C4896" s="2" t="e">
        <f>VLOOKUP(A4896,'BTC-USD'!$A$1:$G$3203,6,0)</f>
        <v>#N/A</v>
      </c>
      <c r="D4896" s="2" t="e">
        <f>D4895*(1-D$1+IF(AND(WEEKDAY($A4896)&lt;&gt;1,WEEKDAY($A4896)&lt;&gt;7),-VLOOKUP($A4896,ETF_OP_Fee!$U$5:$V$14,2,1),0))^($A4896-$A4895)*(1+2*(B4896/B4895-1))</f>
        <v>#N/A</v>
      </c>
    </row>
    <row r="4897" spans="1:4">
      <c r="A4897" s="28">
        <v>45168</v>
      </c>
      <c r="B4897" t="e">
        <f>IF(A4897&gt;=$B$3,VLOOKUP(A4897,SPBTFDUE!$B$4:$F$5000,5,0),B4898*(C4897/C4898+$B$1))</f>
        <v>#N/A</v>
      </c>
      <c r="C4897" s="2" t="e">
        <f>VLOOKUP(A4897,'BTC-USD'!$A$1:$G$3203,6,0)</f>
        <v>#N/A</v>
      </c>
      <c r="D4897" s="2" t="e">
        <f>D4896*(1-D$1+IF(AND(WEEKDAY($A4897)&lt;&gt;1,WEEKDAY($A4897)&lt;&gt;7),-VLOOKUP($A4897,ETF_OP_Fee!$U$5:$V$14,2,1),0))^($A4897-$A4896)*(1+2*(B4897/B4896-1))</f>
        <v>#N/A</v>
      </c>
    </row>
    <row r="4898" spans="1:4">
      <c r="A4898" s="28">
        <v>45169</v>
      </c>
      <c r="B4898" t="e">
        <f>IF(A4898&gt;=$B$3,VLOOKUP(A4898,SPBTFDUE!$B$4:$F$5000,5,0),B4899*(C4898/C4899+$B$1))</f>
        <v>#N/A</v>
      </c>
      <c r="C4898" s="2" t="e">
        <f>VLOOKUP(A4898,'BTC-USD'!$A$1:$G$3203,6,0)</f>
        <v>#N/A</v>
      </c>
      <c r="D4898" s="2" t="e">
        <f>D4897*(1-D$1+IF(AND(WEEKDAY($A4898)&lt;&gt;1,WEEKDAY($A4898)&lt;&gt;7),-VLOOKUP($A4898,ETF_OP_Fee!$U$5:$V$14,2,1),0))^($A4898-$A4897)*(1+2*(B4898/B4897-1))</f>
        <v>#N/A</v>
      </c>
    </row>
    <row r="4899" spans="1:4">
      <c r="A4899" s="28">
        <v>45170</v>
      </c>
      <c r="B4899" t="e">
        <f>IF(A4899&gt;=$B$3,VLOOKUP(A4899,SPBTFDUE!$B$4:$F$5000,5,0),B4900*(C4899/C4900+$B$1))</f>
        <v>#N/A</v>
      </c>
      <c r="C4899" s="2" t="e">
        <f>VLOOKUP(A4899,'BTC-USD'!$A$1:$G$3203,6,0)</f>
        <v>#N/A</v>
      </c>
      <c r="D4899" s="2" t="e">
        <f>D4898*(1-D$1+IF(AND(WEEKDAY($A4899)&lt;&gt;1,WEEKDAY($A4899)&lt;&gt;7),-VLOOKUP($A4899,ETF_OP_Fee!$U$5:$V$14,2,1),0))^($A4899-$A4898)*(1+2*(B4899/B4898-1))</f>
        <v>#N/A</v>
      </c>
    </row>
    <row r="4900" spans="1:4">
      <c r="A4900" s="28">
        <v>45174</v>
      </c>
      <c r="B4900" t="e">
        <f>IF(A4900&gt;=$B$3,VLOOKUP(A4900,SPBTFDUE!$B$4:$F$5000,5,0),B4901*(C4900/C4901+$B$1))</f>
        <v>#N/A</v>
      </c>
      <c r="C4900" s="2" t="e">
        <f>VLOOKUP(A4900,'BTC-USD'!$A$1:$G$3203,6,0)</f>
        <v>#N/A</v>
      </c>
      <c r="D4900" s="2" t="e">
        <f>D4899*(1-D$1+IF(AND(WEEKDAY($A4900)&lt;&gt;1,WEEKDAY($A4900)&lt;&gt;7),-VLOOKUP($A4900,ETF_OP_Fee!$U$5:$V$14,2,1),0))^($A4900-$A4899)*(1+2*(B4900/B4899-1))</f>
        <v>#N/A</v>
      </c>
    </row>
    <row r="4901" spans="1:4">
      <c r="A4901" s="28">
        <v>45175</v>
      </c>
      <c r="B4901" t="e">
        <f>IF(A4901&gt;=$B$3,VLOOKUP(A4901,SPBTFDUE!$B$4:$F$5000,5,0),B4902*(C4901/C4902+$B$1))</f>
        <v>#N/A</v>
      </c>
      <c r="C4901" s="2" t="e">
        <f>VLOOKUP(A4901,'BTC-USD'!$A$1:$G$3203,6,0)</f>
        <v>#N/A</v>
      </c>
      <c r="D4901" s="2" t="e">
        <f>D4900*(1-D$1+IF(AND(WEEKDAY($A4901)&lt;&gt;1,WEEKDAY($A4901)&lt;&gt;7),-VLOOKUP($A4901,ETF_OP_Fee!$U$5:$V$14,2,1),0))^($A4901-$A4900)*(1+2*(B4901/B4900-1))</f>
        <v>#N/A</v>
      </c>
    </row>
    <row r="4902" spans="1:4">
      <c r="A4902" s="28">
        <v>45176</v>
      </c>
      <c r="B4902" t="e">
        <f>IF(A4902&gt;=$B$3,VLOOKUP(A4902,SPBTFDUE!$B$4:$F$5000,5,0),B4903*(C4902/C4903+$B$1))</f>
        <v>#N/A</v>
      </c>
      <c r="C4902" s="2" t="e">
        <f>VLOOKUP(A4902,'BTC-USD'!$A$1:$G$3203,6,0)</f>
        <v>#N/A</v>
      </c>
      <c r="D4902" s="2" t="e">
        <f>D4901*(1-D$1+IF(AND(WEEKDAY($A4902)&lt;&gt;1,WEEKDAY($A4902)&lt;&gt;7),-VLOOKUP($A4902,ETF_OP_Fee!$U$5:$V$14,2,1),0))^($A4902-$A4901)*(1+2*(B4902/B4901-1))</f>
        <v>#N/A</v>
      </c>
    </row>
    <row r="4903" spans="1:4">
      <c r="A4903" s="28">
        <v>45177</v>
      </c>
      <c r="B4903" t="e">
        <f>IF(A4903&gt;=$B$3,VLOOKUP(A4903,SPBTFDUE!$B$4:$F$5000,5,0),B4904*(C4903/C4904+$B$1))</f>
        <v>#N/A</v>
      </c>
      <c r="C4903" s="2" t="e">
        <f>VLOOKUP(A4903,'BTC-USD'!$A$1:$G$3203,6,0)</f>
        <v>#N/A</v>
      </c>
      <c r="D4903" s="2" t="e">
        <f>D4902*(1-D$1+IF(AND(WEEKDAY($A4903)&lt;&gt;1,WEEKDAY($A4903)&lt;&gt;7),-VLOOKUP($A4903,ETF_OP_Fee!$U$5:$V$14,2,1),0))^($A4903-$A4902)*(1+2*(B4903/B4902-1))</f>
        <v>#N/A</v>
      </c>
    </row>
    <row r="4904" spans="1:4">
      <c r="A4904" s="28">
        <v>45180</v>
      </c>
      <c r="B4904" t="e">
        <f>IF(A4904&gt;=$B$3,VLOOKUP(A4904,SPBTFDUE!$B$4:$F$5000,5,0),B4905*(C4904/C4905+$B$1))</f>
        <v>#N/A</v>
      </c>
      <c r="C4904" s="2" t="e">
        <f>VLOOKUP(A4904,'BTC-USD'!$A$1:$G$3203,6,0)</f>
        <v>#N/A</v>
      </c>
      <c r="D4904" s="2" t="e">
        <f>D4903*(1-D$1+IF(AND(WEEKDAY($A4904)&lt;&gt;1,WEEKDAY($A4904)&lt;&gt;7),-VLOOKUP($A4904,ETF_OP_Fee!$U$5:$V$14,2,1),0))^($A4904-$A4903)*(1+2*(B4904/B4903-1))</f>
        <v>#N/A</v>
      </c>
    </row>
    <row r="4905" spans="1:4">
      <c r="A4905" s="28">
        <v>45181</v>
      </c>
      <c r="B4905" t="e">
        <f>IF(A4905&gt;=$B$3,VLOOKUP(A4905,SPBTFDUE!$B$4:$F$5000,5,0),B4906*(C4905/C4906+$B$1))</f>
        <v>#N/A</v>
      </c>
      <c r="C4905" s="2" t="e">
        <f>VLOOKUP(A4905,'BTC-USD'!$A$1:$G$3203,6,0)</f>
        <v>#N/A</v>
      </c>
      <c r="D4905" s="2" t="e">
        <f>D4904*(1-D$1+IF(AND(WEEKDAY($A4905)&lt;&gt;1,WEEKDAY($A4905)&lt;&gt;7),-VLOOKUP($A4905,ETF_OP_Fee!$U$5:$V$14,2,1),0))^($A4905-$A4904)*(1+2*(B4905/B4904-1))</f>
        <v>#N/A</v>
      </c>
    </row>
    <row r="4906" spans="1:4">
      <c r="A4906" s="28">
        <v>45182</v>
      </c>
      <c r="B4906" t="e">
        <f>IF(A4906&gt;=$B$3,VLOOKUP(A4906,SPBTFDUE!$B$4:$F$5000,5,0),B4907*(C4906/C4907+$B$1))</f>
        <v>#N/A</v>
      </c>
      <c r="C4906" s="2" t="e">
        <f>VLOOKUP(A4906,'BTC-USD'!$A$1:$G$3203,6,0)</f>
        <v>#N/A</v>
      </c>
      <c r="D4906" s="2" t="e">
        <f>D4905*(1-D$1+IF(AND(WEEKDAY($A4906)&lt;&gt;1,WEEKDAY($A4906)&lt;&gt;7),-VLOOKUP($A4906,ETF_OP_Fee!$U$5:$V$14,2,1),0))^($A4906-$A4905)*(1+2*(B4906/B4905-1))</f>
        <v>#N/A</v>
      </c>
    </row>
    <row r="4907" spans="1:4">
      <c r="A4907" s="28">
        <v>45183</v>
      </c>
      <c r="B4907" t="e">
        <f>IF(A4907&gt;=$B$3,VLOOKUP(A4907,SPBTFDUE!$B$4:$F$5000,5,0),B4908*(C4907/C4908+$B$1))</f>
        <v>#N/A</v>
      </c>
      <c r="C4907" s="2" t="e">
        <f>VLOOKUP(A4907,'BTC-USD'!$A$1:$G$3203,6,0)</f>
        <v>#N/A</v>
      </c>
      <c r="D4907" s="2" t="e">
        <f>D4906*(1-D$1+IF(AND(WEEKDAY($A4907)&lt;&gt;1,WEEKDAY($A4907)&lt;&gt;7),-VLOOKUP($A4907,ETF_OP_Fee!$U$5:$V$14,2,1),0))^($A4907-$A4906)*(1+2*(B4907/B4906-1))</f>
        <v>#N/A</v>
      </c>
    </row>
    <row r="4908" spans="1:4">
      <c r="A4908" s="28">
        <v>45184</v>
      </c>
      <c r="B4908" t="e">
        <f>IF(A4908&gt;=$B$3,VLOOKUP(A4908,SPBTFDUE!$B$4:$F$5000,5,0),B4909*(C4908/C4909+$B$1))</f>
        <v>#N/A</v>
      </c>
      <c r="C4908" s="2" t="e">
        <f>VLOOKUP(A4908,'BTC-USD'!$A$1:$G$3203,6,0)</f>
        <v>#N/A</v>
      </c>
      <c r="D4908" s="2" t="e">
        <f>D4907*(1-D$1+IF(AND(WEEKDAY($A4908)&lt;&gt;1,WEEKDAY($A4908)&lt;&gt;7),-VLOOKUP($A4908,ETF_OP_Fee!$U$5:$V$14,2,1),0))^($A4908-$A4907)*(1+2*(B4908/B4907-1))</f>
        <v>#N/A</v>
      </c>
    </row>
    <row r="4909" spans="1:4">
      <c r="A4909" s="28">
        <v>45187</v>
      </c>
      <c r="B4909" t="e">
        <f>IF(A4909&gt;=$B$3,VLOOKUP(A4909,SPBTFDUE!$B$4:$F$5000,5,0),B4910*(C4909/C4910+$B$1))</f>
        <v>#N/A</v>
      </c>
      <c r="C4909" s="2" t="e">
        <f>VLOOKUP(A4909,'BTC-USD'!$A$1:$G$3203,6,0)</f>
        <v>#N/A</v>
      </c>
      <c r="D4909" s="2" t="e">
        <f>D4908*(1-D$1+IF(AND(WEEKDAY($A4909)&lt;&gt;1,WEEKDAY($A4909)&lt;&gt;7),-VLOOKUP($A4909,ETF_OP_Fee!$U$5:$V$14,2,1),0))^($A4909-$A4908)*(1+2*(B4909/B4908-1))</f>
        <v>#N/A</v>
      </c>
    </row>
    <row r="4910" spans="1:4">
      <c r="A4910" s="28">
        <v>45188</v>
      </c>
      <c r="B4910" t="e">
        <f>IF(A4910&gt;=$B$3,VLOOKUP(A4910,SPBTFDUE!$B$4:$F$5000,5,0),B4911*(C4910/C4911+$B$1))</f>
        <v>#N/A</v>
      </c>
      <c r="C4910" s="2" t="e">
        <f>VLOOKUP(A4910,'BTC-USD'!$A$1:$G$3203,6,0)</f>
        <v>#N/A</v>
      </c>
      <c r="D4910" s="2" t="e">
        <f>D4909*(1-D$1+IF(AND(WEEKDAY($A4910)&lt;&gt;1,WEEKDAY($A4910)&lt;&gt;7),-VLOOKUP($A4910,ETF_OP_Fee!$U$5:$V$14,2,1),0))^($A4910-$A4909)*(1+2*(B4910/B4909-1))</f>
        <v>#N/A</v>
      </c>
    </row>
    <row r="4911" spans="1:4">
      <c r="A4911" s="28">
        <v>45189</v>
      </c>
      <c r="B4911" t="e">
        <f>IF(A4911&gt;=$B$3,VLOOKUP(A4911,SPBTFDUE!$B$4:$F$5000,5,0),B4912*(C4911/C4912+$B$1))</f>
        <v>#N/A</v>
      </c>
      <c r="C4911" s="2" t="e">
        <f>VLOOKUP(A4911,'BTC-USD'!$A$1:$G$3203,6,0)</f>
        <v>#N/A</v>
      </c>
      <c r="D4911" s="2" t="e">
        <f>D4910*(1-D$1+IF(AND(WEEKDAY($A4911)&lt;&gt;1,WEEKDAY($A4911)&lt;&gt;7),-VLOOKUP($A4911,ETF_OP_Fee!$U$5:$V$14,2,1),0))^($A4911-$A4910)*(1+2*(B4911/B4910-1))</f>
        <v>#N/A</v>
      </c>
    </row>
    <row r="4912" spans="1:4">
      <c r="A4912" s="28">
        <v>45190</v>
      </c>
      <c r="B4912" t="e">
        <f>IF(A4912&gt;=$B$3,VLOOKUP(A4912,SPBTFDUE!$B$4:$F$5000,5,0),B4913*(C4912/C4913+$B$1))</f>
        <v>#N/A</v>
      </c>
      <c r="C4912" s="2" t="e">
        <f>VLOOKUP(A4912,'BTC-USD'!$A$1:$G$3203,6,0)</f>
        <v>#N/A</v>
      </c>
      <c r="D4912" s="2" t="e">
        <f>D4911*(1-D$1+IF(AND(WEEKDAY($A4912)&lt;&gt;1,WEEKDAY($A4912)&lt;&gt;7),-VLOOKUP($A4912,ETF_OP_Fee!$U$5:$V$14,2,1),0))^($A4912-$A4911)*(1+2*(B4912/B4911-1))</f>
        <v>#N/A</v>
      </c>
    </row>
    <row r="4913" spans="1:4">
      <c r="A4913" s="28">
        <v>45191</v>
      </c>
      <c r="B4913" t="e">
        <f>IF(A4913&gt;=$B$3,VLOOKUP(A4913,SPBTFDUE!$B$4:$F$5000,5,0),B4914*(C4913/C4914+$B$1))</f>
        <v>#N/A</v>
      </c>
      <c r="C4913" s="2" t="e">
        <f>VLOOKUP(A4913,'BTC-USD'!$A$1:$G$3203,6,0)</f>
        <v>#N/A</v>
      </c>
      <c r="D4913" s="2" t="e">
        <f>D4912*(1-D$1+IF(AND(WEEKDAY($A4913)&lt;&gt;1,WEEKDAY($A4913)&lt;&gt;7),-VLOOKUP($A4913,ETF_OP_Fee!$U$5:$V$14,2,1),0))^($A4913-$A4912)*(1+2*(B4913/B4912-1))</f>
        <v>#N/A</v>
      </c>
    </row>
    <row r="4914" spans="1:4">
      <c r="A4914" s="28">
        <v>45194</v>
      </c>
      <c r="B4914" t="e">
        <f>IF(A4914&gt;=$B$3,VLOOKUP(A4914,SPBTFDUE!$B$4:$F$5000,5,0),B4915*(C4914/C4915+$B$1))</f>
        <v>#N/A</v>
      </c>
      <c r="C4914" s="2" t="e">
        <f>VLOOKUP(A4914,'BTC-USD'!$A$1:$G$3203,6,0)</f>
        <v>#N/A</v>
      </c>
      <c r="D4914" s="2" t="e">
        <f>D4913*(1-D$1+IF(AND(WEEKDAY($A4914)&lt;&gt;1,WEEKDAY($A4914)&lt;&gt;7),-VLOOKUP($A4914,ETF_OP_Fee!$U$5:$V$14,2,1),0))^($A4914-$A4913)*(1+2*(B4914/B4913-1))</f>
        <v>#N/A</v>
      </c>
    </row>
    <row r="4915" spans="1:4">
      <c r="A4915" s="28">
        <v>45195</v>
      </c>
      <c r="B4915" t="e">
        <f>IF(A4915&gt;=$B$3,VLOOKUP(A4915,SPBTFDUE!$B$4:$F$5000,5,0),B4916*(C4915/C4916+$B$1))</f>
        <v>#N/A</v>
      </c>
      <c r="C4915" s="2" t="e">
        <f>VLOOKUP(A4915,'BTC-USD'!$A$1:$G$3203,6,0)</f>
        <v>#N/A</v>
      </c>
      <c r="D4915" s="2" t="e">
        <f>D4914*(1-D$1+IF(AND(WEEKDAY($A4915)&lt;&gt;1,WEEKDAY($A4915)&lt;&gt;7),-VLOOKUP($A4915,ETF_OP_Fee!$U$5:$V$14,2,1),0))^($A4915-$A4914)*(1+2*(B4915/B4914-1))</f>
        <v>#N/A</v>
      </c>
    </row>
    <row r="4916" spans="1:4">
      <c r="A4916" s="28">
        <v>45196</v>
      </c>
      <c r="B4916" t="e">
        <f>IF(A4916&gt;=$B$3,VLOOKUP(A4916,SPBTFDUE!$B$4:$F$5000,5,0),B4917*(C4916/C4917+$B$1))</f>
        <v>#N/A</v>
      </c>
      <c r="C4916" s="2" t="e">
        <f>VLOOKUP(A4916,'BTC-USD'!$A$1:$G$3203,6,0)</f>
        <v>#N/A</v>
      </c>
      <c r="D4916" s="2" t="e">
        <f>D4915*(1-D$1+IF(AND(WEEKDAY($A4916)&lt;&gt;1,WEEKDAY($A4916)&lt;&gt;7),-VLOOKUP($A4916,ETF_OP_Fee!$U$5:$V$14,2,1),0))^($A4916-$A4915)*(1+2*(B4916/B4915-1))</f>
        <v>#N/A</v>
      </c>
    </row>
    <row r="4917" spans="1:4">
      <c r="A4917" s="28">
        <v>45197</v>
      </c>
      <c r="B4917" t="e">
        <f>IF(A4917&gt;=$B$3,VLOOKUP(A4917,SPBTFDUE!$B$4:$F$5000,5,0),B4918*(C4917/C4918+$B$1))</f>
        <v>#N/A</v>
      </c>
      <c r="C4917" s="2" t="e">
        <f>VLOOKUP(A4917,'BTC-USD'!$A$1:$G$3203,6,0)</f>
        <v>#N/A</v>
      </c>
      <c r="D4917" s="2" t="e">
        <f>D4916*(1-D$1+IF(AND(WEEKDAY($A4917)&lt;&gt;1,WEEKDAY($A4917)&lt;&gt;7),-VLOOKUP($A4917,ETF_OP_Fee!$U$5:$V$14,2,1),0))^($A4917-$A4916)*(1+2*(B4917/B4916-1))</f>
        <v>#N/A</v>
      </c>
    </row>
    <row r="4918" spans="1:4">
      <c r="A4918" s="28">
        <v>45198</v>
      </c>
      <c r="B4918" t="e">
        <f>IF(A4918&gt;=$B$3,VLOOKUP(A4918,SPBTFDUE!$B$4:$F$5000,5,0),B4919*(C4918/C4919+$B$1))</f>
        <v>#N/A</v>
      </c>
      <c r="C4918" s="2" t="e">
        <f>VLOOKUP(A4918,'BTC-USD'!$A$1:$G$3203,6,0)</f>
        <v>#N/A</v>
      </c>
      <c r="D4918" s="2" t="e">
        <f>D4917*(1-D$1+IF(AND(WEEKDAY($A4918)&lt;&gt;1,WEEKDAY($A4918)&lt;&gt;7),-VLOOKUP($A4918,ETF_OP_Fee!$U$5:$V$14,2,1),0))^($A4918-$A4917)*(1+2*(B4918/B4917-1))</f>
        <v>#N/A</v>
      </c>
    </row>
    <row r="4919" spans="1:4">
      <c r="A4919" s="28">
        <v>45201</v>
      </c>
      <c r="B4919" t="e">
        <f>IF(A4919&gt;=$B$3,VLOOKUP(A4919,SPBTFDUE!$B$4:$F$5000,5,0),B4920*(C4919/C4920+$B$1))</f>
        <v>#N/A</v>
      </c>
      <c r="C4919" s="2" t="e">
        <f>VLOOKUP(A4919,'BTC-USD'!$A$1:$G$3203,6,0)</f>
        <v>#N/A</v>
      </c>
      <c r="D4919" s="2" t="e">
        <f>D4918*(1-D$1+IF(AND(WEEKDAY($A4919)&lt;&gt;1,WEEKDAY($A4919)&lt;&gt;7),-VLOOKUP($A4919,ETF_OP_Fee!$U$5:$V$14,2,1),0))^($A4919-$A4918)*(1+2*(B4919/B4918-1))</f>
        <v>#N/A</v>
      </c>
    </row>
    <row r="4920" spans="1:4">
      <c r="A4920" s="28">
        <v>45202</v>
      </c>
      <c r="B4920" t="e">
        <f>IF(A4920&gt;=$B$3,VLOOKUP(A4920,SPBTFDUE!$B$4:$F$5000,5,0),B4921*(C4920/C4921+$B$1))</f>
        <v>#N/A</v>
      </c>
      <c r="C4920" s="2" t="e">
        <f>VLOOKUP(A4920,'BTC-USD'!$A$1:$G$3203,6,0)</f>
        <v>#N/A</v>
      </c>
      <c r="D4920" s="2" t="e">
        <f>D4919*(1-D$1+IF(AND(WEEKDAY($A4920)&lt;&gt;1,WEEKDAY($A4920)&lt;&gt;7),-VLOOKUP($A4920,ETF_OP_Fee!$U$5:$V$14,2,1),0))^($A4920-$A4919)*(1+2*(B4920/B4919-1))</f>
        <v>#N/A</v>
      </c>
    </row>
    <row r="4921" spans="1:4">
      <c r="A4921" s="28">
        <v>45203</v>
      </c>
      <c r="B4921" t="e">
        <f>IF(A4921&gt;=$B$3,VLOOKUP(A4921,SPBTFDUE!$B$4:$F$5000,5,0),B4922*(C4921/C4922+$B$1))</f>
        <v>#N/A</v>
      </c>
      <c r="C4921" s="2" t="e">
        <f>VLOOKUP(A4921,'BTC-USD'!$A$1:$G$3203,6,0)</f>
        <v>#N/A</v>
      </c>
      <c r="D4921" s="2" t="e">
        <f>D4920*(1-D$1+IF(AND(WEEKDAY($A4921)&lt;&gt;1,WEEKDAY($A4921)&lt;&gt;7),-VLOOKUP($A4921,ETF_OP_Fee!$U$5:$V$14,2,1),0))^($A4921-$A4920)*(1+2*(B4921/B4920-1))</f>
        <v>#N/A</v>
      </c>
    </row>
    <row r="4922" spans="1:4">
      <c r="A4922" s="28">
        <v>45204</v>
      </c>
      <c r="B4922" t="e">
        <f>IF(A4922&gt;=$B$3,VLOOKUP(A4922,SPBTFDUE!$B$4:$F$5000,5,0),B4923*(C4922/C4923+$B$1))</f>
        <v>#N/A</v>
      </c>
      <c r="C4922" s="2" t="e">
        <f>VLOOKUP(A4922,'BTC-USD'!$A$1:$G$3203,6,0)</f>
        <v>#N/A</v>
      </c>
      <c r="D4922" s="2" t="e">
        <f>D4921*(1-D$1+IF(AND(WEEKDAY($A4922)&lt;&gt;1,WEEKDAY($A4922)&lt;&gt;7),-VLOOKUP($A4922,ETF_OP_Fee!$U$5:$V$14,2,1),0))^($A4922-$A4921)*(1+2*(B4922/B4921-1))</f>
        <v>#N/A</v>
      </c>
    </row>
    <row r="4923" spans="1:4">
      <c r="A4923" s="28">
        <v>45205</v>
      </c>
      <c r="B4923" t="e">
        <f>IF(A4923&gt;=$B$3,VLOOKUP(A4923,SPBTFDUE!$B$4:$F$5000,5,0),B4924*(C4923/C4924+$B$1))</f>
        <v>#N/A</v>
      </c>
      <c r="C4923" s="2" t="e">
        <f>VLOOKUP(A4923,'BTC-USD'!$A$1:$G$3203,6,0)</f>
        <v>#N/A</v>
      </c>
      <c r="D4923" s="2" t="e">
        <f>D4922*(1-D$1+IF(AND(WEEKDAY($A4923)&lt;&gt;1,WEEKDAY($A4923)&lt;&gt;7),-VLOOKUP($A4923,ETF_OP_Fee!$U$5:$V$14,2,1),0))^($A4923-$A4922)*(1+2*(B4923/B4922-1))</f>
        <v>#N/A</v>
      </c>
    </row>
    <row r="4924" spans="1:4">
      <c r="A4924" s="28">
        <v>45208</v>
      </c>
      <c r="B4924" t="e">
        <f>IF(A4924&gt;=$B$3,VLOOKUP(A4924,SPBTFDUE!$B$4:$F$5000,5,0),B4925*(C4924/C4925+$B$1))</f>
        <v>#N/A</v>
      </c>
      <c r="C4924" s="2" t="e">
        <f>VLOOKUP(A4924,'BTC-USD'!$A$1:$G$3203,6,0)</f>
        <v>#N/A</v>
      </c>
      <c r="D4924" s="2" t="e">
        <f>D4923*(1-D$1+IF(AND(WEEKDAY($A4924)&lt;&gt;1,WEEKDAY($A4924)&lt;&gt;7),-VLOOKUP($A4924,ETF_OP_Fee!$U$5:$V$14,2,1),0))^($A4924-$A4923)*(1+2*(B4924/B4923-1))</f>
        <v>#N/A</v>
      </c>
    </row>
    <row r="4925" spans="1:4">
      <c r="A4925" s="28">
        <v>45209</v>
      </c>
      <c r="B4925" t="e">
        <f>IF(A4925&gt;=$B$3,VLOOKUP(A4925,SPBTFDUE!$B$4:$F$5000,5,0),B4926*(C4925/C4926+$B$1))</f>
        <v>#N/A</v>
      </c>
      <c r="C4925" s="2" t="e">
        <f>VLOOKUP(A4925,'BTC-USD'!$A$1:$G$3203,6,0)</f>
        <v>#N/A</v>
      </c>
      <c r="D4925" s="2" t="e">
        <f>D4924*(1-D$1+IF(AND(WEEKDAY($A4925)&lt;&gt;1,WEEKDAY($A4925)&lt;&gt;7),-VLOOKUP($A4925,ETF_OP_Fee!$U$5:$V$14,2,1),0))^($A4925-$A4924)*(1+2*(B4925/B4924-1))</f>
        <v>#N/A</v>
      </c>
    </row>
    <row r="4926" spans="1:4">
      <c r="A4926" s="28">
        <v>45210</v>
      </c>
      <c r="B4926" t="e">
        <f>IF(A4926&gt;=$B$3,VLOOKUP(A4926,SPBTFDUE!$B$4:$F$5000,5,0),B4927*(C4926/C4927+$B$1))</f>
        <v>#N/A</v>
      </c>
      <c r="C4926" s="2" t="e">
        <f>VLOOKUP(A4926,'BTC-USD'!$A$1:$G$3203,6,0)</f>
        <v>#N/A</v>
      </c>
      <c r="D4926" s="2" t="e">
        <f>D4925*(1-D$1+IF(AND(WEEKDAY($A4926)&lt;&gt;1,WEEKDAY($A4926)&lt;&gt;7),-VLOOKUP($A4926,ETF_OP_Fee!$U$5:$V$14,2,1),0))^($A4926-$A4925)*(1+2*(B4926/B4925-1))</f>
        <v>#N/A</v>
      </c>
    </row>
    <row r="4927" spans="1:4">
      <c r="A4927" s="28">
        <v>45211</v>
      </c>
      <c r="B4927" t="e">
        <f>IF(A4927&gt;=$B$3,VLOOKUP(A4927,SPBTFDUE!$B$4:$F$5000,5,0),B4928*(C4927/C4928+$B$1))</f>
        <v>#N/A</v>
      </c>
      <c r="C4927" s="2" t="e">
        <f>VLOOKUP(A4927,'BTC-USD'!$A$1:$G$3203,6,0)</f>
        <v>#N/A</v>
      </c>
      <c r="D4927" s="2" t="e">
        <f>D4926*(1-D$1+IF(AND(WEEKDAY($A4927)&lt;&gt;1,WEEKDAY($A4927)&lt;&gt;7),-VLOOKUP($A4927,ETF_OP_Fee!$U$5:$V$14,2,1),0))^($A4927-$A4926)*(1+2*(B4927/B4926-1))</f>
        <v>#N/A</v>
      </c>
    </row>
    <row r="4928" spans="1:4">
      <c r="A4928" s="28">
        <v>45212</v>
      </c>
      <c r="B4928" t="e">
        <f>IF(A4928&gt;=$B$3,VLOOKUP(A4928,SPBTFDUE!$B$4:$F$5000,5,0),B4929*(C4928/C4929+$B$1))</f>
        <v>#N/A</v>
      </c>
      <c r="C4928" s="2" t="e">
        <f>VLOOKUP(A4928,'BTC-USD'!$A$1:$G$3203,6,0)</f>
        <v>#N/A</v>
      </c>
      <c r="D4928" s="2" t="e">
        <f>D4927*(1-D$1+IF(AND(WEEKDAY($A4928)&lt;&gt;1,WEEKDAY($A4928)&lt;&gt;7),-VLOOKUP($A4928,ETF_OP_Fee!$U$5:$V$14,2,1),0))^($A4928-$A4927)*(1+2*(B4928/B4927-1))</f>
        <v>#N/A</v>
      </c>
    </row>
    <row r="4929" spans="1:4">
      <c r="A4929" s="28">
        <v>45215</v>
      </c>
      <c r="B4929" t="e">
        <f>IF(A4929&gt;=$B$3,VLOOKUP(A4929,SPBTFDUE!$B$4:$F$5000,5,0),B4930*(C4929/C4930+$B$1))</f>
        <v>#N/A</v>
      </c>
      <c r="C4929" s="2" t="e">
        <f>VLOOKUP(A4929,'BTC-USD'!$A$1:$G$3203,6,0)</f>
        <v>#N/A</v>
      </c>
      <c r="D4929" s="2" t="e">
        <f>D4928*(1-D$1+IF(AND(WEEKDAY($A4929)&lt;&gt;1,WEEKDAY($A4929)&lt;&gt;7),-VLOOKUP($A4929,ETF_OP_Fee!$U$5:$V$14,2,1),0))^($A4929-$A4928)*(1+2*(B4929/B4928-1))</f>
        <v>#N/A</v>
      </c>
    </row>
    <row r="4930" spans="1:4">
      <c r="A4930" s="28">
        <v>45216</v>
      </c>
      <c r="B4930" t="e">
        <f>IF(A4930&gt;=$B$3,VLOOKUP(A4930,SPBTFDUE!$B$4:$F$5000,5,0),B4931*(C4930/C4931+$B$1))</f>
        <v>#N/A</v>
      </c>
      <c r="C4930" s="2" t="e">
        <f>VLOOKUP(A4930,'BTC-USD'!$A$1:$G$3203,6,0)</f>
        <v>#N/A</v>
      </c>
      <c r="D4930" s="2" t="e">
        <f>D4929*(1-D$1+IF(AND(WEEKDAY($A4930)&lt;&gt;1,WEEKDAY($A4930)&lt;&gt;7),-VLOOKUP($A4930,ETF_OP_Fee!$U$5:$V$14,2,1),0))^($A4930-$A4929)*(1+2*(B4930/B4929-1))</f>
        <v>#N/A</v>
      </c>
    </row>
    <row r="4931" spans="1:4">
      <c r="A4931" s="28">
        <v>45217</v>
      </c>
      <c r="B4931" t="e">
        <f>IF(A4931&gt;=$B$3,VLOOKUP(A4931,SPBTFDUE!$B$4:$F$5000,5,0),B4932*(C4931/C4932+$B$1))</f>
        <v>#N/A</v>
      </c>
      <c r="C4931" s="2" t="e">
        <f>VLOOKUP(A4931,'BTC-USD'!$A$1:$G$3203,6,0)</f>
        <v>#N/A</v>
      </c>
      <c r="D4931" s="2" t="e">
        <f>D4930*(1-D$1+IF(AND(WEEKDAY($A4931)&lt;&gt;1,WEEKDAY($A4931)&lt;&gt;7),-VLOOKUP($A4931,ETF_OP_Fee!$U$5:$V$14,2,1),0))^($A4931-$A4930)*(1+2*(B4931/B4930-1))</f>
        <v>#N/A</v>
      </c>
    </row>
    <row r="4932" spans="1:4">
      <c r="A4932" s="28">
        <v>45218</v>
      </c>
      <c r="B4932" t="e">
        <f>IF(A4932&gt;=$B$3,VLOOKUP(A4932,SPBTFDUE!$B$4:$F$5000,5,0),B4933*(C4932/C4933+$B$1))</f>
        <v>#N/A</v>
      </c>
      <c r="C4932" s="2" t="e">
        <f>VLOOKUP(A4932,'BTC-USD'!$A$1:$G$3203,6,0)</f>
        <v>#N/A</v>
      </c>
      <c r="D4932" s="2" t="e">
        <f>D4931*(1-D$1+IF(AND(WEEKDAY($A4932)&lt;&gt;1,WEEKDAY($A4932)&lt;&gt;7),-VLOOKUP($A4932,ETF_OP_Fee!$U$5:$V$14,2,1),0))^($A4932-$A4931)*(1+2*(B4932/B4931-1))</f>
        <v>#N/A</v>
      </c>
    </row>
    <row r="4933" spans="1:4">
      <c r="A4933" s="28">
        <v>45219</v>
      </c>
      <c r="B4933" t="e">
        <f>IF(A4933&gt;=$B$3,VLOOKUP(A4933,SPBTFDUE!$B$4:$F$5000,5,0),B4934*(C4933/C4934+$B$1))</f>
        <v>#N/A</v>
      </c>
      <c r="C4933" s="2" t="e">
        <f>VLOOKUP(A4933,'BTC-USD'!$A$1:$G$3203,6,0)</f>
        <v>#N/A</v>
      </c>
      <c r="D4933" s="2" t="e">
        <f>D4932*(1-D$1+IF(AND(WEEKDAY($A4933)&lt;&gt;1,WEEKDAY($A4933)&lt;&gt;7),-VLOOKUP($A4933,ETF_OP_Fee!$U$5:$V$14,2,1),0))^($A4933-$A4932)*(1+2*(B4933/B4932-1))</f>
        <v>#N/A</v>
      </c>
    </row>
    <row r="4934" spans="1:4">
      <c r="A4934" s="28">
        <v>45222</v>
      </c>
      <c r="B4934" t="e">
        <f>IF(A4934&gt;=$B$3,VLOOKUP(A4934,SPBTFDUE!$B$4:$F$5000,5,0),B4935*(C4934/C4935+$B$1))</f>
        <v>#N/A</v>
      </c>
      <c r="C4934" s="2" t="e">
        <f>VLOOKUP(A4934,'BTC-USD'!$A$1:$G$3203,6,0)</f>
        <v>#N/A</v>
      </c>
      <c r="D4934" s="2" t="e">
        <f>D4933*(1-D$1+IF(AND(WEEKDAY($A4934)&lt;&gt;1,WEEKDAY($A4934)&lt;&gt;7),-VLOOKUP($A4934,ETF_OP_Fee!$U$5:$V$14,2,1),0))^($A4934-$A4933)*(1+2*(B4934/B4933-1))</f>
        <v>#N/A</v>
      </c>
    </row>
    <row r="4935" spans="1:4">
      <c r="A4935" s="28">
        <v>45223</v>
      </c>
      <c r="B4935" t="e">
        <f>IF(A4935&gt;=$B$3,VLOOKUP(A4935,SPBTFDUE!$B$4:$F$5000,5,0),B4936*(C4935/C4936+$B$1))</f>
        <v>#N/A</v>
      </c>
      <c r="C4935" s="2" t="e">
        <f>VLOOKUP(A4935,'BTC-USD'!$A$1:$G$3203,6,0)</f>
        <v>#N/A</v>
      </c>
      <c r="D4935" s="2" t="e">
        <f>D4934*(1-D$1+IF(AND(WEEKDAY($A4935)&lt;&gt;1,WEEKDAY($A4935)&lt;&gt;7),-VLOOKUP($A4935,ETF_OP_Fee!$U$5:$V$14,2,1),0))^($A4935-$A4934)*(1+2*(B4935/B4934-1))</f>
        <v>#N/A</v>
      </c>
    </row>
    <row r="4936" spans="1:4">
      <c r="A4936" s="28">
        <v>45224</v>
      </c>
      <c r="B4936" t="e">
        <f>IF(A4936&gt;=$B$3,VLOOKUP(A4936,SPBTFDUE!$B$4:$F$5000,5,0),B4937*(C4936/C4937+$B$1))</f>
        <v>#N/A</v>
      </c>
      <c r="C4936" s="2" t="e">
        <f>VLOOKUP(A4936,'BTC-USD'!$A$1:$G$3203,6,0)</f>
        <v>#N/A</v>
      </c>
      <c r="D4936" s="2" t="e">
        <f>D4935*(1-D$1+IF(AND(WEEKDAY($A4936)&lt;&gt;1,WEEKDAY($A4936)&lt;&gt;7),-VLOOKUP($A4936,ETF_OP_Fee!$U$5:$V$14,2,1),0))^($A4936-$A4935)*(1+2*(B4936/B4935-1))</f>
        <v>#N/A</v>
      </c>
    </row>
    <row r="4937" spans="1:4">
      <c r="A4937" s="28">
        <v>45225</v>
      </c>
      <c r="B4937" t="e">
        <f>IF(A4937&gt;=$B$3,VLOOKUP(A4937,SPBTFDUE!$B$4:$F$5000,5,0),B4938*(C4937/C4938+$B$1))</f>
        <v>#N/A</v>
      </c>
      <c r="C4937" s="2" t="e">
        <f>VLOOKUP(A4937,'BTC-USD'!$A$1:$G$3203,6,0)</f>
        <v>#N/A</v>
      </c>
      <c r="D4937" s="2" t="e">
        <f>D4936*(1-D$1+IF(AND(WEEKDAY($A4937)&lt;&gt;1,WEEKDAY($A4937)&lt;&gt;7),-VLOOKUP($A4937,ETF_OP_Fee!$U$5:$V$14,2,1),0))^($A4937-$A4936)*(1+2*(B4937/B4936-1))</f>
        <v>#N/A</v>
      </c>
    </row>
    <row r="4938" spans="1:4">
      <c r="A4938" s="28">
        <v>45226</v>
      </c>
      <c r="B4938" t="e">
        <f>IF(A4938&gt;=$B$3,VLOOKUP(A4938,SPBTFDUE!$B$4:$F$5000,5,0),B4939*(C4938/C4939+$B$1))</f>
        <v>#N/A</v>
      </c>
      <c r="C4938" s="2" t="e">
        <f>VLOOKUP(A4938,'BTC-USD'!$A$1:$G$3203,6,0)</f>
        <v>#N/A</v>
      </c>
      <c r="D4938" s="2" t="e">
        <f>D4937*(1-D$1+IF(AND(WEEKDAY($A4938)&lt;&gt;1,WEEKDAY($A4938)&lt;&gt;7),-VLOOKUP($A4938,ETF_OP_Fee!$U$5:$V$14,2,1),0))^($A4938-$A4937)*(1+2*(B4938/B4937-1))</f>
        <v>#N/A</v>
      </c>
    </row>
    <row r="4939" spans="1:4">
      <c r="A4939" s="28">
        <v>45229</v>
      </c>
      <c r="B4939" t="e">
        <f>IF(A4939&gt;=$B$3,VLOOKUP(A4939,SPBTFDUE!$B$4:$F$5000,5,0),B4940*(C4939/C4940+$B$1))</f>
        <v>#N/A</v>
      </c>
      <c r="C4939" s="2" t="e">
        <f>VLOOKUP(A4939,'BTC-USD'!$A$1:$G$3203,6,0)</f>
        <v>#N/A</v>
      </c>
      <c r="D4939" s="2" t="e">
        <f>D4938*(1-D$1+IF(AND(WEEKDAY($A4939)&lt;&gt;1,WEEKDAY($A4939)&lt;&gt;7),-VLOOKUP($A4939,ETF_OP_Fee!$U$5:$V$14,2,1),0))^($A4939-$A4938)*(1+2*(B4939/B4938-1))</f>
        <v>#N/A</v>
      </c>
    </row>
    <row r="4940" spans="1:4">
      <c r="A4940" s="28">
        <v>45230</v>
      </c>
      <c r="B4940" t="e">
        <f>IF(A4940&gt;=$B$3,VLOOKUP(A4940,SPBTFDUE!$B$4:$F$5000,5,0),B4941*(C4940/C4941+$B$1))</f>
        <v>#N/A</v>
      </c>
      <c r="C4940" s="2" t="e">
        <f>VLOOKUP(A4940,'BTC-USD'!$A$1:$G$3203,6,0)</f>
        <v>#N/A</v>
      </c>
      <c r="D4940" s="2" t="e">
        <f>D4939*(1-D$1+IF(AND(WEEKDAY($A4940)&lt;&gt;1,WEEKDAY($A4940)&lt;&gt;7),-VLOOKUP($A4940,ETF_OP_Fee!$U$5:$V$14,2,1),0))^($A4940-$A4939)*(1+2*(B4940/B4939-1))</f>
        <v>#N/A</v>
      </c>
    </row>
    <row r="4941" spans="1:4">
      <c r="A4941" s="28">
        <v>45231</v>
      </c>
      <c r="B4941" t="e">
        <f>IF(A4941&gt;=$B$3,VLOOKUP(A4941,SPBTFDUE!$B$4:$F$5000,5,0),B4942*(C4941/C4942+$B$1))</f>
        <v>#N/A</v>
      </c>
      <c r="C4941" s="2" t="e">
        <f>VLOOKUP(A4941,'BTC-USD'!$A$1:$G$3203,6,0)</f>
        <v>#N/A</v>
      </c>
      <c r="D4941" s="2" t="e">
        <f>D4940*(1-D$1+IF(AND(WEEKDAY($A4941)&lt;&gt;1,WEEKDAY($A4941)&lt;&gt;7),-VLOOKUP($A4941,ETF_OP_Fee!$U$5:$V$14,2,1),0))^($A4941-$A4940)*(1+2*(B4941/B4940-1))</f>
        <v>#N/A</v>
      </c>
    </row>
    <row r="4942" spans="1:4">
      <c r="A4942" s="28">
        <v>45232</v>
      </c>
      <c r="B4942" t="e">
        <f>IF(A4942&gt;=$B$3,VLOOKUP(A4942,SPBTFDUE!$B$4:$F$5000,5,0),B4943*(C4942/C4943+$B$1))</f>
        <v>#N/A</v>
      </c>
      <c r="C4942" s="2" t="e">
        <f>VLOOKUP(A4942,'BTC-USD'!$A$1:$G$3203,6,0)</f>
        <v>#N/A</v>
      </c>
      <c r="D4942" s="2" t="e">
        <f>D4941*(1-D$1+IF(AND(WEEKDAY($A4942)&lt;&gt;1,WEEKDAY($A4942)&lt;&gt;7),-VLOOKUP($A4942,ETF_OP_Fee!$U$5:$V$14,2,1),0))^($A4942-$A4941)*(1+2*(B4942/B4941-1))</f>
        <v>#N/A</v>
      </c>
    </row>
    <row r="4943" spans="1:4">
      <c r="A4943" s="28">
        <v>45233</v>
      </c>
      <c r="B4943" t="e">
        <f>IF(A4943&gt;=$B$3,VLOOKUP(A4943,SPBTFDUE!$B$4:$F$5000,5,0),B4944*(C4943/C4944+$B$1))</f>
        <v>#N/A</v>
      </c>
      <c r="C4943" s="2" t="e">
        <f>VLOOKUP(A4943,'BTC-USD'!$A$1:$G$3203,6,0)</f>
        <v>#N/A</v>
      </c>
      <c r="D4943" s="2" t="e">
        <f>D4942*(1-D$1+IF(AND(WEEKDAY($A4943)&lt;&gt;1,WEEKDAY($A4943)&lt;&gt;7),-VLOOKUP($A4943,ETF_OP_Fee!$U$5:$V$14,2,1),0))^($A4943-$A4942)*(1+2*(B4943/B4942-1))</f>
        <v>#N/A</v>
      </c>
    </row>
    <row r="4944" spans="1:4">
      <c r="A4944" s="28">
        <v>45236</v>
      </c>
      <c r="B4944" t="e">
        <f>IF(A4944&gt;=$B$3,VLOOKUP(A4944,SPBTFDUE!$B$4:$F$5000,5,0),B4945*(C4944/C4945+$B$1))</f>
        <v>#N/A</v>
      </c>
      <c r="C4944" s="2" t="e">
        <f>VLOOKUP(A4944,'BTC-USD'!$A$1:$G$3203,6,0)</f>
        <v>#N/A</v>
      </c>
      <c r="D4944" s="2" t="e">
        <f>D4943*(1-D$1+IF(AND(WEEKDAY($A4944)&lt;&gt;1,WEEKDAY($A4944)&lt;&gt;7),-VLOOKUP($A4944,ETF_OP_Fee!$U$5:$V$14,2,1),0))^($A4944-$A4943)*(1+2*(B4944/B4943-1))</f>
        <v>#N/A</v>
      </c>
    </row>
    <row r="4945" spans="1:4">
      <c r="A4945" s="28">
        <v>45237</v>
      </c>
      <c r="B4945" t="e">
        <f>IF(A4945&gt;=$B$3,VLOOKUP(A4945,SPBTFDUE!$B$4:$F$5000,5,0),B4946*(C4945/C4946+$B$1))</f>
        <v>#N/A</v>
      </c>
      <c r="C4945" s="2" t="e">
        <f>VLOOKUP(A4945,'BTC-USD'!$A$1:$G$3203,6,0)</f>
        <v>#N/A</v>
      </c>
      <c r="D4945" s="2" t="e">
        <f>D4944*(1-D$1+IF(AND(WEEKDAY($A4945)&lt;&gt;1,WEEKDAY($A4945)&lt;&gt;7),-VLOOKUP($A4945,ETF_OP_Fee!$U$5:$V$14,2,1),0))^($A4945-$A4944)*(1+2*(B4945/B4944-1))</f>
        <v>#N/A</v>
      </c>
    </row>
    <row r="4946" spans="1:4">
      <c r="A4946" s="28">
        <v>45238</v>
      </c>
      <c r="B4946" t="e">
        <f>IF(A4946&gt;=$B$3,VLOOKUP(A4946,SPBTFDUE!$B$4:$F$5000,5,0),B4947*(C4946/C4947+$B$1))</f>
        <v>#N/A</v>
      </c>
      <c r="C4946" s="2" t="e">
        <f>VLOOKUP(A4946,'BTC-USD'!$A$1:$G$3203,6,0)</f>
        <v>#N/A</v>
      </c>
      <c r="D4946" s="2" t="e">
        <f>D4945*(1-D$1+IF(AND(WEEKDAY($A4946)&lt;&gt;1,WEEKDAY($A4946)&lt;&gt;7),-VLOOKUP($A4946,ETF_OP_Fee!$U$5:$V$14,2,1),0))^($A4946-$A4945)*(1+2*(B4946/B4945-1))</f>
        <v>#N/A</v>
      </c>
    </row>
    <row r="4947" spans="1:4">
      <c r="A4947" s="28">
        <v>45239</v>
      </c>
      <c r="B4947" t="e">
        <f>IF(A4947&gt;=$B$3,VLOOKUP(A4947,SPBTFDUE!$B$4:$F$5000,5,0),B4948*(C4947/C4948+$B$1))</f>
        <v>#N/A</v>
      </c>
      <c r="C4947" s="2" t="e">
        <f>VLOOKUP(A4947,'BTC-USD'!$A$1:$G$3203,6,0)</f>
        <v>#N/A</v>
      </c>
      <c r="D4947" s="2" t="e">
        <f>D4946*(1-D$1+IF(AND(WEEKDAY($A4947)&lt;&gt;1,WEEKDAY($A4947)&lt;&gt;7),-VLOOKUP($A4947,ETF_OP_Fee!$U$5:$V$14,2,1),0))^($A4947-$A4946)*(1+2*(B4947/B4946-1))</f>
        <v>#N/A</v>
      </c>
    </row>
    <row r="4948" spans="1:4">
      <c r="A4948" s="28">
        <v>45240</v>
      </c>
      <c r="B4948" t="e">
        <f>IF(A4948&gt;=$B$3,VLOOKUP(A4948,SPBTFDUE!$B$4:$F$5000,5,0),B4949*(C4948/C4949+$B$1))</f>
        <v>#N/A</v>
      </c>
      <c r="C4948" s="2" t="e">
        <f>VLOOKUP(A4948,'BTC-USD'!$A$1:$G$3203,6,0)</f>
        <v>#N/A</v>
      </c>
      <c r="D4948" s="2" t="e">
        <f>D4947*(1-D$1+IF(AND(WEEKDAY($A4948)&lt;&gt;1,WEEKDAY($A4948)&lt;&gt;7),-VLOOKUP($A4948,ETF_OP_Fee!$U$5:$V$14,2,1),0))^($A4948-$A4947)*(1+2*(B4948/B4947-1))</f>
        <v>#N/A</v>
      </c>
    </row>
    <row r="4949" spans="1:4">
      <c r="A4949" s="28">
        <v>45243</v>
      </c>
      <c r="B4949" t="e">
        <f>IF(A4949&gt;=$B$3,VLOOKUP(A4949,SPBTFDUE!$B$4:$F$5000,5,0),B4950*(C4949/C4950+$B$1))</f>
        <v>#N/A</v>
      </c>
      <c r="C4949" s="2" t="e">
        <f>VLOOKUP(A4949,'BTC-USD'!$A$1:$G$3203,6,0)</f>
        <v>#N/A</v>
      </c>
      <c r="D4949" s="2" t="e">
        <f>D4948*(1-D$1+IF(AND(WEEKDAY($A4949)&lt;&gt;1,WEEKDAY($A4949)&lt;&gt;7),-VLOOKUP($A4949,ETF_OP_Fee!$U$5:$V$14,2,1),0))^($A4949-$A4948)*(1+2*(B4949/B4948-1))</f>
        <v>#N/A</v>
      </c>
    </row>
    <row r="4950" spans="1:4">
      <c r="A4950" s="28">
        <v>45244</v>
      </c>
      <c r="B4950" t="e">
        <f>IF(A4950&gt;=$B$3,VLOOKUP(A4950,SPBTFDUE!$B$4:$F$5000,5,0),B4951*(C4950/C4951+$B$1))</f>
        <v>#N/A</v>
      </c>
      <c r="C4950" s="2" t="e">
        <f>VLOOKUP(A4950,'BTC-USD'!$A$1:$G$3203,6,0)</f>
        <v>#N/A</v>
      </c>
      <c r="D4950" s="2" t="e">
        <f>D4949*(1-D$1+IF(AND(WEEKDAY($A4950)&lt;&gt;1,WEEKDAY($A4950)&lt;&gt;7),-VLOOKUP($A4950,ETF_OP_Fee!$U$5:$V$14,2,1),0))^($A4950-$A4949)*(1+2*(B4950/B4949-1))</f>
        <v>#N/A</v>
      </c>
    </row>
    <row r="4951" spans="1:4">
      <c r="A4951" s="28">
        <v>45245</v>
      </c>
      <c r="B4951" t="e">
        <f>IF(A4951&gt;=$B$3,VLOOKUP(A4951,SPBTFDUE!$B$4:$F$5000,5,0),B4952*(C4951/C4952+$B$1))</f>
        <v>#N/A</v>
      </c>
      <c r="C4951" s="2" t="e">
        <f>VLOOKUP(A4951,'BTC-USD'!$A$1:$G$3203,6,0)</f>
        <v>#N/A</v>
      </c>
      <c r="D4951" s="2" t="e">
        <f>D4950*(1-D$1+IF(AND(WEEKDAY($A4951)&lt;&gt;1,WEEKDAY($A4951)&lt;&gt;7),-VLOOKUP($A4951,ETF_OP_Fee!$U$5:$V$14,2,1),0))^($A4951-$A4950)*(1+2*(B4951/B4950-1))</f>
        <v>#N/A</v>
      </c>
    </row>
    <row r="4952" spans="1:4">
      <c r="A4952" s="28">
        <v>45246</v>
      </c>
      <c r="B4952" t="e">
        <f>IF(A4952&gt;=$B$3,VLOOKUP(A4952,SPBTFDUE!$B$4:$F$5000,5,0),B4953*(C4952/C4953+$B$1))</f>
        <v>#N/A</v>
      </c>
      <c r="C4952" s="2" t="e">
        <f>VLOOKUP(A4952,'BTC-USD'!$A$1:$G$3203,6,0)</f>
        <v>#N/A</v>
      </c>
      <c r="D4952" s="2" t="e">
        <f>D4951*(1-D$1+IF(AND(WEEKDAY($A4952)&lt;&gt;1,WEEKDAY($A4952)&lt;&gt;7),-VLOOKUP($A4952,ETF_OP_Fee!$U$5:$V$14,2,1),0))^($A4952-$A4951)*(1+2*(B4952/B4951-1))</f>
        <v>#N/A</v>
      </c>
    </row>
    <row r="4953" spans="1:4">
      <c r="A4953" s="28">
        <v>45247</v>
      </c>
      <c r="B4953" t="e">
        <f>IF(A4953&gt;=$B$3,VLOOKUP(A4953,SPBTFDUE!$B$4:$F$5000,5,0),B4954*(C4953/C4954+$B$1))</f>
        <v>#N/A</v>
      </c>
      <c r="C4953" s="2" t="e">
        <f>VLOOKUP(A4953,'BTC-USD'!$A$1:$G$3203,6,0)</f>
        <v>#N/A</v>
      </c>
      <c r="D4953" s="2" t="e">
        <f>D4952*(1-D$1+IF(AND(WEEKDAY($A4953)&lt;&gt;1,WEEKDAY($A4953)&lt;&gt;7),-VLOOKUP($A4953,ETF_OP_Fee!$U$5:$V$14,2,1),0))^($A4953-$A4952)*(1+2*(B4953/B4952-1))</f>
        <v>#N/A</v>
      </c>
    </row>
    <row r="4954" spans="1:4">
      <c r="A4954" s="28">
        <v>45250</v>
      </c>
      <c r="B4954" t="e">
        <f>IF(A4954&gt;=$B$3,VLOOKUP(A4954,SPBTFDUE!$B$4:$F$5000,5,0),B4955*(C4954/C4955+$B$1))</f>
        <v>#N/A</v>
      </c>
      <c r="C4954" s="2" t="e">
        <f>VLOOKUP(A4954,'BTC-USD'!$A$1:$G$3203,6,0)</f>
        <v>#N/A</v>
      </c>
      <c r="D4954" s="2" t="e">
        <f>D4953*(1-D$1+IF(AND(WEEKDAY($A4954)&lt;&gt;1,WEEKDAY($A4954)&lt;&gt;7),-VLOOKUP($A4954,ETF_OP_Fee!$U$5:$V$14,2,1),0))^($A4954-$A4953)*(1+2*(B4954/B4953-1))</f>
        <v>#N/A</v>
      </c>
    </row>
    <row r="4955" spans="1:4">
      <c r="A4955" s="28">
        <v>45251</v>
      </c>
      <c r="B4955" t="e">
        <f>IF(A4955&gt;=$B$3,VLOOKUP(A4955,SPBTFDUE!$B$4:$F$5000,5,0),B4956*(C4955/C4956+$B$1))</f>
        <v>#N/A</v>
      </c>
      <c r="C4955" s="2" t="e">
        <f>VLOOKUP(A4955,'BTC-USD'!$A$1:$G$3203,6,0)</f>
        <v>#N/A</v>
      </c>
      <c r="D4955" s="2" t="e">
        <f>D4954*(1-D$1+IF(AND(WEEKDAY($A4955)&lt;&gt;1,WEEKDAY($A4955)&lt;&gt;7),-VLOOKUP($A4955,ETF_OP_Fee!$U$5:$V$14,2,1),0))^($A4955-$A4954)*(1+2*(B4955/B4954-1))</f>
        <v>#N/A</v>
      </c>
    </row>
    <row r="4956" spans="1:4">
      <c r="A4956" s="28">
        <v>45252</v>
      </c>
      <c r="B4956" t="e">
        <f>IF(A4956&gt;=$B$3,VLOOKUP(A4956,SPBTFDUE!$B$4:$F$5000,5,0),B4957*(C4956/C4957+$B$1))</f>
        <v>#N/A</v>
      </c>
      <c r="C4956" s="2" t="e">
        <f>VLOOKUP(A4956,'BTC-USD'!$A$1:$G$3203,6,0)</f>
        <v>#N/A</v>
      </c>
      <c r="D4956" s="2" t="e">
        <f>D4955*(1-D$1+IF(AND(WEEKDAY($A4956)&lt;&gt;1,WEEKDAY($A4956)&lt;&gt;7),-VLOOKUP($A4956,ETF_OP_Fee!$U$5:$V$14,2,1),0))^($A4956-$A4955)*(1+2*(B4956/B4955-1))</f>
        <v>#N/A</v>
      </c>
    </row>
    <row r="4957" spans="1:4">
      <c r="A4957" s="28">
        <v>45254</v>
      </c>
      <c r="B4957" t="e">
        <f>IF(A4957&gt;=$B$3,VLOOKUP(A4957,SPBTFDUE!$B$4:$F$5000,5,0),B4958*(C4957/C4958+$B$1))</f>
        <v>#N/A</v>
      </c>
      <c r="C4957" s="2" t="e">
        <f>VLOOKUP(A4957,'BTC-USD'!$A$1:$G$3203,6,0)</f>
        <v>#N/A</v>
      </c>
      <c r="D4957" s="2" t="e">
        <f>D4956*(1-D$1+IF(AND(WEEKDAY($A4957)&lt;&gt;1,WEEKDAY($A4957)&lt;&gt;7),-VLOOKUP($A4957,ETF_OP_Fee!$U$5:$V$14,2,1),0))^($A4957-$A4956)*(1+2*(B4957/B4956-1))</f>
        <v>#N/A</v>
      </c>
    </row>
    <row r="4958" spans="1:4">
      <c r="A4958" s="28">
        <v>45257</v>
      </c>
      <c r="B4958" t="e">
        <f>IF(A4958&gt;=$B$3,VLOOKUP(A4958,SPBTFDUE!$B$4:$F$5000,5,0),B4959*(C4958/C4959+$B$1))</f>
        <v>#N/A</v>
      </c>
      <c r="C4958" s="2" t="e">
        <f>VLOOKUP(A4958,'BTC-USD'!$A$1:$G$3203,6,0)</f>
        <v>#N/A</v>
      </c>
      <c r="D4958" s="2" t="e">
        <f>D4957*(1-D$1+IF(AND(WEEKDAY($A4958)&lt;&gt;1,WEEKDAY($A4958)&lt;&gt;7),-VLOOKUP($A4958,ETF_OP_Fee!$U$5:$V$14,2,1),0))^($A4958-$A4957)*(1+2*(B4958/B4957-1))</f>
        <v>#N/A</v>
      </c>
    </row>
    <row r="4959" spans="1:4">
      <c r="A4959" s="28">
        <v>45258</v>
      </c>
      <c r="B4959" t="e">
        <f>IF(A4959&gt;=$B$3,VLOOKUP(A4959,SPBTFDUE!$B$4:$F$5000,5,0),B4960*(C4959/C4960+$B$1))</f>
        <v>#N/A</v>
      </c>
      <c r="C4959" s="2" t="e">
        <f>VLOOKUP(A4959,'BTC-USD'!$A$1:$G$3203,6,0)</f>
        <v>#N/A</v>
      </c>
      <c r="D4959" s="2" t="e">
        <f>D4958*(1-D$1+IF(AND(WEEKDAY($A4959)&lt;&gt;1,WEEKDAY($A4959)&lt;&gt;7),-VLOOKUP($A4959,ETF_OP_Fee!$U$5:$V$14,2,1),0))^($A4959-$A4958)*(1+2*(B4959/B4958-1))</f>
        <v>#N/A</v>
      </c>
    </row>
    <row r="4960" spans="1:4">
      <c r="A4960" s="28">
        <v>45259</v>
      </c>
      <c r="B4960" t="e">
        <f>IF(A4960&gt;=$B$3,VLOOKUP(A4960,SPBTFDUE!$B$4:$F$5000,5,0),B4961*(C4960/C4961+$B$1))</f>
        <v>#N/A</v>
      </c>
      <c r="C4960" s="2" t="e">
        <f>VLOOKUP(A4960,'BTC-USD'!$A$1:$G$3203,6,0)</f>
        <v>#N/A</v>
      </c>
      <c r="D4960" s="2" t="e">
        <f>D4959*(1-D$1+IF(AND(WEEKDAY($A4960)&lt;&gt;1,WEEKDAY($A4960)&lt;&gt;7),-VLOOKUP($A4960,ETF_OP_Fee!$U$5:$V$14,2,1),0))^($A4960-$A4959)*(1+2*(B4960/B4959-1))</f>
        <v>#N/A</v>
      </c>
    </row>
    <row r="4961" spans="1:4">
      <c r="A4961" s="28">
        <v>45260</v>
      </c>
      <c r="B4961" t="e">
        <f>IF(A4961&gt;=$B$3,VLOOKUP(A4961,SPBTFDUE!$B$4:$F$5000,5,0),B4962*(C4961/C4962+$B$1))</f>
        <v>#N/A</v>
      </c>
      <c r="C4961" s="2" t="e">
        <f>VLOOKUP(A4961,'BTC-USD'!$A$1:$G$3203,6,0)</f>
        <v>#N/A</v>
      </c>
      <c r="D4961" s="2" t="e">
        <f>D4960*(1-D$1+IF(AND(WEEKDAY($A4961)&lt;&gt;1,WEEKDAY($A4961)&lt;&gt;7),-VLOOKUP($A4961,ETF_OP_Fee!$U$5:$V$14,2,1),0))^($A4961-$A4960)*(1+2*(B4961/B4960-1))</f>
        <v>#N/A</v>
      </c>
    </row>
    <row r="4962" spans="1:4">
      <c r="A4962" s="28">
        <v>45261</v>
      </c>
      <c r="B4962" t="e">
        <f>IF(A4962&gt;=$B$3,VLOOKUP(A4962,SPBTFDUE!$B$4:$F$5000,5,0),B4963*(C4962/C4963+$B$1))</f>
        <v>#N/A</v>
      </c>
      <c r="C4962" s="2" t="e">
        <f>VLOOKUP(A4962,'BTC-USD'!$A$1:$G$3203,6,0)</f>
        <v>#N/A</v>
      </c>
      <c r="D4962" s="2" t="e">
        <f>D4961*(1-D$1+IF(AND(WEEKDAY($A4962)&lt;&gt;1,WEEKDAY($A4962)&lt;&gt;7),-VLOOKUP($A4962,ETF_OP_Fee!$U$5:$V$14,2,1),0))^($A4962-$A4961)*(1+2*(B4962/B4961-1))</f>
        <v>#N/A</v>
      </c>
    </row>
    <row r="4963" spans="1:4">
      <c r="A4963" s="28">
        <v>45264</v>
      </c>
      <c r="B4963" t="e">
        <f>IF(A4963&gt;=$B$3,VLOOKUP(A4963,SPBTFDUE!$B$4:$F$5000,5,0),B4964*(C4963/C4964+$B$1))</f>
        <v>#N/A</v>
      </c>
      <c r="C4963" s="2" t="e">
        <f>VLOOKUP(A4963,'BTC-USD'!$A$1:$G$3203,6,0)</f>
        <v>#N/A</v>
      </c>
      <c r="D4963" s="2" t="e">
        <f>D4962*(1-D$1+IF(AND(WEEKDAY($A4963)&lt;&gt;1,WEEKDAY($A4963)&lt;&gt;7),-VLOOKUP($A4963,ETF_OP_Fee!$U$5:$V$14,2,1),0))^($A4963-$A4962)*(1+2*(B4963/B4962-1))</f>
        <v>#N/A</v>
      </c>
    </row>
    <row r="4964" spans="1:4">
      <c r="A4964" s="28">
        <v>45265</v>
      </c>
      <c r="B4964" t="e">
        <f>IF(A4964&gt;=$B$3,VLOOKUP(A4964,SPBTFDUE!$B$4:$F$5000,5,0),B4965*(C4964/C4965+$B$1))</f>
        <v>#N/A</v>
      </c>
      <c r="C4964" s="2" t="e">
        <f>VLOOKUP(A4964,'BTC-USD'!$A$1:$G$3203,6,0)</f>
        <v>#N/A</v>
      </c>
      <c r="D4964" s="2" t="e">
        <f>D4963*(1-D$1+IF(AND(WEEKDAY($A4964)&lt;&gt;1,WEEKDAY($A4964)&lt;&gt;7),-VLOOKUP($A4964,ETF_OP_Fee!$U$5:$V$14,2,1),0))^($A4964-$A4963)*(1+2*(B4964/B4963-1))</f>
        <v>#N/A</v>
      </c>
    </row>
    <row r="4965" spans="1:4">
      <c r="A4965" s="28">
        <v>45266</v>
      </c>
      <c r="B4965" t="e">
        <f>IF(A4965&gt;=$B$3,VLOOKUP(A4965,SPBTFDUE!$B$4:$F$5000,5,0),B4966*(C4965/C4966+$B$1))</f>
        <v>#N/A</v>
      </c>
      <c r="C4965" s="2" t="e">
        <f>VLOOKUP(A4965,'BTC-USD'!$A$1:$G$3203,6,0)</f>
        <v>#N/A</v>
      </c>
      <c r="D4965" s="2" t="e">
        <f>D4964*(1-D$1+IF(AND(WEEKDAY($A4965)&lt;&gt;1,WEEKDAY($A4965)&lt;&gt;7),-VLOOKUP($A4965,ETF_OP_Fee!$U$5:$V$14,2,1),0))^($A4965-$A4964)*(1+2*(B4965/B4964-1))</f>
        <v>#N/A</v>
      </c>
    </row>
    <row r="4966" spans="1:4">
      <c r="A4966" s="28">
        <v>45267</v>
      </c>
      <c r="B4966" t="e">
        <f>IF(A4966&gt;=$B$3,VLOOKUP(A4966,SPBTFDUE!$B$4:$F$5000,5,0),B4967*(C4966/C4967+$B$1))</f>
        <v>#N/A</v>
      </c>
      <c r="C4966" s="2" t="e">
        <f>VLOOKUP(A4966,'BTC-USD'!$A$1:$G$3203,6,0)</f>
        <v>#N/A</v>
      </c>
      <c r="D4966" s="2" t="e">
        <f>D4965*(1-D$1+IF(AND(WEEKDAY($A4966)&lt;&gt;1,WEEKDAY($A4966)&lt;&gt;7),-VLOOKUP($A4966,ETF_OP_Fee!$U$5:$V$14,2,1),0))^($A4966-$A4965)*(1+2*(B4966/B4965-1))</f>
        <v>#N/A</v>
      </c>
    </row>
    <row r="4967" spans="1:4">
      <c r="A4967" s="28">
        <v>45268</v>
      </c>
      <c r="B4967" t="e">
        <f>IF(A4967&gt;=$B$3,VLOOKUP(A4967,SPBTFDUE!$B$4:$F$5000,5,0),B4968*(C4967/C4968+$B$1))</f>
        <v>#N/A</v>
      </c>
      <c r="C4967" s="2" t="e">
        <f>VLOOKUP(A4967,'BTC-USD'!$A$1:$G$3203,6,0)</f>
        <v>#N/A</v>
      </c>
      <c r="D4967" s="2" t="e">
        <f>D4966*(1-D$1+IF(AND(WEEKDAY($A4967)&lt;&gt;1,WEEKDAY($A4967)&lt;&gt;7),-VLOOKUP($A4967,ETF_OP_Fee!$U$5:$V$14,2,1),0))^($A4967-$A4966)*(1+2*(B4967/B4966-1))</f>
        <v>#N/A</v>
      </c>
    </row>
    <row r="4968" spans="1:4">
      <c r="A4968" s="28">
        <v>45271</v>
      </c>
      <c r="B4968" t="e">
        <f>IF(A4968&gt;=$B$3,VLOOKUP(A4968,SPBTFDUE!$B$4:$F$5000,5,0),B4969*(C4968/C4969+$B$1))</f>
        <v>#N/A</v>
      </c>
      <c r="C4968" s="2" t="e">
        <f>VLOOKUP(A4968,'BTC-USD'!$A$1:$G$3203,6,0)</f>
        <v>#N/A</v>
      </c>
      <c r="D4968" s="2" t="e">
        <f>D4967*(1-D$1+IF(AND(WEEKDAY($A4968)&lt;&gt;1,WEEKDAY($A4968)&lt;&gt;7),-VLOOKUP($A4968,ETF_OP_Fee!$U$5:$V$14,2,1),0))^($A4968-$A4967)*(1+2*(B4968/B4967-1))</f>
        <v>#N/A</v>
      </c>
    </row>
    <row r="4969" spans="1:4">
      <c r="A4969" s="28">
        <v>45272</v>
      </c>
      <c r="B4969" t="e">
        <f>IF(A4969&gt;=$B$3,VLOOKUP(A4969,SPBTFDUE!$B$4:$F$5000,5,0),B4970*(C4969/C4970+$B$1))</f>
        <v>#N/A</v>
      </c>
      <c r="C4969" s="2" t="e">
        <f>VLOOKUP(A4969,'BTC-USD'!$A$1:$G$3203,6,0)</f>
        <v>#N/A</v>
      </c>
      <c r="D4969" s="2" t="e">
        <f>D4968*(1-D$1+IF(AND(WEEKDAY($A4969)&lt;&gt;1,WEEKDAY($A4969)&lt;&gt;7),-VLOOKUP($A4969,ETF_OP_Fee!$U$5:$V$14,2,1),0))^($A4969-$A4968)*(1+2*(B4969/B4968-1))</f>
        <v>#N/A</v>
      </c>
    </row>
    <row r="4970" spans="1:4">
      <c r="A4970" s="28">
        <v>45273</v>
      </c>
      <c r="B4970" t="e">
        <f>IF(A4970&gt;=$B$3,VLOOKUP(A4970,SPBTFDUE!$B$4:$F$5000,5,0),B4971*(C4970/C4971+$B$1))</f>
        <v>#N/A</v>
      </c>
      <c r="C4970" s="2" t="e">
        <f>VLOOKUP(A4970,'BTC-USD'!$A$1:$G$3203,6,0)</f>
        <v>#N/A</v>
      </c>
      <c r="D4970" s="2" t="e">
        <f>D4969*(1-D$1+IF(AND(WEEKDAY($A4970)&lt;&gt;1,WEEKDAY($A4970)&lt;&gt;7),-VLOOKUP($A4970,ETF_OP_Fee!$U$5:$V$14,2,1),0))^($A4970-$A4969)*(1+2*(B4970/B4969-1))</f>
        <v>#N/A</v>
      </c>
    </row>
    <row r="4971" spans="1:4">
      <c r="A4971" s="28">
        <v>45274</v>
      </c>
      <c r="B4971" t="e">
        <f>IF(A4971&gt;=$B$3,VLOOKUP(A4971,SPBTFDUE!$B$4:$F$5000,5,0),B4972*(C4971/C4972+$B$1))</f>
        <v>#N/A</v>
      </c>
      <c r="C4971" s="2" t="e">
        <f>VLOOKUP(A4971,'BTC-USD'!$A$1:$G$3203,6,0)</f>
        <v>#N/A</v>
      </c>
      <c r="D4971" s="2" t="e">
        <f>D4970*(1-D$1+IF(AND(WEEKDAY($A4971)&lt;&gt;1,WEEKDAY($A4971)&lt;&gt;7),-VLOOKUP($A4971,ETF_OP_Fee!$U$5:$V$14,2,1),0))^($A4971-$A4970)*(1+2*(B4971/B4970-1))</f>
        <v>#N/A</v>
      </c>
    </row>
    <row r="4972" spans="1:4">
      <c r="A4972" s="28">
        <v>45275</v>
      </c>
      <c r="B4972" t="e">
        <f>IF(A4972&gt;=$B$3,VLOOKUP(A4972,SPBTFDUE!$B$4:$F$5000,5,0),B4973*(C4972/C4973+$B$1))</f>
        <v>#N/A</v>
      </c>
      <c r="C4972" s="2" t="e">
        <f>VLOOKUP(A4972,'BTC-USD'!$A$1:$G$3203,6,0)</f>
        <v>#N/A</v>
      </c>
      <c r="D4972" s="2" t="e">
        <f>D4971*(1-D$1+IF(AND(WEEKDAY($A4972)&lt;&gt;1,WEEKDAY($A4972)&lt;&gt;7),-VLOOKUP($A4972,ETF_OP_Fee!$U$5:$V$14,2,1),0))^($A4972-$A4971)*(1+2*(B4972/B4971-1))</f>
        <v>#N/A</v>
      </c>
    </row>
    <row r="4973" spans="1:4">
      <c r="A4973" s="28">
        <v>45278</v>
      </c>
      <c r="B4973" t="e">
        <f>IF(A4973&gt;=$B$3,VLOOKUP(A4973,SPBTFDUE!$B$4:$F$5000,5,0),B4974*(C4973/C4974+$B$1))</f>
        <v>#N/A</v>
      </c>
      <c r="C4973" s="2" t="e">
        <f>VLOOKUP(A4973,'BTC-USD'!$A$1:$G$3203,6,0)</f>
        <v>#N/A</v>
      </c>
      <c r="D4973" s="2" t="e">
        <f>D4972*(1-D$1+IF(AND(WEEKDAY($A4973)&lt;&gt;1,WEEKDAY($A4973)&lt;&gt;7),-VLOOKUP($A4973,ETF_OP_Fee!$U$5:$V$14,2,1),0))^($A4973-$A4972)*(1+2*(B4973/B4972-1))</f>
        <v>#N/A</v>
      </c>
    </row>
    <row r="4974" spans="1:4">
      <c r="A4974" s="28">
        <v>45279</v>
      </c>
      <c r="B4974" t="e">
        <f>IF(A4974&gt;=$B$3,VLOOKUP(A4974,SPBTFDUE!$B$4:$F$5000,5,0),B4975*(C4974/C4975+$B$1))</f>
        <v>#N/A</v>
      </c>
      <c r="C4974" s="2" t="e">
        <f>VLOOKUP(A4974,'BTC-USD'!$A$1:$G$3203,6,0)</f>
        <v>#N/A</v>
      </c>
      <c r="D4974" s="2" t="e">
        <f>D4973*(1-D$1+IF(AND(WEEKDAY($A4974)&lt;&gt;1,WEEKDAY($A4974)&lt;&gt;7),-VLOOKUP($A4974,ETF_OP_Fee!$U$5:$V$14,2,1),0))^($A4974-$A4973)*(1+2*(B4974/B4973-1))</f>
        <v>#N/A</v>
      </c>
    </row>
    <row r="4975" spans="1:4">
      <c r="A4975" s="28">
        <v>45280</v>
      </c>
      <c r="B4975" t="e">
        <f>IF(A4975&gt;=$B$3,VLOOKUP(A4975,SPBTFDUE!$B$4:$F$5000,5,0),B4976*(C4975/C4976+$B$1))</f>
        <v>#N/A</v>
      </c>
      <c r="C4975" s="2" t="e">
        <f>VLOOKUP(A4975,'BTC-USD'!$A$1:$G$3203,6,0)</f>
        <v>#N/A</v>
      </c>
      <c r="D4975" s="2" t="e">
        <f>D4974*(1-D$1+IF(AND(WEEKDAY($A4975)&lt;&gt;1,WEEKDAY($A4975)&lt;&gt;7),-VLOOKUP($A4975,ETF_OP_Fee!$U$5:$V$14,2,1),0))^($A4975-$A4974)*(1+2*(B4975/B4974-1))</f>
        <v>#N/A</v>
      </c>
    </row>
    <row r="4976" spans="1:4">
      <c r="A4976" s="28">
        <v>45281</v>
      </c>
      <c r="B4976" t="e">
        <f>IF(A4976&gt;=$B$3,VLOOKUP(A4976,SPBTFDUE!$B$4:$F$5000,5,0),B4977*(C4976/C4977+$B$1))</f>
        <v>#N/A</v>
      </c>
      <c r="C4976" s="2" t="e">
        <f>VLOOKUP(A4976,'BTC-USD'!$A$1:$G$3203,6,0)</f>
        <v>#N/A</v>
      </c>
      <c r="D4976" s="2" t="e">
        <f>D4975*(1-D$1+IF(AND(WEEKDAY($A4976)&lt;&gt;1,WEEKDAY($A4976)&lt;&gt;7),-VLOOKUP($A4976,ETF_OP_Fee!$U$5:$V$14,2,1),0))^($A4976-$A4975)*(1+2*(B4976/B4975-1))</f>
        <v>#N/A</v>
      </c>
    </row>
    <row r="4977" spans="1:4">
      <c r="A4977" s="28">
        <v>45282</v>
      </c>
      <c r="B4977" t="e">
        <f>IF(A4977&gt;=$B$3,VLOOKUP(A4977,SPBTFDUE!$B$4:$F$5000,5,0),B4978*(C4977/C4978+$B$1))</f>
        <v>#N/A</v>
      </c>
      <c r="C4977" s="2" t="e">
        <f>VLOOKUP(A4977,'BTC-USD'!$A$1:$G$3203,6,0)</f>
        <v>#N/A</v>
      </c>
      <c r="D4977" s="2" t="e">
        <f>D4976*(1-D$1+IF(AND(WEEKDAY($A4977)&lt;&gt;1,WEEKDAY($A4977)&lt;&gt;7),-VLOOKUP($A4977,ETF_OP_Fee!$U$5:$V$14,2,1),0))^($A4977-$A4976)*(1+2*(B4977/B4976-1))</f>
        <v>#N/A</v>
      </c>
    </row>
    <row r="4978" spans="1:4">
      <c r="A4978" s="28">
        <v>45286</v>
      </c>
      <c r="B4978" t="e">
        <f>IF(A4978&gt;=$B$3,VLOOKUP(A4978,SPBTFDUE!$B$4:$F$5000,5,0),B4979*(C4978/C4979+$B$1))</f>
        <v>#N/A</v>
      </c>
      <c r="C4978" s="2" t="e">
        <f>VLOOKUP(A4978,'BTC-USD'!$A$1:$G$3203,6,0)</f>
        <v>#N/A</v>
      </c>
      <c r="D4978" s="2" t="e">
        <f>D4977*(1-D$1+IF(AND(WEEKDAY($A4978)&lt;&gt;1,WEEKDAY($A4978)&lt;&gt;7),-VLOOKUP($A4978,ETF_OP_Fee!$U$5:$V$14,2,1),0))^($A4978-$A4977)*(1+2*(B4978/B4977-1))</f>
        <v>#N/A</v>
      </c>
    </row>
    <row r="4979" spans="1:4">
      <c r="A4979" s="28">
        <v>45287</v>
      </c>
      <c r="B4979" t="e">
        <f>IF(A4979&gt;=$B$3,VLOOKUP(A4979,SPBTFDUE!$B$4:$F$5000,5,0),B4980*(C4979/C4980+$B$1))</f>
        <v>#N/A</v>
      </c>
      <c r="C4979" s="2" t="e">
        <f>VLOOKUP(A4979,'BTC-USD'!$A$1:$G$3203,6,0)</f>
        <v>#N/A</v>
      </c>
      <c r="D4979" s="2" t="e">
        <f>D4978*(1-D$1+IF(AND(WEEKDAY($A4979)&lt;&gt;1,WEEKDAY($A4979)&lt;&gt;7),-VLOOKUP($A4979,ETF_OP_Fee!$U$5:$V$14,2,1),0))^($A4979-$A4978)*(1+2*(B4979/B4978-1))</f>
        <v>#N/A</v>
      </c>
    </row>
    <row r="4980" spans="1:4">
      <c r="A4980" s="28">
        <v>45288</v>
      </c>
      <c r="B4980" t="e">
        <f>IF(A4980&gt;=$B$3,VLOOKUP(A4980,SPBTFDUE!$B$4:$F$5000,5,0),B4981*(C4980/C4981+$B$1))</f>
        <v>#N/A</v>
      </c>
      <c r="C4980" s="2" t="e">
        <f>VLOOKUP(A4980,'BTC-USD'!$A$1:$G$3203,6,0)</f>
        <v>#N/A</v>
      </c>
      <c r="D4980" s="2" t="e">
        <f>D4979*(1-D$1+IF(AND(WEEKDAY($A4980)&lt;&gt;1,WEEKDAY($A4980)&lt;&gt;7),-VLOOKUP($A4980,ETF_OP_Fee!$U$5:$V$14,2,1),0))^($A4980-$A4979)*(1+2*(B4980/B4979-1))</f>
        <v>#N/A</v>
      </c>
    </row>
    <row r="4981" spans="1:4">
      <c r="A4981" s="28">
        <v>45289</v>
      </c>
      <c r="B4981" t="e">
        <f>IF(A4981&gt;=$B$3,VLOOKUP(A4981,SPBTFDUE!$B$4:$F$5000,5,0),B4982*(C4981/C4982+$B$1))</f>
        <v>#N/A</v>
      </c>
      <c r="C4981" s="2" t="e">
        <f>VLOOKUP(A4981,'BTC-USD'!$A$1:$G$3203,6,0)</f>
        <v>#N/A</v>
      </c>
      <c r="D4981" s="2" t="e">
        <f>D4980*(1-D$1+IF(AND(WEEKDAY($A4981)&lt;&gt;1,WEEKDAY($A4981)&lt;&gt;7),-VLOOKUP($A4981,ETF_OP_Fee!$U$5:$V$14,2,1),0))^($A4981-$A4980)*(1+2*(B4981/B4980-1))</f>
        <v>#N/A</v>
      </c>
    </row>
    <row r="4982" spans="1:4">
      <c r="A4982" s="28">
        <v>45293</v>
      </c>
      <c r="B4982" t="e">
        <f>IF(A4982&gt;=$B$3,VLOOKUP(A4982,SPBTFDUE!$B$4:$F$5000,5,0),B4983*(C4982/C4983+$B$1))</f>
        <v>#N/A</v>
      </c>
      <c r="C4982" s="2" t="e">
        <f>VLOOKUP(A4982,'BTC-USD'!$A$1:$G$3203,6,0)</f>
        <v>#N/A</v>
      </c>
      <c r="D4982" s="2" t="e">
        <f>D4981*(1-D$1+IF(AND(WEEKDAY($A4982)&lt;&gt;1,WEEKDAY($A4982)&lt;&gt;7),-VLOOKUP($A4982,ETF_OP_Fee!$U$5:$V$14,2,1),0))^($A4982-$A4981)*(1+2*(B4982/B4981-1))</f>
        <v>#N/A</v>
      </c>
    </row>
    <row r="4983" spans="1:4">
      <c r="A4983" s="28">
        <v>45294</v>
      </c>
      <c r="B4983" t="e">
        <f>IF(A4983&gt;=$B$3,VLOOKUP(A4983,SPBTFDUE!$B$4:$F$5000,5,0),B4984*(C4983/C4984+$B$1))</f>
        <v>#N/A</v>
      </c>
      <c r="C4983" s="2" t="e">
        <f>VLOOKUP(A4983,'BTC-USD'!$A$1:$G$3203,6,0)</f>
        <v>#N/A</v>
      </c>
      <c r="D4983" s="2" t="e">
        <f>D4982*(1-D$1+IF(AND(WEEKDAY($A4983)&lt;&gt;1,WEEKDAY($A4983)&lt;&gt;7),-VLOOKUP($A4983,ETF_OP_Fee!$U$5:$V$14,2,1),0))^($A4983-$A4982)*(1+2*(B4983/B4982-1))</f>
        <v>#N/A</v>
      </c>
    </row>
    <row r="4984" spans="1:4">
      <c r="A4984" s="28">
        <v>45295</v>
      </c>
      <c r="B4984" t="e">
        <f>IF(A4984&gt;=$B$3,VLOOKUP(A4984,SPBTFDUE!$B$4:$F$5000,5,0),B4985*(C4984/C4985+$B$1))</f>
        <v>#N/A</v>
      </c>
      <c r="C4984" s="2" t="e">
        <f>VLOOKUP(A4984,'BTC-USD'!$A$1:$G$3203,6,0)</f>
        <v>#N/A</v>
      </c>
      <c r="D4984" s="2" t="e">
        <f>D4983*(1-D$1+IF(AND(WEEKDAY($A4984)&lt;&gt;1,WEEKDAY($A4984)&lt;&gt;7),-VLOOKUP($A4984,ETF_OP_Fee!$U$5:$V$14,2,1),0))^($A4984-$A4983)*(1+2*(B4984/B4983-1))</f>
        <v>#N/A</v>
      </c>
    </row>
    <row r="4985" spans="1:4">
      <c r="A4985" s="28">
        <v>45296</v>
      </c>
      <c r="B4985" t="e">
        <f>IF(A4985&gt;=$B$3,VLOOKUP(A4985,SPBTFDUE!$B$4:$F$5000,5,0),B4986*(C4985/C4986+$B$1))</f>
        <v>#N/A</v>
      </c>
      <c r="C4985" s="2" t="e">
        <f>VLOOKUP(A4985,'BTC-USD'!$A$1:$G$3203,6,0)</f>
        <v>#N/A</v>
      </c>
      <c r="D4985" s="2" t="e">
        <f>D4984*(1-D$1+IF(AND(WEEKDAY($A4985)&lt;&gt;1,WEEKDAY($A4985)&lt;&gt;7),-VLOOKUP($A4985,ETF_OP_Fee!$U$5:$V$14,2,1),0))^($A4985-$A4984)*(1+2*(B4985/B4984-1))</f>
        <v>#N/A</v>
      </c>
    </row>
    <row r="4986" spans="1:4">
      <c r="A4986" s="28">
        <v>45299</v>
      </c>
      <c r="B4986" t="e">
        <f>IF(A4986&gt;=$B$3,VLOOKUP(A4986,SPBTFDUE!$B$4:$F$5000,5,0),B4987*(C4986/C4987+$B$1))</f>
        <v>#N/A</v>
      </c>
      <c r="C4986" s="2" t="e">
        <f>VLOOKUP(A4986,'BTC-USD'!$A$1:$G$3203,6,0)</f>
        <v>#N/A</v>
      </c>
      <c r="D4986" s="2" t="e">
        <f>D4985*(1-D$1+IF(AND(WEEKDAY($A4986)&lt;&gt;1,WEEKDAY($A4986)&lt;&gt;7),-VLOOKUP($A4986,ETF_OP_Fee!$U$5:$V$14,2,1),0))^($A4986-$A4985)*(1+2*(B4986/B4985-1))</f>
        <v>#N/A</v>
      </c>
    </row>
    <row r="4987" spans="1:4">
      <c r="A4987" s="28">
        <v>45300</v>
      </c>
      <c r="B4987" t="e">
        <f>IF(A4987&gt;=$B$3,VLOOKUP(A4987,SPBTFDUE!$B$4:$F$5000,5,0),B4988*(C4987/C4988+$B$1))</f>
        <v>#N/A</v>
      </c>
      <c r="C4987" s="2" t="e">
        <f>VLOOKUP(A4987,'BTC-USD'!$A$1:$G$3203,6,0)</f>
        <v>#N/A</v>
      </c>
      <c r="D4987" s="2" t="e">
        <f>D4986*(1-D$1+IF(AND(WEEKDAY($A4987)&lt;&gt;1,WEEKDAY($A4987)&lt;&gt;7),-VLOOKUP($A4987,ETF_OP_Fee!$U$5:$V$14,2,1),0))^($A4987-$A4986)*(1+2*(B4987/B4986-1))</f>
        <v>#N/A</v>
      </c>
    </row>
    <row r="4988" spans="1:4">
      <c r="A4988" s="28">
        <v>45301</v>
      </c>
      <c r="B4988" t="e">
        <f>IF(A4988&gt;=$B$3,VLOOKUP(A4988,SPBTFDUE!$B$4:$F$5000,5,0),B4989*(C4988/C4989+$B$1))</f>
        <v>#N/A</v>
      </c>
      <c r="C4988" s="2" t="e">
        <f>VLOOKUP(A4988,'BTC-USD'!$A$1:$G$3203,6,0)</f>
        <v>#N/A</v>
      </c>
      <c r="D4988" s="2" t="e">
        <f>D4987*(1-D$1+IF(AND(WEEKDAY($A4988)&lt;&gt;1,WEEKDAY($A4988)&lt;&gt;7),-VLOOKUP($A4988,ETF_OP_Fee!$U$5:$V$14,2,1),0))^($A4988-$A4987)*(1+2*(B4988/B4987-1))</f>
        <v>#N/A</v>
      </c>
    </row>
    <row r="4989" spans="1:4">
      <c r="A4989" s="28">
        <v>45302</v>
      </c>
      <c r="B4989" t="e">
        <f>IF(A4989&gt;=$B$3,VLOOKUP(A4989,SPBTFDUE!$B$4:$F$5000,5,0),B4990*(C4989/C4990+$B$1))</f>
        <v>#N/A</v>
      </c>
      <c r="C4989" s="2" t="e">
        <f>VLOOKUP(A4989,'BTC-USD'!$A$1:$G$3203,6,0)</f>
        <v>#N/A</v>
      </c>
      <c r="D4989" s="2" t="e">
        <f>D4988*(1-D$1+IF(AND(WEEKDAY($A4989)&lt;&gt;1,WEEKDAY($A4989)&lt;&gt;7),-VLOOKUP($A4989,ETF_OP_Fee!$U$5:$V$14,2,1),0))^($A4989-$A4988)*(1+2*(B4989/B4988-1))</f>
        <v>#N/A</v>
      </c>
    </row>
    <row r="4990" spans="1:4">
      <c r="A4990" s="28">
        <v>45303</v>
      </c>
      <c r="B4990" t="e">
        <f>IF(A4990&gt;=$B$3,VLOOKUP(A4990,SPBTFDUE!$B$4:$F$5000,5,0),B4991*(C4990/C4991+$B$1))</f>
        <v>#N/A</v>
      </c>
      <c r="C4990" s="2" t="e">
        <f>VLOOKUP(A4990,'BTC-USD'!$A$1:$G$3203,6,0)</f>
        <v>#N/A</v>
      </c>
      <c r="D4990" s="2" t="e">
        <f>D4989*(1-D$1+IF(AND(WEEKDAY($A4990)&lt;&gt;1,WEEKDAY($A4990)&lt;&gt;7),-VLOOKUP($A4990,ETF_OP_Fee!$U$5:$V$14,2,1),0))^($A4990-$A4989)*(1+2*(B4990/B4989-1))</f>
        <v>#N/A</v>
      </c>
    </row>
    <row r="4991" spans="1:4">
      <c r="A4991" s="28">
        <v>45307</v>
      </c>
      <c r="B4991" t="e">
        <f>IF(A4991&gt;=$B$3,VLOOKUP(A4991,SPBTFDUE!$B$4:$F$5000,5,0),B4992*(C4991/C4992+$B$1))</f>
        <v>#N/A</v>
      </c>
      <c r="C4991" s="2" t="e">
        <f>VLOOKUP(A4991,'BTC-USD'!$A$1:$G$3203,6,0)</f>
        <v>#N/A</v>
      </c>
      <c r="D4991" s="2" t="e">
        <f>D4990*(1-D$1+IF(AND(WEEKDAY($A4991)&lt;&gt;1,WEEKDAY($A4991)&lt;&gt;7),-VLOOKUP($A4991,ETF_OP_Fee!$U$5:$V$14,2,1),0))^($A4991-$A4990)*(1+2*(B4991/B4990-1))</f>
        <v>#N/A</v>
      </c>
    </row>
    <row r="4992" spans="1:4">
      <c r="A4992" s="28">
        <v>45308</v>
      </c>
      <c r="B4992" t="e">
        <f>IF(A4992&gt;=$B$3,VLOOKUP(A4992,SPBTFDUE!$B$4:$F$5000,5,0),B4993*(C4992/C4993+$B$1))</f>
        <v>#N/A</v>
      </c>
      <c r="C4992" s="2" t="e">
        <f>VLOOKUP(A4992,'BTC-USD'!$A$1:$G$3203,6,0)</f>
        <v>#N/A</v>
      </c>
      <c r="D4992" s="2" t="e">
        <f>D4991*(1-D$1+IF(AND(WEEKDAY($A4992)&lt;&gt;1,WEEKDAY($A4992)&lt;&gt;7),-VLOOKUP($A4992,ETF_OP_Fee!$U$5:$V$14,2,1),0))^($A4992-$A4991)*(1+2*(B4992/B4991-1))</f>
        <v>#N/A</v>
      </c>
    </row>
    <row r="4993" spans="1:4">
      <c r="A4993" s="28">
        <v>45309</v>
      </c>
      <c r="B4993" t="e">
        <f>IF(A4993&gt;=$B$3,VLOOKUP(A4993,SPBTFDUE!$B$4:$F$5000,5,0),B4994*(C4993/C4994+$B$1))</f>
        <v>#N/A</v>
      </c>
      <c r="C4993" s="2" t="e">
        <f>VLOOKUP(A4993,'BTC-USD'!$A$1:$G$3203,6,0)</f>
        <v>#N/A</v>
      </c>
      <c r="D4993" s="2" t="e">
        <f>D4992*(1-D$1+IF(AND(WEEKDAY($A4993)&lt;&gt;1,WEEKDAY($A4993)&lt;&gt;7),-VLOOKUP($A4993,ETF_OP_Fee!$U$5:$V$14,2,1),0))^($A4993-$A4992)*(1+2*(B4993/B4992-1))</f>
        <v>#N/A</v>
      </c>
    </row>
    <row r="4994" spans="1:4">
      <c r="A4994" s="28">
        <v>45310</v>
      </c>
      <c r="B4994" t="e">
        <f>IF(A4994&gt;=$B$3,VLOOKUP(A4994,SPBTFDUE!$B$4:$F$5000,5,0),B4995*(C4994/C4995+$B$1))</f>
        <v>#N/A</v>
      </c>
      <c r="C4994" s="2" t="e">
        <f>VLOOKUP(A4994,'BTC-USD'!$A$1:$G$3203,6,0)</f>
        <v>#N/A</v>
      </c>
      <c r="D4994" s="2" t="e">
        <f>D4993*(1-D$1+IF(AND(WEEKDAY($A4994)&lt;&gt;1,WEEKDAY($A4994)&lt;&gt;7),-VLOOKUP($A4994,ETF_OP_Fee!$U$5:$V$14,2,1),0))^($A4994-$A4993)*(1+2*(B4994/B4993-1))</f>
        <v>#N/A</v>
      </c>
    </row>
    <row r="4995" spans="1:4">
      <c r="A4995" s="28">
        <v>45313</v>
      </c>
      <c r="B4995" t="e">
        <f>IF(A4995&gt;=$B$3,VLOOKUP(A4995,SPBTFDUE!$B$4:$F$5000,5,0),B4996*(C4995/C4996+$B$1))</f>
        <v>#N/A</v>
      </c>
      <c r="C4995" s="2" t="e">
        <f>VLOOKUP(A4995,'BTC-USD'!$A$1:$G$3203,6,0)</f>
        <v>#N/A</v>
      </c>
      <c r="D4995" s="2" t="e">
        <f>D4994*(1-D$1+IF(AND(WEEKDAY($A4995)&lt;&gt;1,WEEKDAY($A4995)&lt;&gt;7),-VLOOKUP($A4995,ETF_OP_Fee!$U$5:$V$14,2,1),0))^($A4995-$A4994)*(1+2*(B4995/B4994-1))</f>
        <v>#N/A</v>
      </c>
    </row>
    <row r="4996" spans="1:4">
      <c r="A4996" s="28">
        <v>45314</v>
      </c>
      <c r="B4996" t="e">
        <f>IF(A4996&gt;=$B$3,VLOOKUP(A4996,SPBTFDUE!$B$4:$F$5000,5,0),B4997*(C4996/C4997+$B$1))</f>
        <v>#N/A</v>
      </c>
      <c r="C4996" s="2" t="e">
        <f>VLOOKUP(A4996,'BTC-USD'!$A$1:$G$3203,6,0)</f>
        <v>#N/A</v>
      </c>
      <c r="D4996" s="2" t="e">
        <f>D4995*(1-D$1+IF(AND(WEEKDAY($A4996)&lt;&gt;1,WEEKDAY($A4996)&lt;&gt;7),-VLOOKUP($A4996,ETF_OP_Fee!$U$5:$V$14,2,1),0))^($A4996-$A4995)*(1+2*(B4996/B4995-1))</f>
        <v>#N/A</v>
      </c>
    </row>
    <row r="4997" spans="1:4">
      <c r="A4997" s="28">
        <v>45315</v>
      </c>
      <c r="B4997" t="e">
        <f>IF(A4997&gt;=$B$3,VLOOKUP(A4997,SPBTFDUE!$B$4:$F$5000,5,0),B4998*(C4997/C4998+$B$1))</f>
        <v>#N/A</v>
      </c>
      <c r="C4997" s="2" t="e">
        <f>VLOOKUP(A4997,'BTC-USD'!$A$1:$G$3203,6,0)</f>
        <v>#N/A</v>
      </c>
      <c r="D4997" s="2" t="e">
        <f>D4996*(1-D$1+IF(AND(WEEKDAY($A4997)&lt;&gt;1,WEEKDAY($A4997)&lt;&gt;7),-VLOOKUP($A4997,ETF_OP_Fee!$U$5:$V$14,2,1),0))^($A4997-$A4996)*(1+2*(B4997/B4996-1))</f>
        <v>#N/A</v>
      </c>
    </row>
    <row r="4998" spans="1:4">
      <c r="A4998" s="28">
        <v>45316</v>
      </c>
      <c r="B4998" t="e">
        <f>IF(A4998&gt;=$B$3,VLOOKUP(A4998,SPBTFDUE!$B$4:$F$5000,5,0),B4999*(C4998/C4999+$B$1))</f>
        <v>#N/A</v>
      </c>
      <c r="C4998" s="2" t="e">
        <f>VLOOKUP(A4998,'BTC-USD'!$A$1:$G$3203,6,0)</f>
        <v>#N/A</v>
      </c>
      <c r="D4998" s="2" t="e">
        <f>D4997*(1-D$1+IF(AND(WEEKDAY($A4998)&lt;&gt;1,WEEKDAY($A4998)&lt;&gt;7),-VLOOKUP($A4998,ETF_OP_Fee!$U$5:$V$14,2,1),0))^($A4998-$A4997)*(1+2*(B4998/B4997-1))</f>
        <v>#N/A</v>
      </c>
    </row>
    <row r="4999" spans="1:4">
      <c r="A4999" s="28">
        <v>45317</v>
      </c>
      <c r="B4999" t="e">
        <f>IF(A4999&gt;=$B$3,VLOOKUP(A4999,SPBTFDUE!$B$4:$F$5000,5,0),B5000*(C4999/C5000+$B$1))</f>
        <v>#N/A</v>
      </c>
      <c r="C4999" s="2" t="e">
        <f>VLOOKUP(A4999,'BTC-USD'!$A$1:$G$3203,6,0)</f>
        <v>#N/A</v>
      </c>
      <c r="D4999" s="2" t="e">
        <f>D4998*(1-D$1+IF(AND(WEEKDAY($A4999)&lt;&gt;1,WEEKDAY($A4999)&lt;&gt;7),-VLOOKUP($A4999,ETF_OP_Fee!$U$5:$V$14,2,1),0))^($A4999-$A4998)*(1+2*(B4999/B4998-1))</f>
        <v>#N/A</v>
      </c>
    </row>
    <row r="5000" spans="1:4">
      <c r="A5000" s="28">
        <v>45320</v>
      </c>
      <c r="B5000" t="e">
        <f>IF(A5000&gt;=$B$3,VLOOKUP(A5000,SPBTFDUE!$B$4:$F$5000,5,0),B5001*(C5000/C5001+$B$1))</f>
        <v>#N/A</v>
      </c>
      <c r="C5000" s="2" t="e">
        <f>VLOOKUP(A5000,'BTC-USD'!$A$1:$G$3203,6,0)</f>
        <v>#N/A</v>
      </c>
      <c r="D5000" s="2" t="e">
        <f>D4999*(1-D$1+IF(AND(WEEKDAY($A5000)&lt;&gt;1,WEEKDAY($A5000)&lt;&gt;7),-VLOOKUP($A5000,ETF_OP_Fee!$U$5:$V$14,2,1),0))^($A5000-$A4999)*(1+2*(B5000/B4999-1))</f>
        <v>#N/A</v>
      </c>
    </row>
    <row r="5001" spans="1:4">
      <c r="A5001" s="28">
        <v>45321</v>
      </c>
    </row>
    <row r="5002" spans="1:4">
      <c r="A5002" s="28">
        <v>45322</v>
      </c>
    </row>
    <row r="5003" spans="1:4">
      <c r="A5003" s="28">
        <v>45323</v>
      </c>
    </row>
    <row r="5004" spans="1:4">
      <c r="A5004" s="28">
        <v>45324</v>
      </c>
    </row>
    <row r="5005" spans="1:4">
      <c r="A5005" s="28">
        <v>45327</v>
      </c>
    </row>
    <row r="5006" spans="1:4">
      <c r="A5006" s="28">
        <v>45328</v>
      </c>
    </row>
    <row r="5007" spans="1:4">
      <c r="A5007" s="28">
        <v>45329</v>
      </c>
    </row>
    <row r="5008" spans="1:4">
      <c r="A5008" s="28">
        <v>45330</v>
      </c>
    </row>
    <row r="5009" spans="1:1">
      <c r="A5009" s="28">
        <v>45331</v>
      </c>
    </row>
    <row r="5010" spans="1:1">
      <c r="A5010" s="28">
        <v>45334</v>
      </c>
    </row>
    <row r="5011" spans="1:1">
      <c r="A5011" s="28">
        <v>45335</v>
      </c>
    </row>
    <row r="5012" spans="1:1">
      <c r="A5012" s="28">
        <v>45336</v>
      </c>
    </row>
    <row r="5013" spans="1:1">
      <c r="A5013" s="28">
        <v>45337</v>
      </c>
    </row>
    <row r="5014" spans="1:1">
      <c r="A5014" s="28">
        <v>45338</v>
      </c>
    </row>
    <row r="5015" spans="1:1">
      <c r="A5015" s="28">
        <v>45342</v>
      </c>
    </row>
    <row r="5016" spans="1:1">
      <c r="A5016" s="28">
        <v>45343</v>
      </c>
    </row>
    <row r="5017" spans="1:1">
      <c r="A5017" s="28">
        <v>45344</v>
      </c>
    </row>
    <row r="5018" spans="1:1">
      <c r="A5018" s="28">
        <v>45345</v>
      </c>
    </row>
    <row r="5019" spans="1:1">
      <c r="A5019" s="28">
        <v>45348</v>
      </c>
    </row>
    <row r="5020" spans="1:1">
      <c r="A5020" s="28">
        <v>45349</v>
      </c>
    </row>
    <row r="5021" spans="1:1">
      <c r="A5021" s="28">
        <v>45350</v>
      </c>
    </row>
    <row r="5022" spans="1:1">
      <c r="A5022" s="28">
        <v>45351</v>
      </c>
    </row>
    <row r="5023" spans="1:1">
      <c r="A5023" s="28">
        <v>45352</v>
      </c>
    </row>
    <row r="5024" spans="1:1">
      <c r="A5024" s="28">
        <v>45355</v>
      </c>
    </row>
    <row r="5025" spans="1:1">
      <c r="A5025" s="28">
        <v>45355</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2CB14-4429-4B29-B5D8-EDBD9643EF0E}">
  <dimension ref="F1:V14"/>
  <sheetViews>
    <sheetView topLeftCell="C1" workbookViewId="0">
      <selection activeCell="V7" sqref="V7"/>
    </sheetView>
  </sheetViews>
  <sheetFormatPr defaultRowHeight="15"/>
  <cols>
    <col min="7" max="7" width="10.42578125" bestFit="1" customWidth="1"/>
    <col min="8" max="8" width="10.42578125" customWidth="1"/>
    <col min="9" max="9" width="11.28515625" customWidth="1"/>
    <col min="10" max="10" width="12.7109375" bestFit="1" customWidth="1"/>
    <col min="11" max="11" width="10.85546875" bestFit="1" customWidth="1"/>
    <col min="12" max="12" width="12.7109375" bestFit="1" customWidth="1"/>
    <col min="13" max="13" width="11.140625" bestFit="1" customWidth="1"/>
    <col min="14" max="14" width="12.7109375" bestFit="1" customWidth="1"/>
    <col min="15" max="15" width="11" bestFit="1" customWidth="1"/>
    <col min="16" max="16" width="12" bestFit="1" customWidth="1"/>
    <col min="17" max="17" width="10.7109375" bestFit="1" customWidth="1"/>
    <col min="18" max="18" width="12" bestFit="1" customWidth="1"/>
    <col min="19" max="19" width="11.140625" bestFit="1" customWidth="1"/>
    <col min="20" max="20" width="12" bestFit="1" customWidth="1"/>
    <col min="21" max="21" width="12.28515625" customWidth="1"/>
    <col min="22" max="22" width="12" bestFit="1" customWidth="1"/>
  </cols>
  <sheetData>
    <row r="1" spans="6:22">
      <c r="G1" t="s">
        <v>33</v>
      </c>
    </row>
    <row r="3" spans="6:22">
      <c r="G3" s="29"/>
      <c r="H3" s="29"/>
      <c r="K3" s="12"/>
      <c r="L3" s="12"/>
      <c r="O3" s="29"/>
      <c r="P3" s="29"/>
      <c r="S3" s="29"/>
      <c r="T3" s="29"/>
    </row>
    <row r="4" spans="6:22">
      <c r="G4" s="30" t="s">
        <v>26</v>
      </c>
      <c r="H4" s="31"/>
      <c r="I4" t="s">
        <v>27</v>
      </c>
      <c r="K4" t="s">
        <v>28</v>
      </c>
      <c r="M4" t="s">
        <v>24</v>
      </c>
      <c r="O4" t="s">
        <v>30</v>
      </c>
      <c r="Q4" t="s">
        <v>29</v>
      </c>
      <c r="S4" t="s">
        <v>31</v>
      </c>
      <c r="U4" t="s">
        <v>39</v>
      </c>
    </row>
    <row r="5" spans="6:22">
      <c r="G5" s="32">
        <v>0</v>
      </c>
      <c r="H5" s="33">
        <v>0</v>
      </c>
      <c r="I5" s="5">
        <v>0</v>
      </c>
      <c r="J5">
        <v>0</v>
      </c>
      <c r="K5" s="5">
        <v>0</v>
      </c>
      <c r="L5">
        <v>0</v>
      </c>
      <c r="M5" s="5">
        <v>0</v>
      </c>
      <c r="N5">
        <v>0</v>
      </c>
      <c r="O5" s="5">
        <v>0</v>
      </c>
      <c r="P5">
        <v>0</v>
      </c>
      <c r="Q5" s="5">
        <v>0</v>
      </c>
      <c r="R5">
        <v>0</v>
      </c>
      <c r="S5" s="5">
        <v>0</v>
      </c>
      <c r="T5">
        <v>0</v>
      </c>
      <c r="U5" s="5">
        <v>0</v>
      </c>
      <c r="V5">
        <v>0</v>
      </c>
    </row>
    <row r="6" spans="6:22">
      <c r="F6" t="s">
        <v>32</v>
      </c>
      <c r="G6" s="32">
        <v>38072</v>
      </c>
      <c r="H6" s="33">
        <v>0</v>
      </c>
      <c r="I6" s="5">
        <v>38072</v>
      </c>
      <c r="J6">
        <f>-0.006/365</f>
        <v>-1.6438356164383563E-5</v>
      </c>
      <c r="K6" s="5">
        <v>38072</v>
      </c>
      <c r="L6">
        <v>0</v>
      </c>
      <c r="M6" s="5">
        <v>38072</v>
      </c>
      <c r="N6">
        <v>0</v>
      </c>
      <c r="O6" s="5">
        <v>38072</v>
      </c>
      <c r="P6">
        <f>0.035/365</f>
        <v>9.5890410958904119E-5</v>
      </c>
      <c r="Q6" s="5">
        <v>38072</v>
      </c>
      <c r="R6">
        <f>0.025/365</f>
        <v>6.8493150684931516E-5</v>
      </c>
      <c r="S6" s="5">
        <v>38072</v>
      </c>
      <c r="T6">
        <f>0.015/365</f>
        <v>4.1095890410958905E-5</v>
      </c>
      <c r="U6" s="5">
        <v>38072</v>
      </c>
      <c r="V6">
        <f>0.025/365</f>
        <v>6.8493150684931516E-5</v>
      </c>
    </row>
    <row r="7" spans="6:22">
      <c r="G7" s="32">
        <v>42430</v>
      </c>
      <c r="H7" s="33">
        <f>0.014/365</f>
        <v>3.8356164383561644E-5</v>
      </c>
      <c r="I7" s="5">
        <v>43893</v>
      </c>
      <c r="J7">
        <f>0.006/365</f>
        <v>1.6438356164383563E-5</v>
      </c>
      <c r="K7" s="5">
        <v>43893</v>
      </c>
      <c r="L7">
        <f>0.006/365</f>
        <v>1.6438356164383563E-5</v>
      </c>
      <c r="M7" s="5">
        <v>41430</v>
      </c>
      <c r="N7">
        <f>-0.00365/365</f>
        <v>-1.0000000000000001E-5</v>
      </c>
    </row>
    <row r="8" spans="6:22">
      <c r="G8" s="32">
        <v>43893</v>
      </c>
      <c r="H8" s="33">
        <f>0/365</f>
        <v>0</v>
      </c>
      <c r="I8" s="5">
        <v>44784</v>
      </c>
      <c r="J8">
        <f>-0.023/365</f>
        <v>-6.3013698630136979E-5</v>
      </c>
      <c r="K8" s="5">
        <v>44784</v>
      </c>
      <c r="L8">
        <f>-0.015/365</f>
        <v>-4.1095890410958905E-5</v>
      </c>
      <c r="M8" s="5">
        <v>43893</v>
      </c>
      <c r="N8">
        <f>-0.0075/365</f>
        <v>-2.0547945205479453E-5</v>
      </c>
    </row>
    <row r="9" spans="6:22">
      <c r="G9" s="32">
        <v>44753</v>
      </c>
      <c r="H9" s="33">
        <f>0.023/365</f>
        <v>6.3013698630136979E-5</v>
      </c>
    </row>
    <row r="10" spans="6:22">
      <c r="G10" s="34"/>
      <c r="H10" s="35"/>
    </row>
    <row r="14" spans="6:22">
      <c r="G14" t="s">
        <v>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FFEC6-B20D-482C-BCE6-77BF5754CFDD}">
  <dimension ref="A1:G3203"/>
  <sheetViews>
    <sheetView topLeftCell="A3167" workbookViewId="0">
      <selection activeCell="G6" sqref="G6"/>
    </sheetView>
  </sheetViews>
  <sheetFormatPr defaultRowHeight="15"/>
  <cols>
    <col min="1" max="1" width="10.7109375" bestFit="1" customWidth="1"/>
  </cols>
  <sheetData>
    <row r="1" spans="1:7">
      <c r="A1" t="s">
        <v>11</v>
      </c>
      <c r="B1" t="s">
        <v>16</v>
      </c>
      <c r="C1" t="s">
        <v>17</v>
      </c>
      <c r="D1" t="s">
        <v>18</v>
      </c>
      <c r="E1" t="s">
        <v>19</v>
      </c>
      <c r="F1" t="s">
        <v>21</v>
      </c>
      <c r="G1" t="s">
        <v>20</v>
      </c>
    </row>
    <row r="2" spans="1:7">
      <c r="A2" s="14">
        <v>41899</v>
      </c>
      <c r="B2">
        <v>465.864014</v>
      </c>
      <c r="C2">
        <v>468.17401100000001</v>
      </c>
      <c r="D2">
        <v>452.42199699999998</v>
      </c>
      <c r="E2">
        <v>457.33401500000002</v>
      </c>
      <c r="F2">
        <v>457.33401500000002</v>
      </c>
      <c r="G2">
        <v>21056800</v>
      </c>
    </row>
    <row r="3" spans="1:7">
      <c r="A3" s="14">
        <v>41900</v>
      </c>
      <c r="B3">
        <v>456.85998499999999</v>
      </c>
      <c r="C3">
        <v>456.85998499999999</v>
      </c>
      <c r="D3">
        <v>413.10400399999997</v>
      </c>
      <c r="E3">
        <v>424.44000199999999</v>
      </c>
      <c r="F3">
        <v>424.44000199999999</v>
      </c>
      <c r="G3">
        <v>34483200</v>
      </c>
    </row>
    <row r="4" spans="1:7">
      <c r="A4" s="14">
        <v>41901</v>
      </c>
      <c r="B4">
        <v>424.10299700000002</v>
      </c>
      <c r="C4">
        <v>427.834991</v>
      </c>
      <c r="D4">
        <v>384.53201300000001</v>
      </c>
      <c r="E4">
        <v>394.79599000000002</v>
      </c>
      <c r="F4">
        <v>394.79599000000002</v>
      </c>
      <c r="G4">
        <v>37919700</v>
      </c>
    </row>
    <row r="5" spans="1:7">
      <c r="A5" s="14">
        <v>41902</v>
      </c>
      <c r="B5">
        <v>394.67300399999999</v>
      </c>
      <c r="C5">
        <v>423.29599000000002</v>
      </c>
      <c r="D5">
        <v>389.88299599999999</v>
      </c>
      <c r="E5">
        <v>408.90399200000002</v>
      </c>
      <c r="F5">
        <v>408.90399200000002</v>
      </c>
      <c r="G5">
        <v>36863600</v>
      </c>
    </row>
    <row r="6" spans="1:7">
      <c r="A6" s="14">
        <v>41903</v>
      </c>
      <c r="B6">
        <v>408.084991</v>
      </c>
      <c r="C6">
        <v>412.425995</v>
      </c>
      <c r="D6">
        <v>393.18099999999998</v>
      </c>
      <c r="E6">
        <v>398.82101399999999</v>
      </c>
      <c r="F6">
        <v>398.82101399999999</v>
      </c>
      <c r="G6">
        <v>26580100</v>
      </c>
    </row>
    <row r="7" spans="1:7">
      <c r="A7" s="14">
        <v>41904</v>
      </c>
      <c r="B7">
        <v>399.10000600000001</v>
      </c>
      <c r="C7">
        <v>406.91598499999998</v>
      </c>
      <c r="D7">
        <v>397.13000499999998</v>
      </c>
      <c r="E7">
        <v>402.15200800000002</v>
      </c>
      <c r="F7">
        <v>402.15200800000002</v>
      </c>
      <c r="G7">
        <v>24127600</v>
      </c>
    </row>
    <row r="8" spans="1:7">
      <c r="A8" s="14">
        <v>41905</v>
      </c>
      <c r="B8">
        <v>402.09201000000002</v>
      </c>
      <c r="C8">
        <v>441.557007</v>
      </c>
      <c r="D8">
        <v>396.19699100000003</v>
      </c>
      <c r="E8">
        <v>435.79098499999998</v>
      </c>
      <c r="F8">
        <v>435.79098499999998</v>
      </c>
      <c r="G8">
        <v>45099500</v>
      </c>
    </row>
    <row r="9" spans="1:7">
      <c r="A9" s="14">
        <v>41906</v>
      </c>
      <c r="B9">
        <v>435.75100700000002</v>
      </c>
      <c r="C9">
        <v>436.11200000000002</v>
      </c>
      <c r="D9">
        <v>421.13198899999998</v>
      </c>
      <c r="E9">
        <v>423.20498700000002</v>
      </c>
      <c r="F9">
        <v>423.20498700000002</v>
      </c>
      <c r="G9">
        <v>30627700</v>
      </c>
    </row>
    <row r="10" spans="1:7">
      <c r="A10" s="14">
        <v>41907</v>
      </c>
      <c r="B10">
        <v>423.15600599999999</v>
      </c>
      <c r="C10">
        <v>423.51998900000001</v>
      </c>
      <c r="D10">
        <v>409.46798699999999</v>
      </c>
      <c r="E10">
        <v>411.574005</v>
      </c>
      <c r="F10">
        <v>411.574005</v>
      </c>
      <c r="G10">
        <v>26814400</v>
      </c>
    </row>
    <row r="11" spans="1:7">
      <c r="A11" s="14">
        <v>41908</v>
      </c>
      <c r="B11">
        <v>411.42898600000001</v>
      </c>
      <c r="C11">
        <v>414.93798800000002</v>
      </c>
      <c r="D11">
        <v>400.00900300000001</v>
      </c>
      <c r="E11">
        <v>404.42498799999998</v>
      </c>
      <c r="F11">
        <v>404.42498799999998</v>
      </c>
      <c r="G11">
        <v>21460800</v>
      </c>
    </row>
    <row r="12" spans="1:7">
      <c r="A12" s="14">
        <v>41909</v>
      </c>
      <c r="B12">
        <v>403.55599999999998</v>
      </c>
      <c r="C12">
        <v>406.62298600000003</v>
      </c>
      <c r="D12">
        <v>397.37200899999999</v>
      </c>
      <c r="E12">
        <v>399.51998900000001</v>
      </c>
      <c r="F12">
        <v>399.51998900000001</v>
      </c>
      <c r="G12">
        <v>15029300</v>
      </c>
    </row>
    <row r="13" spans="1:7">
      <c r="A13" s="14">
        <v>41910</v>
      </c>
      <c r="B13">
        <v>399.47100799999998</v>
      </c>
      <c r="C13">
        <v>401.016998</v>
      </c>
      <c r="D13">
        <v>374.33200099999999</v>
      </c>
      <c r="E13">
        <v>377.18099999999998</v>
      </c>
      <c r="F13">
        <v>377.18099999999998</v>
      </c>
      <c r="G13">
        <v>23613300</v>
      </c>
    </row>
    <row r="14" spans="1:7">
      <c r="A14" s="14">
        <v>41911</v>
      </c>
      <c r="B14">
        <v>376.92800899999997</v>
      </c>
      <c r="C14">
        <v>385.21099900000002</v>
      </c>
      <c r="D14">
        <v>372.23998999999998</v>
      </c>
      <c r="E14">
        <v>375.46701000000002</v>
      </c>
      <c r="F14">
        <v>375.46701000000002</v>
      </c>
      <c r="G14">
        <v>32497700</v>
      </c>
    </row>
    <row r="15" spans="1:7">
      <c r="A15" s="14">
        <v>41912</v>
      </c>
      <c r="B15">
        <v>376.08801299999999</v>
      </c>
      <c r="C15">
        <v>390.97699</v>
      </c>
      <c r="D15">
        <v>373.442993</v>
      </c>
      <c r="E15">
        <v>386.94400000000002</v>
      </c>
      <c r="F15">
        <v>386.94400000000002</v>
      </c>
      <c r="G15">
        <v>34707300</v>
      </c>
    </row>
    <row r="16" spans="1:7">
      <c r="A16" s="14">
        <v>41913</v>
      </c>
      <c r="B16">
        <v>387.42700200000002</v>
      </c>
      <c r="C16">
        <v>391.37899800000002</v>
      </c>
      <c r="D16">
        <v>380.77999899999998</v>
      </c>
      <c r="E16">
        <v>383.61498999999998</v>
      </c>
      <c r="F16">
        <v>383.61498999999998</v>
      </c>
      <c r="G16">
        <v>26229400</v>
      </c>
    </row>
    <row r="17" spans="1:7">
      <c r="A17" s="14">
        <v>41914</v>
      </c>
      <c r="B17">
        <v>383.98800699999998</v>
      </c>
      <c r="C17">
        <v>385.49700899999999</v>
      </c>
      <c r="D17">
        <v>372.94601399999999</v>
      </c>
      <c r="E17">
        <v>375.07199100000003</v>
      </c>
      <c r="F17">
        <v>375.07199100000003</v>
      </c>
      <c r="G17">
        <v>21777700</v>
      </c>
    </row>
    <row r="18" spans="1:7">
      <c r="A18" s="14">
        <v>41915</v>
      </c>
      <c r="B18">
        <v>375.18099999999998</v>
      </c>
      <c r="C18">
        <v>377.69500699999998</v>
      </c>
      <c r="D18">
        <v>357.85900900000001</v>
      </c>
      <c r="E18">
        <v>359.51199300000002</v>
      </c>
      <c r="F18">
        <v>359.51199300000002</v>
      </c>
      <c r="G18">
        <v>30901200</v>
      </c>
    </row>
    <row r="19" spans="1:7">
      <c r="A19" s="14">
        <v>41916</v>
      </c>
      <c r="B19">
        <v>359.891998</v>
      </c>
      <c r="C19">
        <v>364.48700000000002</v>
      </c>
      <c r="D19">
        <v>325.885986</v>
      </c>
      <c r="E19">
        <v>328.86599699999999</v>
      </c>
      <c r="F19">
        <v>328.86599699999999</v>
      </c>
      <c r="G19">
        <v>47236500</v>
      </c>
    </row>
    <row r="20" spans="1:7">
      <c r="A20" s="14">
        <v>41917</v>
      </c>
      <c r="B20">
        <v>328.91598499999998</v>
      </c>
      <c r="C20">
        <v>341.800995</v>
      </c>
      <c r="D20">
        <v>289.29599000000002</v>
      </c>
      <c r="E20">
        <v>320.51001000000002</v>
      </c>
      <c r="F20">
        <v>320.51001000000002</v>
      </c>
      <c r="G20">
        <v>83308096</v>
      </c>
    </row>
    <row r="21" spans="1:7">
      <c r="A21" s="14">
        <v>41918</v>
      </c>
      <c r="B21">
        <v>320.38900799999999</v>
      </c>
      <c r="C21">
        <v>345.13400300000001</v>
      </c>
      <c r="D21">
        <v>302.55999800000001</v>
      </c>
      <c r="E21">
        <v>330.07900999999998</v>
      </c>
      <c r="F21">
        <v>330.07900999999998</v>
      </c>
      <c r="G21">
        <v>79011800</v>
      </c>
    </row>
    <row r="22" spans="1:7">
      <c r="A22" s="14">
        <v>41919</v>
      </c>
      <c r="B22">
        <v>330.58401500000002</v>
      </c>
      <c r="C22">
        <v>339.24700899999999</v>
      </c>
      <c r="D22">
        <v>320.48199499999998</v>
      </c>
      <c r="E22">
        <v>336.18701199999998</v>
      </c>
      <c r="F22">
        <v>336.18701199999998</v>
      </c>
      <c r="G22">
        <v>49199900</v>
      </c>
    </row>
    <row r="23" spans="1:7">
      <c r="A23" s="14">
        <v>41920</v>
      </c>
      <c r="B23">
        <v>336.11599699999999</v>
      </c>
      <c r="C23">
        <v>354.364014</v>
      </c>
      <c r="D23">
        <v>327.18798800000002</v>
      </c>
      <c r="E23">
        <v>352.94000199999999</v>
      </c>
      <c r="F23">
        <v>352.94000199999999</v>
      </c>
      <c r="G23">
        <v>54736300</v>
      </c>
    </row>
    <row r="24" spans="1:7">
      <c r="A24" s="14">
        <v>41921</v>
      </c>
      <c r="B24">
        <v>352.74798600000003</v>
      </c>
      <c r="C24">
        <v>382.72601300000002</v>
      </c>
      <c r="D24">
        <v>347.68701199999998</v>
      </c>
      <c r="E24">
        <v>365.02600100000001</v>
      </c>
      <c r="F24">
        <v>365.02600100000001</v>
      </c>
      <c r="G24">
        <v>83641104</v>
      </c>
    </row>
    <row r="25" spans="1:7">
      <c r="A25" s="14">
        <v>41922</v>
      </c>
      <c r="B25">
        <v>364.68701199999998</v>
      </c>
      <c r="C25">
        <v>375.06698599999999</v>
      </c>
      <c r="D25">
        <v>352.96301299999999</v>
      </c>
      <c r="E25">
        <v>361.56201199999998</v>
      </c>
      <c r="F25">
        <v>361.56201199999998</v>
      </c>
      <c r="G25">
        <v>43665700</v>
      </c>
    </row>
    <row r="26" spans="1:7">
      <c r="A26" s="14">
        <v>41923</v>
      </c>
      <c r="B26">
        <v>361.36200000000002</v>
      </c>
      <c r="C26">
        <v>367.19101000000001</v>
      </c>
      <c r="D26">
        <v>355.95098899999999</v>
      </c>
      <c r="E26">
        <v>362.29901100000001</v>
      </c>
      <c r="F26">
        <v>362.29901100000001</v>
      </c>
      <c r="G26">
        <v>13345200</v>
      </c>
    </row>
    <row r="27" spans="1:7">
      <c r="A27" s="14">
        <v>41924</v>
      </c>
      <c r="B27">
        <v>362.60598800000002</v>
      </c>
      <c r="C27">
        <v>379.43301400000001</v>
      </c>
      <c r="D27">
        <v>356.14401199999998</v>
      </c>
      <c r="E27">
        <v>378.54901100000001</v>
      </c>
      <c r="F27">
        <v>378.54901100000001</v>
      </c>
      <c r="G27">
        <v>17552800</v>
      </c>
    </row>
    <row r="28" spans="1:7">
      <c r="A28" s="14">
        <v>41925</v>
      </c>
      <c r="B28">
        <v>377.92099000000002</v>
      </c>
      <c r="C28">
        <v>397.22601300000002</v>
      </c>
      <c r="D28">
        <v>368.89700299999998</v>
      </c>
      <c r="E28">
        <v>390.41400099999998</v>
      </c>
      <c r="F28">
        <v>390.41400099999998</v>
      </c>
      <c r="G28">
        <v>35221400</v>
      </c>
    </row>
    <row r="29" spans="1:7">
      <c r="A29" s="14">
        <v>41926</v>
      </c>
      <c r="B29">
        <v>391.69198599999999</v>
      </c>
      <c r="C29">
        <v>411.69799799999998</v>
      </c>
      <c r="D29">
        <v>391.324005</v>
      </c>
      <c r="E29">
        <v>400.86999500000002</v>
      </c>
      <c r="F29">
        <v>400.86999500000002</v>
      </c>
      <c r="G29">
        <v>38491500</v>
      </c>
    </row>
    <row r="30" spans="1:7">
      <c r="A30" s="14">
        <v>41927</v>
      </c>
      <c r="B30">
        <v>400.95498700000002</v>
      </c>
      <c r="C30">
        <v>402.22699</v>
      </c>
      <c r="D30">
        <v>388.76599099999999</v>
      </c>
      <c r="E30">
        <v>394.77301</v>
      </c>
      <c r="F30">
        <v>394.77301</v>
      </c>
      <c r="G30">
        <v>25267100</v>
      </c>
    </row>
    <row r="31" spans="1:7">
      <c r="A31" s="14">
        <v>41928</v>
      </c>
      <c r="B31">
        <v>394.51800500000002</v>
      </c>
      <c r="C31">
        <v>398.807007</v>
      </c>
      <c r="D31">
        <v>373.07000699999998</v>
      </c>
      <c r="E31">
        <v>382.55599999999998</v>
      </c>
      <c r="F31">
        <v>382.55599999999998</v>
      </c>
      <c r="G31">
        <v>26990000</v>
      </c>
    </row>
    <row r="32" spans="1:7">
      <c r="A32" s="14">
        <v>41929</v>
      </c>
      <c r="B32">
        <v>382.756012</v>
      </c>
      <c r="C32">
        <v>385.47799700000002</v>
      </c>
      <c r="D32">
        <v>375.38900799999999</v>
      </c>
      <c r="E32">
        <v>383.75799599999999</v>
      </c>
      <c r="F32">
        <v>383.75799599999999</v>
      </c>
      <c r="G32">
        <v>13600700</v>
      </c>
    </row>
    <row r="33" spans="1:7">
      <c r="A33" s="14">
        <v>41930</v>
      </c>
      <c r="B33">
        <v>383.97601300000002</v>
      </c>
      <c r="C33">
        <v>395.15798999999998</v>
      </c>
      <c r="D33">
        <v>378.97100799999998</v>
      </c>
      <c r="E33">
        <v>391.44198599999999</v>
      </c>
      <c r="F33">
        <v>391.44198599999999</v>
      </c>
      <c r="G33">
        <v>11416800</v>
      </c>
    </row>
    <row r="34" spans="1:7">
      <c r="A34" s="14">
        <v>41931</v>
      </c>
      <c r="B34">
        <v>391.25399800000002</v>
      </c>
      <c r="C34">
        <v>393.93899499999998</v>
      </c>
      <c r="D34">
        <v>386.45700099999999</v>
      </c>
      <c r="E34">
        <v>389.54599000000002</v>
      </c>
      <c r="F34">
        <v>389.54599000000002</v>
      </c>
      <c r="G34">
        <v>5914570</v>
      </c>
    </row>
    <row r="35" spans="1:7">
      <c r="A35" s="14">
        <v>41932</v>
      </c>
      <c r="B35">
        <v>389.23098800000002</v>
      </c>
      <c r="C35">
        <v>390.08401500000002</v>
      </c>
      <c r="D35">
        <v>378.25201399999997</v>
      </c>
      <c r="E35">
        <v>382.84500100000002</v>
      </c>
      <c r="F35">
        <v>382.84500100000002</v>
      </c>
      <c r="G35">
        <v>16419000</v>
      </c>
    </row>
    <row r="36" spans="1:7">
      <c r="A36" s="14">
        <v>41933</v>
      </c>
      <c r="B36">
        <v>382.42099000000002</v>
      </c>
      <c r="C36">
        <v>392.64599600000003</v>
      </c>
      <c r="D36">
        <v>380.83401500000002</v>
      </c>
      <c r="E36">
        <v>386.47500600000001</v>
      </c>
      <c r="F36">
        <v>386.47500600000001</v>
      </c>
      <c r="G36">
        <v>14188900</v>
      </c>
    </row>
    <row r="37" spans="1:7">
      <c r="A37" s="14">
        <v>41934</v>
      </c>
      <c r="B37">
        <v>386.11801100000002</v>
      </c>
      <c r="C37">
        <v>388.57598899999999</v>
      </c>
      <c r="D37">
        <v>382.24899299999998</v>
      </c>
      <c r="E37">
        <v>383.15798999999998</v>
      </c>
      <c r="F37">
        <v>383.15798999999998</v>
      </c>
      <c r="G37">
        <v>11641300</v>
      </c>
    </row>
    <row r="38" spans="1:7">
      <c r="A38" s="14">
        <v>41935</v>
      </c>
      <c r="B38">
        <v>382.96200599999997</v>
      </c>
      <c r="C38">
        <v>385.04800399999999</v>
      </c>
      <c r="D38">
        <v>356.44699100000003</v>
      </c>
      <c r="E38">
        <v>358.41699199999999</v>
      </c>
      <c r="F38">
        <v>358.41699199999999</v>
      </c>
      <c r="G38">
        <v>26456900</v>
      </c>
    </row>
    <row r="39" spans="1:7">
      <c r="A39" s="14">
        <v>41936</v>
      </c>
      <c r="B39">
        <v>358.591003</v>
      </c>
      <c r="C39">
        <v>364.34500100000002</v>
      </c>
      <c r="D39">
        <v>353.30499300000002</v>
      </c>
      <c r="E39">
        <v>358.34500100000002</v>
      </c>
      <c r="F39">
        <v>358.34500100000002</v>
      </c>
      <c r="G39">
        <v>15585700</v>
      </c>
    </row>
    <row r="40" spans="1:7">
      <c r="A40" s="14">
        <v>41937</v>
      </c>
      <c r="B40">
        <v>358.61099200000001</v>
      </c>
      <c r="C40">
        <v>359.86099200000001</v>
      </c>
      <c r="D40">
        <v>342.87701399999997</v>
      </c>
      <c r="E40">
        <v>347.27099600000003</v>
      </c>
      <c r="F40">
        <v>347.27099600000003</v>
      </c>
      <c r="G40">
        <v>18127500</v>
      </c>
    </row>
    <row r="41" spans="1:7">
      <c r="A41" s="14">
        <v>41938</v>
      </c>
      <c r="B41">
        <v>347.48700000000002</v>
      </c>
      <c r="C41">
        <v>359.22100799999998</v>
      </c>
      <c r="D41">
        <v>343.93099999999998</v>
      </c>
      <c r="E41">
        <v>354.70400999999998</v>
      </c>
      <c r="F41">
        <v>354.70400999999998</v>
      </c>
      <c r="G41">
        <v>11272500</v>
      </c>
    </row>
    <row r="42" spans="1:7">
      <c r="A42" s="14">
        <v>41939</v>
      </c>
      <c r="B42">
        <v>354.77700800000002</v>
      </c>
      <c r="C42">
        <v>358.63198899999998</v>
      </c>
      <c r="D42">
        <v>349.80898999999999</v>
      </c>
      <c r="E42">
        <v>352.989014</v>
      </c>
      <c r="F42">
        <v>352.989014</v>
      </c>
      <c r="G42">
        <v>13033000</v>
      </c>
    </row>
    <row r="43" spans="1:7">
      <c r="A43" s="14">
        <v>41940</v>
      </c>
      <c r="B43">
        <v>353.21499599999999</v>
      </c>
      <c r="C43">
        <v>359.98400900000001</v>
      </c>
      <c r="D43">
        <v>352.67898600000001</v>
      </c>
      <c r="E43">
        <v>357.61801100000002</v>
      </c>
      <c r="F43">
        <v>357.61801100000002</v>
      </c>
      <c r="G43">
        <v>7845880</v>
      </c>
    </row>
    <row r="44" spans="1:7">
      <c r="A44" s="14">
        <v>41941</v>
      </c>
      <c r="B44">
        <v>357.08898900000003</v>
      </c>
      <c r="C44">
        <v>357.83300800000001</v>
      </c>
      <c r="D44">
        <v>335.34298699999999</v>
      </c>
      <c r="E44">
        <v>335.591003</v>
      </c>
      <c r="F44">
        <v>335.591003</v>
      </c>
      <c r="G44">
        <v>18192700</v>
      </c>
    </row>
    <row r="45" spans="1:7">
      <c r="A45" s="14">
        <v>41942</v>
      </c>
      <c r="B45">
        <v>335.70901500000002</v>
      </c>
      <c r="C45">
        <v>350.91299400000003</v>
      </c>
      <c r="D45">
        <v>335.07199100000003</v>
      </c>
      <c r="E45">
        <v>345.30499300000002</v>
      </c>
      <c r="F45">
        <v>345.30499300000002</v>
      </c>
      <c r="G45">
        <v>30177900</v>
      </c>
    </row>
    <row r="46" spans="1:7">
      <c r="A46" s="14">
        <v>41943</v>
      </c>
      <c r="B46">
        <v>345.00900300000001</v>
      </c>
      <c r="C46">
        <v>348.04501299999998</v>
      </c>
      <c r="D46">
        <v>337.141998</v>
      </c>
      <c r="E46">
        <v>338.32101399999999</v>
      </c>
      <c r="F46">
        <v>338.32101399999999</v>
      </c>
      <c r="G46">
        <v>12545400</v>
      </c>
    </row>
    <row r="47" spans="1:7">
      <c r="A47" s="14">
        <v>41944</v>
      </c>
      <c r="B47">
        <v>338.64999399999999</v>
      </c>
      <c r="C47">
        <v>340.52899200000002</v>
      </c>
      <c r="D47">
        <v>321.05499300000002</v>
      </c>
      <c r="E47">
        <v>325.74899299999998</v>
      </c>
      <c r="F47">
        <v>325.74899299999998</v>
      </c>
      <c r="G47">
        <v>16677200</v>
      </c>
    </row>
    <row r="48" spans="1:7">
      <c r="A48" s="14">
        <v>41945</v>
      </c>
      <c r="B48">
        <v>326.07501200000002</v>
      </c>
      <c r="C48">
        <v>329.04998799999998</v>
      </c>
      <c r="D48">
        <v>320.62600700000002</v>
      </c>
      <c r="E48">
        <v>325.891998</v>
      </c>
      <c r="F48">
        <v>325.891998</v>
      </c>
      <c r="G48">
        <v>8603620</v>
      </c>
    </row>
    <row r="49" spans="1:7">
      <c r="A49" s="14">
        <v>41946</v>
      </c>
      <c r="B49">
        <v>325.56900000000002</v>
      </c>
      <c r="C49">
        <v>334.00201399999997</v>
      </c>
      <c r="D49">
        <v>325.48098800000002</v>
      </c>
      <c r="E49">
        <v>327.55398600000001</v>
      </c>
      <c r="F49">
        <v>327.55398600000001</v>
      </c>
      <c r="G49">
        <v>12948500</v>
      </c>
    </row>
    <row r="50" spans="1:7">
      <c r="A50" s="14">
        <v>41947</v>
      </c>
      <c r="B50">
        <v>327.16101099999997</v>
      </c>
      <c r="C50">
        <v>331.766998</v>
      </c>
      <c r="D50">
        <v>325.07699600000001</v>
      </c>
      <c r="E50">
        <v>330.49200400000001</v>
      </c>
      <c r="F50">
        <v>330.49200400000001</v>
      </c>
      <c r="G50">
        <v>15655500</v>
      </c>
    </row>
    <row r="51" spans="1:7">
      <c r="A51" s="14">
        <v>41948</v>
      </c>
      <c r="B51">
        <v>330.68301400000001</v>
      </c>
      <c r="C51">
        <v>343.368988</v>
      </c>
      <c r="D51">
        <v>330.68301400000001</v>
      </c>
      <c r="E51">
        <v>339.48599200000001</v>
      </c>
      <c r="F51">
        <v>339.48599200000001</v>
      </c>
      <c r="G51">
        <v>19817200</v>
      </c>
    </row>
    <row r="52" spans="1:7">
      <c r="A52" s="14">
        <v>41949</v>
      </c>
      <c r="B52">
        <v>339.45800800000001</v>
      </c>
      <c r="C52">
        <v>352.966003</v>
      </c>
      <c r="D52">
        <v>338.42401100000001</v>
      </c>
      <c r="E52">
        <v>349.290009</v>
      </c>
      <c r="F52">
        <v>349.290009</v>
      </c>
      <c r="G52">
        <v>18797000</v>
      </c>
    </row>
    <row r="53" spans="1:7">
      <c r="A53" s="14">
        <v>41950</v>
      </c>
      <c r="B53">
        <v>349.817993</v>
      </c>
      <c r="C53">
        <v>352.73199499999998</v>
      </c>
      <c r="D53">
        <v>341.77600100000001</v>
      </c>
      <c r="E53">
        <v>342.415009</v>
      </c>
      <c r="F53">
        <v>342.415009</v>
      </c>
      <c r="G53">
        <v>16834200</v>
      </c>
    </row>
    <row r="54" spans="1:7">
      <c r="A54" s="14">
        <v>41951</v>
      </c>
      <c r="B54">
        <v>342.15399200000002</v>
      </c>
      <c r="C54">
        <v>347.03201300000001</v>
      </c>
      <c r="D54">
        <v>342.15399200000002</v>
      </c>
      <c r="E54">
        <v>345.48800699999998</v>
      </c>
      <c r="F54">
        <v>345.48800699999998</v>
      </c>
      <c r="G54">
        <v>8535470</v>
      </c>
    </row>
    <row r="55" spans="1:7">
      <c r="A55" s="14">
        <v>41952</v>
      </c>
      <c r="B55">
        <v>345.37600700000002</v>
      </c>
      <c r="C55">
        <v>363.62600700000002</v>
      </c>
      <c r="D55">
        <v>344.25500499999998</v>
      </c>
      <c r="E55">
        <v>363.26400799999999</v>
      </c>
      <c r="F55">
        <v>363.26400799999999</v>
      </c>
      <c r="G55">
        <v>24205600</v>
      </c>
    </row>
    <row r="56" spans="1:7">
      <c r="A56" s="14">
        <v>41953</v>
      </c>
      <c r="B56">
        <v>362.26501500000001</v>
      </c>
      <c r="C56">
        <v>374.81601000000001</v>
      </c>
      <c r="D56">
        <v>357.56100500000002</v>
      </c>
      <c r="E56">
        <v>366.92401100000001</v>
      </c>
      <c r="F56">
        <v>366.92401100000001</v>
      </c>
      <c r="G56">
        <v>30450100</v>
      </c>
    </row>
    <row r="57" spans="1:7">
      <c r="A57" s="14">
        <v>41954</v>
      </c>
      <c r="B57">
        <v>365.85699499999998</v>
      </c>
      <c r="C57">
        <v>371.30999800000001</v>
      </c>
      <c r="D57">
        <v>363.73498499999999</v>
      </c>
      <c r="E57">
        <v>367.69500699999998</v>
      </c>
      <c r="F57">
        <v>367.69500699999998</v>
      </c>
      <c r="G57">
        <v>15838900</v>
      </c>
    </row>
    <row r="58" spans="1:7">
      <c r="A58" s="14">
        <v>41955</v>
      </c>
      <c r="B58">
        <v>367.98498499999999</v>
      </c>
      <c r="C58">
        <v>429.71798699999999</v>
      </c>
      <c r="D58">
        <v>367.98498499999999</v>
      </c>
      <c r="E58">
        <v>423.56100500000002</v>
      </c>
      <c r="F58">
        <v>423.56100500000002</v>
      </c>
      <c r="G58">
        <v>45783200</v>
      </c>
    </row>
    <row r="59" spans="1:7">
      <c r="A59" s="14">
        <v>41956</v>
      </c>
      <c r="B59">
        <v>427.27301</v>
      </c>
      <c r="C59">
        <v>457.09298699999999</v>
      </c>
      <c r="D59">
        <v>401.12298600000003</v>
      </c>
      <c r="E59">
        <v>420.73498499999999</v>
      </c>
      <c r="F59">
        <v>420.73498499999999</v>
      </c>
      <c r="G59">
        <v>58945000</v>
      </c>
    </row>
    <row r="60" spans="1:7">
      <c r="A60" s="14">
        <v>41957</v>
      </c>
      <c r="B60">
        <v>418.41699199999999</v>
      </c>
      <c r="C60">
        <v>419.25201399999997</v>
      </c>
      <c r="D60">
        <v>384.78900099999998</v>
      </c>
      <c r="E60">
        <v>397.817993</v>
      </c>
      <c r="F60">
        <v>397.817993</v>
      </c>
      <c r="G60">
        <v>29589200</v>
      </c>
    </row>
    <row r="61" spans="1:7">
      <c r="A61" s="14">
        <v>41958</v>
      </c>
      <c r="B61">
        <v>399.64999399999999</v>
      </c>
      <c r="C61">
        <v>405.52801499999998</v>
      </c>
      <c r="D61">
        <v>371.00799599999999</v>
      </c>
      <c r="E61">
        <v>376.13299599999999</v>
      </c>
      <c r="F61">
        <v>376.13299599999999</v>
      </c>
      <c r="G61">
        <v>15727500</v>
      </c>
    </row>
    <row r="62" spans="1:7">
      <c r="A62" s="14">
        <v>41959</v>
      </c>
      <c r="B62">
        <v>374.73001099999999</v>
      </c>
      <c r="C62">
        <v>390.79901100000001</v>
      </c>
      <c r="D62">
        <v>374.60199</v>
      </c>
      <c r="E62">
        <v>387.88198899999998</v>
      </c>
      <c r="F62">
        <v>387.88198899999998</v>
      </c>
      <c r="G62">
        <v>11905600</v>
      </c>
    </row>
    <row r="63" spans="1:7">
      <c r="A63" s="14">
        <v>41960</v>
      </c>
      <c r="B63">
        <v>388.34899899999999</v>
      </c>
      <c r="C63">
        <v>410.199005</v>
      </c>
      <c r="D63">
        <v>377.50201399999997</v>
      </c>
      <c r="E63">
        <v>387.40798999999998</v>
      </c>
      <c r="F63">
        <v>387.40798999999998</v>
      </c>
      <c r="G63">
        <v>41518800</v>
      </c>
    </row>
    <row r="64" spans="1:7">
      <c r="A64" s="14">
        <v>41961</v>
      </c>
      <c r="B64">
        <v>387.78500400000001</v>
      </c>
      <c r="C64">
        <v>392.40200800000002</v>
      </c>
      <c r="D64">
        <v>371.11700400000001</v>
      </c>
      <c r="E64">
        <v>375.19799799999998</v>
      </c>
      <c r="F64">
        <v>375.19799799999998</v>
      </c>
      <c r="G64">
        <v>32222500</v>
      </c>
    </row>
    <row r="65" spans="1:7">
      <c r="A65" s="14">
        <v>41962</v>
      </c>
      <c r="B65">
        <v>373.89599600000003</v>
      </c>
      <c r="C65">
        <v>386.48098800000002</v>
      </c>
      <c r="D65">
        <v>373.89599600000003</v>
      </c>
      <c r="E65">
        <v>380.55499300000002</v>
      </c>
      <c r="F65">
        <v>380.55499300000002</v>
      </c>
      <c r="G65">
        <v>18931800</v>
      </c>
    </row>
    <row r="66" spans="1:7">
      <c r="A66" s="14">
        <v>41963</v>
      </c>
      <c r="B66">
        <v>380.307007</v>
      </c>
      <c r="C66">
        <v>382.02499399999999</v>
      </c>
      <c r="D66">
        <v>356.78100599999999</v>
      </c>
      <c r="E66">
        <v>357.83999599999999</v>
      </c>
      <c r="F66">
        <v>357.83999599999999</v>
      </c>
      <c r="G66">
        <v>25233200</v>
      </c>
    </row>
    <row r="67" spans="1:7">
      <c r="A67" s="14">
        <v>41964</v>
      </c>
      <c r="B67">
        <v>357.87899800000002</v>
      </c>
      <c r="C67">
        <v>357.87899800000002</v>
      </c>
      <c r="D67">
        <v>344.11200000000002</v>
      </c>
      <c r="E67">
        <v>350.84799199999998</v>
      </c>
      <c r="F67">
        <v>350.84799199999998</v>
      </c>
      <c r="G67">
        <v>29850100</v>
      </c>
    </row>
    <row r="68" spans="1:7">
      <c r="A68" s="14">
        <v>41965</v>
      </c>
      <c r="B68">
        <v>351.60400399999997</v>
      </c>
      <c r="C68">
        <v>364.841003</v>
      </c>
      <c r="D68">
        <v>350.87799100000001</v>
      </c>
      <c r="E68">
        <v>352.92001299999998</v>
      </c>
      <c r="F68">
        <v>352.92001299999998</v>
      </c>
      <c r="G68">
        <v>15273000</v>
      </c>
    </row>
    <row r="69" spans="1:7">
      <c r="A69" s="14">
        <v>41966</v>
      </c>
      <c r="B69">
        <v>353.17498799999998</v>
      </c>
      <c r="C69">
        <v>370.84500100000002</v>
      </c>
      <c r="D69">
        <v>353.17498799999998</v>
      </c>
      <c r="E69">
        <v>367.57299799999998</v>
      </c>
      <c r="F69">
        <v>367.57299799999998</v>
      </c>
      <c r="G69">
        <v>15151600</v>
      </c>
    </row>
    <row r="70" spans="1:7">
      <c r="A70" s="14">
        <v>41967</v>
      </c>
      <c r="B70">
        <v>366.94799799999998</v>
      </c>
      <c r="C70">
        <v>387.20901500000002</v>
      </c>
      <c r="D70">
        <v>366.66900600000002</v>
      </c>
      <c r="E70">
        <v>376.90100100000001</v>
      </c>
      <c r="F70">
        <v>376.90100100000001</v>
      </c>
      <c r="G70">
        <v>30930100</v>
      </c>
    </row>
    <row r="71" spans="1:7">
      <c r="A71" s="14">
        <v>41968</v>
      </c>
      <c r="B71">
        <v>376.885986</v>
      </c>
      <c r="C71">
        <v>394.70098899999999</v>
      </c>
      <c r="D71">
        <v>374.783997</v>
      </c>
      <c r="E71">
        <v>375.34799199999998</v>
      </c>
      <c r="F71">
        <v>375.34799199999998</v>
      </c>
      <c r="G71">
        <v>25442200</v>
      </c>
    </row>
    <row r="72" spans="1:7">
      <c r="A72" s="14">
        <v>41969</v>
      </c>
      <c r="B72">
        <v>376.01901199999998</v>
      </c>
      <c r="C72">
        <v>377.69799799999998</v>
      </c>
      <c r="D72">
        <v>365.81601000000001</v>
      </c>
      <c r="E72">
        <v>368.36999500000002</v>
      </c>
      <c r="F72">
        <v>368.36999500000002</v>
      </c>
      <c r="G72">
        <v>18601700</v>
      </c>
    </row>
    <row r="73" spans="1:7">
      <c r="A73" s="14">
        <v>41970</v>
      </c>
      <c r="B73">
        <v>370.50201399999997</v>
      </c>
      <c r="C73">
        <v>373.99200400000001</v>
      </c>
      <c r="D73">
        <v>368.28201300000001</v>
      </c>
      <c r="E73">
        <v>369.67001299999998</v>
      </c>
      <c r="F73">
        <v>369.67001299999998</v>
      </c>
      <c r="G73">
        <v>8748030</v>
      </c>
    </row>
    <row r="74" spans="1:7">
      <c r="A74" s="14">
        <v>41971</v>
      </c>
      <c r="B74">
        <v>369.37399299999998</v>
      </c>
      <c r="C74">
        <v>382.83801299999999</v>
      </c>
      <c r="D74">
        <v>358.45498700000002</v>
      </c>
      <c r="E74">
        <v>376.44699100000003</v>
      </c>
      <c r="F74">
        <v>376.44699100000003</v>
      </c>
      <c r="G74">
        <v>22946500</v>
      </c>
    </row>
    <row r="75" spans="1:7">
      <c r="A75" s="14">
        <v>41972</v>
      </c>
      <c r="B75">
        <v>376.15200800000002</v>
      </c>
      <c r="C75">
        <v>387.60101300000002</v>
      </c>
      <c r="D75">
        <v>372.14498900000001</v>
      </c>
      <c r="E75">
        <v>375.49099699999999</v>
      </c>
      <c r="F75">
        <v>375.49099699999999</v>
      </c>
      <c r="G75">
        <v>15375600</v>
      </c>
    </row>
    <row r="76" spans="1:7">
      <c r="A76" s="14">
        <v>41973</v>
      </c>
      <c r="B76">
        <v>375.51001000000002</v>
      </c>
      <c r="C76">
        <v>382.52700800000002</v>
      </c>
      <c r="D76">
        <v>373.30898999999999</v>
      </c>
      <c r="E76">
        <v>378.04699699999998</v>
      </c>
      <c r="F76">
        <v>378.04699699999998</v>
      </c>
      <c r="G76">
        <v>9194440</v>
      </c>
    </row>
    <row r="77" spans="1:7">
      <c r="A77" s="14">
        <v>41974</v>
      </c>
      <c r="B77">
        <v>378.24899299999998</v>
      </c>
      <c r="C77">
        <v>383.66198700000001</v>
      </c>
      <c r="D77">
        <v>376.66900600000002</v>
      </c>
      <c r="E77">
        <v>379.24499500000002</v>
      </c>
      <c r="F77">
        <v>379.24499500000002</v>
      </c>
      <c r="G77">
        <v>11763000</v>
      </c>
    </row>
    <row r="78" spans="1:7">
      <c r="A78" s="14">
        <v>41975</v>
      </c>
      <c r="B78">
        <v>379.25</v>
      </c>
      <c r="C78">
        <v>384.03799400000003</v>
      </c>
      <c r="D78">
        <v>377.86300699999998</v>
      </c>
      <c r="E78">
        <v>381.31500199999999</v>
      </c>
      <c r="F78">
        <v>381.31500199999999</v>
      </c>
      <c r="G78">
        <v>12364100</v>
      </c>
    </row>
    <row r="79" spans="1:7">
      <c r="A79" s="14">
        <v>41976</v>
      </c>
      <c r="B79">
        <v>381.72198500000002</v>
      </c>
      <c r="C79">
        <v>383.02600100000001</v>
      </c>
      <c r="D79">
        <v>374.34600799999998</v>
      </c>
      <c r="E79">
        <v>375.01001000000002</v>
      </c>
      <c r="F79">
        <v>375.01001000000002</v>
      </c>
      <c r="G79">
        <v>13340100</v>
      </c>
    </row>
    <row r="80" spans="1:7">
      <c r="A80" s="14">
        <v>41977</v>
      </c>
      <c r="B80">
        <v>375.71798699999999</v>
      </c>
      <c r="C80">
        <v>378.65499899999998</v>
      </c>
      <c r="D80">
        <v>367.75900300000001</v>
      </c>
      <c r="E80">
        <v>369.60400399999997</v>
      </c>
      <c r="F80">
        <v>369.60400399999997</v>
      </c>
      <c r="G80">
        <v>14529600</v>
      </c>
    </row>
    <row r="81" spans="1:7">
      <c r="A81" s="14">
        <v>41978</v>
      </c>
      <c r="B81">
        <v>369.44198599999999</v>
      </c>
      <c r="C81">
        <v>379.19198599999999</v>
      </c>
      <c r="D81">
        <v>365.756012</v>
      </c>
      <c r="E81">
        <v>376.85400399999997</v>
      </c>
      <c r="F81">
        <v>376.85400399999997</v>
      </c>
      <c r="G81">
        <v>15181800</v>
      </c>
    </row>
    <row r="82" spans="1:7">
      <c r="A82" s="14">
        <v>41979</v>
      </c>
      <c r="B82">
        <v>376.75698899999998</v>
      </c>
      <c r="C82">
        <v>378.44799799999998</v>
      </c>
      <c r="D82">
        <v>370.94500699999998</v>
      </c>
      <c r="E82">
        <v>374.78500400000001</v>
      </c>
      <c r="F82">
        <v>374.78500400000001</v>
      </c>
      <c r="G82">
        <v>7009320</v>
      </c>
    </row>
    <row r="83" spans="1:7">
      <c r="A83" s="14">
        <v>41980</v>
      </c>
      <c r="B83">
        <v>374.83599900000002</v>
      </c>
      <c r="C83">
        <v>376.29199199999999</v>
      </c>
      <c r="D83">
        <v>373.27499399999999</v>
      </c>
      <c r="E83">
        <v>375.09500100000002</v>
      </c>
      <c r="F83">
        <v>375.09500100000002</v>
      </c>
      <c r="G83">
        <v>6491650</v>
      </c>
    </row>
    <row r="84" spans="1:7">
      <c r="A84" s="14">
        <v>41981</v>
      </c>
      <c r="B84">
        <v>374.96499599999999</v>
      </c>
      <c r="C84">
        <v>376.02899200000002</v>
      </c>
      <c r="D84">
        <v>361.885986</v>
      </c>
      <c r="E84">
        <v>361.908997</v>
      </c>
      <c r="F84">
        <v>361.908997</v>
      </c>
      <c r="G84">
        <v>18898700</v>
      </c>
    </row>
    <row r="85" spans="1:7">
      <c r="A85" s="14">
        <v>41982</v>
      </c>
      <c r="B85">
        <v>361.89498900000001</v>
      </c>
      <c r="C85">
        <v>363.06698599999999</v>
      </c>
      <c r="D85">
        <v>344.95098899999999</v>
      </c>
      <c r="E85">
        <v>352.21899400000001</v>
      </c>
      <c r="F85">
        <v>352.21899400000001</v>
      </c>
      <c r="G85">
        <v>32915500</v>
      </c>
    </row>
    <row r="86" spans="1:7">
      <c r="A86" s="14">
        <v>41983</v>
      </c>
      <c r="B86">
        <v>352.20498700000002</v>
      </c>
      <c r="C86">
        <v>352.38400300000001</v>
      </c>
      <c r="D86">
        <v>346.36498999999998</v>
      </c>
      <c r="E86">
        <v>346.36498999999998</v>
      </c>
      <c r="F86">
        <v>346.36498999999998</v>
      </c>
      <c r="G86">
        <v>16427700</v>
      </c>
    </row>
    <row r="87" spans="1:7">
      <c r="A87" s="14">
        <v>41984</v>
      </c>
      <c r="B87">
        <v>344.33999599999999</v>
      </c>
      <c r="C87">
        <v>361.35699499999998</v>
      </c>
      <c r="D87">
        <v>338.76299999999998</v>
      </c>
      <c r="E87">
        <v>350.506012</v>
      </c>
      <c r="F87">
        <v>350.506012</v>
      </c>
      <c r="G87">
        <v>32431300</v>
      </c>
    </row>
    <row r="88" spans="1:7">
      <c r="A88" s="14">
        <v>41985</v>
      </c>
      <c r="B88">
        <v>350.83300800000001</v>
      </c>
      <c r="C88">
        <v>352.983002</v>
      </c>
      <c r="D88">
        <v>349.29098499999998</v>
      </c>
      <c r="E88">
        <v>352.54199199999999</v>
      </c>
      <c r="F88">
        <v>352.54199199999999</v>
      </c>
      <c r="G88">
        <v>16989800</v>
      </c>
    </row>
    <row r="89" spans="1:7">
      <c r="A89" s="14">
        <v>41986</v>
      </c>
      <c r="B89">
        <v>352.381012</v>
      </c>
      <c r="C89">
        <v>352.381012</v>
      </c>
      <c r="D89">
        <v>346.58801299999999</v>
      </c>
      <c r="E89">
        <v>347.37600700000002</v>
      </c>
      <c r="F89">
        <v>347.37600700000002</v>
      </c>
      <c r="G89">
        <v>11675900</v>
      </c>
    </row>
    <row r="90" spans="1:7">
      <c r="A90" s="14">
        <v>41987</v>
      </c>
      <c r="B90">
        <v>346.72699</v>
      </c>
      <c r="C90">
        <v>353.31601000000001</v>
      </c>
      <c r="D90">
        <v>345.41799900000001</v>
      </c>
      <c r="E90">
        <v>351.63198899999998</v>
      </c>
      <c r="F90">
        <v>351.63198899999998</v>
      </c>
      <c r="G90">
        <v>12415200</v>
      </c>
    </row>
    <row r="91" spans="1:7">
      <c r="A91" s="14">
        <v>41988</v>
      </c>
      <c r="B91">
        <v>351.36099200000001</v>
      </c>
      <c r="C91">
        <v>351.81500199999999</v>
      </c>
      <c r="D91">
        <v>344.93398999999999</v>
      </c>
      <c r="E91">
        <v>345.34500100000002</v>
      </c>
      <c r="F91">
        <v>345.34500100000002</v>
      </c>
      <c r="G91">
        <v>17264200</v>
      </c>
    </row>
    <row r="92" spans="1:7">
      <c r="A92" s="14">
        <v>41989</v>
      </c>
      <c r="B92">
        <v>345.67300399999999</v>
      </c>
      <c r="C92">
        <v>345.85900900000001</v>
      </c>
      <c r="D92">
        <v>327.06201199999998</v>
      </c>
      <c r="E92">
        <v>327.06201199999998</v>
      </c>
      <c r="F92">
        <v>327.06201199999998</v>
      </c>
      <c r="G92">
        <v>30864900</v>
      </c>
    </row>
    <row r="93" spans="1:7">
      <c r="A93" s="14">
        <v>41990</v>
      </c>
      <c r="B93">
        <v>326.85501099999999</v>
      </c>
      <c r="C93">
        <v>333.95400999999998</v>
      </c>
      <c r="D93">
        <v>315.15200800000002</v>
      </c>
      <c r="E93">
        <v>319.77600100000001</v>
      </c>
      <c r="F93">
        <v>319.77600100000001</v>
      </c>
      <c r="G93">
        <v>37567900</v>
      </c>
    </row>
    <row r="94" spans="1:7">
      <c r="A94" s="14">
        <v>41991</v>
      </c>
      <c r="B94">
        <v>319.78500400000001</v>
      </c>
      <c r="C94">
        <v>323.70901500000002</v>
      </c>
      <c r="D94">
        <v>304.23199499999998</v>
      </c>
      <c r="E94">
        <v>311.39599600000003</v>
      </c>
      <c r="F94">
        <v>311.39599600000003</v>
      </c>
      <c r="G94">
        <v>39173000</v>
      </c>
    </row>
    <row r="95" spans="1:7">
      <c r="A95" s="14">
        <v>41992</v>
      </c>
      <c r="B95">
        <v>311.17898600000001</v>
      </c>
      <c r="C95">
        <v>318.53298999999998</v>
      </c>
      <c r="D95">
        <v>306.76901199999998</v>
      </c>
      <c r="E95">
        <v>317.84298699999999</v>
      </c>
      <c r="F95">
        <v>317.84298699999999</v>
      </c>
      <c r="G95">
        <v>23823100</v>
      </c>
    </row>
    <row r="96" spans="1:7">
      <c r="A96" s="14">
        <v>41993</v>
      </c>
      <c r="B96">
        <v>317.618988</v>
      </c>
      <c r="C96">
        <v>330.32501200000002</v>
      </c>
      <c r="D96">
        <v>316.04400600000002</v>
      </c>
      <c r="E96">
        <v>329.95599399999998</v>
      </c>
      <c r="F96">
        <v>329.95599399999998</v>
      </c>
      <c r="G96">
        <v>20856700</v>
      </c>
    </row>
    <row r="97" spans="1:7">
      <c r="A97" s="14">
        <v>41994</v>
      </c>
      <c r="B97">
        <v>329.54299900000001</v>
      </c>
      <c r="C97">
        <v>329.62899800000002</v>
      </c>
      <c r="D97">
        <v>318.90301499999998</v>
      </c>
      <c r="E97">
        <v>320.84298699999999</v>
      </c>
      <c r="F97">
        <v>320.84298699999999</v>
      </c>
      <c r="G97">
        <v>15207600</v>
      </c>
    </row>
    <row r="98" spans="1:7">
      <c r="A98" s="14">
        <v>41995</v>
      </c>
      <c r="B98">
        <v>321.067993</v>
      </c>
      <c r="C98">
        <v>334.11700400000001</v>
      </c>
      <c r="D98">
        <v>320.42498799999998</v>
      </c>
      <c r="E98">
        <v>331.885986</v>
      </c>
      <c r="F98">
        <v>331.885986</v>
      </c>
      <c r="G98">
        <v>22315100</v>
      </c>
    </row>
    <row r="99" spans="1:7">
      <c r="A99" s="14">
        <v>41996</v>
      </c>
      <c r="B99">
        <v>332.016998</v>
      </c>
      <c r="C99">
        <v>336.28698700000001</v>
      </c>
      <c r="D99">
        <v>329.60199</v>
      </c>
      <c r="E99">
        <v>334.57199100000003</v>
      </c>
      <c r="F99">
        <v>334.57199100000003</v>
      </c>
      <c r="G99">
        <v>16574200</v>
      </c>
    </row>
    <row r="100" spans="1:7">
      <c r="A100" s="14">
        <v>41997</v>
      </c>
      <c r="B100">
        <v>334.38501000000002</v>
      </c>
      <c r="C100">
        <v>334.74099699999999</v>
      </c>
      <c r="D100">
        <v>321.35699499999998</v>
      </c>
      <c r="E100">
        <v>322.533997</v>
      </c>
      <c r="F100">
        <v>322.533997</v>
      </c>
      <c r="G100">
        <v>15092300</v>
      </c>
    </row>
    <row r="101" spans="1:7">
      <c r="A101" s="14">
        <v>41998</v>
      </c>
      <c r="B101">
        <v>322.28601099999997</v>
      </c>
      <c r="C101">
        <v>322.67001299999998</v>
      </c>
      <c r="D101">
        <v>316.95800800000001</v>
      </c>
      <c r="E101">
        <v>319.00799599999999</v>
      </c>
      <c r="F101">
        <v>319.00799599999999</v>
      </c>
      <c r="G101">
        <v>9883640</v>
      </c>
    </row>
    <row r="102" spans="1:7">
      <c r="A102" s="14">
        <v>41999</v>
      </c>
      <c r="B102">
        <v>319.15200800000002</v>
      </c>
      <c r="C102">
        <v>331.42401100000001</v>
      </c>
      <c r="D102">
        <v>316.62701399999997</v>
      </c>
      <c r="E102">
        <v>327.92401100000001</v>
      </c>
      <c r="F102">
        <v>327.92401100000001</v>
      </c>
      <c r="G102">
        <v>16410500</v>
      </c>
    </row>
    <row r="103" spans="1:7">
      <c r="A103" s="14">
        <v>42000</v>
      </c>
      <c r="B103">
        <v>327.58300800000001</v>
      </c>
      <c r="C103">
        <v>328.91101099999997</v>
      </c>
      <c r="D103">
        <v>312.63000499999998</v>
      </c>
      <c r="E103">
        <v>315.86300699999998</v>
      </c>
      <c r="F103">
        <v>315.86300699999998</v>
      </c>
      <c r="G103">
        <v>15185200</v>
      </c>
    </row>
    <row r="104" spans="1:7">
      <c r="A104" s="14">
        <v>42001</v>
      </c>
      <c r="B104">
        <v>316.16000400000001</v>
      </c>
      <c r="C104">
        <v>320.02801499999998</v>
      </c>
      <c r="D104">
        <v>311.07800300000002</v>
      </c>
      <c r="E104">
        <v>317.239014</v>
      </c>
      <c r="F104">
        <v>317.239014</v>
      </c>
      <c r="G104">
        <v>11676600</v>
      </c>
    </row>
    <row r="105" spans="1:7">
      <c r="A105" s="14">
        <v>42002</v>
      </c>
      <c r="B105">
        <v>317.70098899999999</v>
      </c>
      <c r="C105">
        <v>320.266998</v>
      </c>
      <c r="D105">
        <v>312.307007</v>
      </c>
      <c r="E105">
        <v>312.67001299999998</v>
      </c>
      <c r="F105">
        <v>312.67001299999998</v>
      </c>
      <c r="G105">
        <v>12302500</v>
      </c>
    </row>
    <row r="106" spans="1:7">
      <c r="A106" s="14">
        <v>42003</v>
      </c>
      <c r="B106">
        <v>312.71899400000001</v>
      </c>
      <c r="C106">
        <v>314.80898999999999</v>
      </c>
      <c r="D106">
        <v>309.37298600000003</v>
      </c>
      <c r="E106">
        <v>310.73700000000002</v>
      </c>
      <c r="F106">
        <v>310.73700000000002</v>
      </c>
      <c r="G106">
        <v>12528300</v>
      </c>
    </row>
    <row r="107" spans="1:7">
      <c r="A107" s="14">
        <v>42004</v>
      </c>
      <c r="B107">
        <v>310.91400099999998</v>
      </c>
      <c r="C107">
        <v>320.192993</v>
      </c>
      <c r="D107">
        <v>310.21099900000002</v>
      </c>
      <c r="E107">
        <v>320.192993</v>
      </c>
      <c r="F107">
        <v>320.192993</v>
      </c>
      <c r="G107">
        <v>13942900</v>
      </c>
    </row>
    <row r="108" spans="1:7">
      <c r="A108" s="14">
        <v>42005</v>
      </c>
      <c r="B108">
        <v>320.43499800000001</v>
      </c>
      <c r="C108">
        <v>320.43499800000001</v>
      </c>
      <c r="D108">
        <v>314.00299100000001</v>
      </c>
      <c r="E108">
        <v>314.24899299999998</v>
      </c>
      <c r="F108">
        <v>314.24899299999998</v>
      </c>
      <c r="G108">
        <v>8036550</v>
      </c>
    </row>
    <row r="109" spans="1:7">
      <c r="A109" s="14">
        <v>42006</v>
      </c>
      <c r="B109">
        <v>314.07900999999998</v>
      </c>
      <c r="C109">
        <v>315.83898900000003</v>
      </c>
      <c r="D109">
        <v>313.56500199999999</v>
      </c>
      <c r="E109">
        <v>315.03201300000001</v>
      </c>
      <c r="F109">
        <v>315.03201300000001</v>
      </c>
      <c r="G109">
        <v>7860650</v>
      </c>
    </row>
    <row r="110" spans="1:7">
      <c r="A110" s="14">
        <v>42007</v>
      </c>
      <c r="B110">
        <v>314.84600799999998</v>
      </c>
      <c r="C110">
        <v>315.14999399999999</v>
      </c>
      <c r="D110">
        <v>281.08200099999999</v>
      </c>
      <c r="E110">
        <v>281.08200099999999</v>
      </c>
      <c r="F110">
        <v>281.08200099999999</v>
      </c>
      <c r="G110">
        <v>33054400</v>
      </c>
    </row>
    <row r="111" spans="1:7">
      <c r="A111" s="14">
        <v>42008</v>
      </c>
      <c r="B111">
        <v>281.14599600000003</v>
      </c>
      <c r="C111">
        <v>287.23001099999999</v>
      </c>
      <c r="D111">
        <v>257.61200000000002</v>
      </c>
      <c r="E111">
        <v>264.19500699999998</v>
      </c>
      <c r="F111">
        <v>264.19500699999998</v>
      </c>
      <c r="G111">
        <v>55629100</v>
      </c>
    </row>
    <row r="112" spans="1:7">
      <c r="A112" s="14">
        <v>42009</v>
      </c>
      <c r="B112">
        <v>265.08401500000002</v>
      </c>
      <c r="C112">
        <v>278.341003</v>
      </c>
      <c r="D112">
        <v>265.08401500000002</v>
      </c>
      <c r="E112">
        <v>274.47399899999999</v>
      </c>
      <c r="F112">
        <v>274.47399899999999</v>
      </c>
      <c r="G112">
        <v>43962800</v>
      </c>
    </row>
    <row r="113" spans="1:7">
      <c r="A113" s="14">
        <v>42010</v>
      </c>
      <c r="B113">
        <v>274.61099200000001</v>
      </c>
      <c r="C113">
        <v>287.55300899999997</v>
      </c>
      <c r="D113">
        <v>272.69601399999999</v>
      </c>
      <c r="E113">
        <v>286.18899499999998</v>
      </c>
      <c r="F113">
        <v>286.18899499999998</v>
      </c>
      <c r="G113">
        <v>23245700</v>
      </c>
    </row>
    <row r="114" spans="1:7">
      <c r="A114" s="14">
        <v>42011</v>
      </c>
      <c r="B114">
        <v>286.07699600000001</v>
      </c>
      <c r="C114">
        <v>298.75399800000002</v>
      </c>
      <c r="D114">
        <v>283.07900999999998</v>
      </c>
      <c r="E114">
        <v>294.33700599999997</v>
      </c>
      <c r="F114">
        <v>294.33700599999997</v>
      </c>
      <c r="G114">
        <v>24866800</v>
      </c>
    </row>
    <row r="115" spans="1:7">
      <c r="A115" s="14">
        <v>42012</v>
      </c>
      <c r="B115">
        <v>294.13501000000002</v>
      </c>
      <c r="C115">
        <v>294.13501000000002</v>
      </c>
      <c r="D115">
        <v>282.17498799999998</v>
      </c>
      <c r="E115">
        <v>283.34899899999999</v>
      </c>
      <c r="F115">
        <v>283.34899899999999</v>
      </c>
      <c r="G115">
        <v>19982500</v>
      </c>
    </row>
    <row r="116" spans="1:7">
      <c r="A116" s="14">
        <v>42013</v>
      </c>
      <c r="B116">
        <v>282.38299599999999</v>
      </c>
      <c r="C116">
        <v>291.114014</v>
      </c>
      <c r="D116">
        <v>280.53298999999998</v>
      </c>
      <c r="E116">
        <v>290.40798999999998</v>
      </c>
      <c r="F116">
        <v>290.40798999999998</v>
      </c>
      <c r="G116">
        <v>18718600</v>
      </c>
    </row>
    <row r="117" spans="1:7">
      <c r="A117" s="14">
        <v>42014</v>
      </c>
      <c r="B117">
        <v>287.30300899999997</v>
      </c>
      <c r="C117">
        <v>288.12701399999997</v>
      </c>
      <c r="D117">
        <v>273.966003</v>
      </c>
      <c r="E117">
        <v>274.79599000000002</v>
      </c>
      <c r="F117">
        <v>274.79599000000002</v>
      </c>
      <c r="G117">
        <v>15264300</v>
      </c>
    </row>
    <row r="118" spans="1:7">
      <c r="A118" s="14">
        <v>42015</v>
      </c>
      <c r="B118">
        <v>274.608002</v>
      </c>
      <c r="C118">
        <v>279.63799999999998</v>
      </c>
      <c r="D118">
        <v>265.03900099999998</v>
      </c>
      <c r="E118">
        <v>265.66000400000001</v>
      </c>
      <c r="F118">
        <v>265.66000400000001</v>
      </c>
      <c r="G118">
        <v>18200800</v>
      </c>
    </row>
    <row r="119" spans="1:7">
      <c r="A119" s="14">
        <v>42016</v>
      </c>
      <c r="B119">
        <v>266.14599600000003</v>
      </c>
      <c r="C119">
        <v>272.20300300000002</v>
      </c>
      <c r="D119">
        <v>265.20001200000002</v>
      </c>
      <c r="E119">
        <v>267.79599000000002</v>
      </c>
      <c r="F119">
        <v>267.79599000000002</v>
      </c>
      <c r="G119">
        <v>18880300</v>
      </c>
    </row>
    <row r="120" spans="1:7">
      <c r="A120" s="14">
        <v>42017</v>
      </c>
      <c r="B120">
        <v>267.39401199999998</v>
      </c>
      <c r="C120">
        <v>268.27700800000002</v>
      </c>
      <c r="D120">
        <v>219.90600599999999</v>
      </c>
      <c r="E120">
        <v>225.86099200000001</v>
      </c>
      <c r="F120">
        <v>225.86099200000001</v>
      </c>
      <c r="G120">
        <v>72843904</v>
      </c>
    </row>
    <row r="121" spans="1:7">
      <c r="A121" s="14">
        <v>42018</v>
      </c>
      <c r="B121">
        <v>223.89399700000001</v>
      </c>
      <c r="C121">
        <v>223.89399700000001</v>
      </c>
      <c r="D121">
        <v>171.509995</v>
      </c>
      <c r="E121">
        <v>178.10299699999999</v>
      </c>
      <c r="F121">
        <v>178.10299699999999</v>
      </c>
      <c r="G121">
        <v>97638704</v>
      </c>
    </row>
    <row r="122" spans="1:7">
      <c r="A122" s="14">
        <v>42019</v>
      </c>
      <c r="B122">
        <v>176.89700300000001</v>
      </c>
      <c r="C122">
        <v>229.067001</v>
      </c>
      <c r="D122">
        <v>176.89700300000001</v>
      </c>
      <c r="E122">
        <v>209.84399400000001</v>
      </c>
      <c r="F122">
        <v>209.84399400000001</v>
      </c>
      <c r="G122">
        <v>81773504</v>
      </c>
    </row>
    <row r="123" spans="1:7">
      <c r="A123" s="14">
        <v>42020</v>
      </c>
      <c r="B123">
        <v>209.070007</v>
      </c>
      <c r="C123">
        <v>221.591003</v>
      </c>
      <c r="D123">
        <v>199.770996</v>
      </c>
      <c r="E123">
        <v>208.09700000000001</v>
      </c>
      <c r="F123">
        <v>208.09700000000001</v>
      </c>
      <c r="G123">
        <v>38421000</v>
      </c>
    </row>
    <row r="124" spans="1:7">
      <c r="A124" s="14">
        <v>42021</v>
      </c>
      <c r="B124">
        <v>207.834</v>
      </c>
      <c r="C124">
        <v>211.73100299999999</v>
      </c>
      <c r="D124">
        <v>194.875</v>
      </c>
      <c r="E124">
        <v>199.259995</v>
      </c>
      <c r="F124">
        <v>199.259995</v>
      </c>
      <c r="G124">
        <v>23469700</v>
      </c>
    </row>
    <row r="125" spans="1:7">
      <c r="A125" s="14">
        <v>42022</v>
      </c>
      <c r="B125">
        <v>200.050003</v>
      </c>
      <c r="C125">
        <v>218.695007</v>
      </c>
      <c r="D125">
        <v>194.50599700000001</v>
      </c>
      <c r="E125">
        <v>210.33900499999999</v>
      </c>
      <c r="F125">
        <v>210.33900499999999</v>
      </c>
      <c r="G125">
        <v>30085100</v>
      </c>
    </row>
    <row r="126" spans="1:7">
      <c r="A126" s="14">
        <v>42023</v>
      </c>
      <c r="B126">
        <v>211.47099299999999</v>
      </c>
      <c r="C126">
        <v>216.72799699999999</v>
      </c>
      <c r="D126">
        <v>207.317993</v>
      </c>
      <c r="E126">
        <v>214.86099200000001</v>
      </c>
      <c r="F126">
        <v>214.86099200000001</v>
      </c>
      <c r="G126">
        <v>18658300</v>
      </c>
    </row>
    <row r="127" spans="1:7">
      <c r="A127" s="14">
        <v>42024</v>
      </c>
      <c r="B127">
        <v>212.90699799999999</v>
      </c>
      <c r="C127">
        <v>215.24099699999999</v>
      </c>
      <c r="D127">
        <v>205.15299999999999</v>
      </c>
      <c r="E127">
        <v>211.31500199999999</v>
      </c>
      <c r="F127">
        <v>211.31500199999999</v>
      </c>
      <c r="G127">
        <v>24051100</v>
      </c>
    </row>
    <row r="128" spans="1:7">
      <c r="A128" s="14">
        <v>42025</v>
      </c>
      <c r="B128">
        <v>211.378006</v>
      </c>
      <c r="C128">
        <v>227.787994</v>
      </c>
      <c r="D128">
        <v>211.212006</v>
      </c>
      <c r="E128">
        <v>226.89700300000001</v>
      </c>
      <c r="F128">
        <v>226.89700300000001</v>
      </c>
      <c r="G128">
        <v>29924600</v>
      </c>
    </row>
    <row r="129" spans="1:7">
      <c r="A129" s="14">
        <v>42026</v>
      </c>
      <c r="B129">
        <v>227.32200599999999</v>
      </c>
      <c r="C129">
        <v>237.01899700000001</v>
      </c>
      <c r="D129">
        <v>226.43400600000001</v>
      </c>
      <c r="E129">
        <v>233.40600599999999</v>
      </c>
      <c r="F129">
        <v>233.40600599999999</v>
      </c>
      <c r="G129">
        <v>33544600</v>
      </c>
    </row>
    <row r="130" spans="1:7">
      <c r="A130" s="14">
        <v>42027</v>
      </c>
      <c r="B130">
        <v>233.516998</v>
      </c>
      <c r="C130">
        <v>234.845001</v>
      </c>
      <c r="D130">
        <v>225.195999</v>
      </c>
      <c r="E130">
        <v>232.878998</v>
      </c>
      <c r="F130">
        <v>232.878998</v>
      </c>
      <c r="G130">
        <v>24621700</v>
      </c>
    </row>
    <row r="131" spans="1:7">
      <c r="A131" s="14">
        <v>42028</v>
      </c>
      <c r="B131">
        <v>232.699997</v>
      </c>
      <c r="C131">
        <v>248.21000699999999</v>
      </c>
      <c r="D131">
        <v>230.02200300000001</v>
      </c>
      <c r="E131">
        <v>247.84700000000001</v>
      </c>
      <c r="F131">
        <v>247.84700000000001</v>
      </c>
      <c r="G131">
        <v>24782500</v>
      </c>
    </row>
    <row r="132" spans="1:7">
      <c r="A132" s="14">
        <v>42029</v>
      </c>
      <c r="B132">
        <v>247.35200499999999</v>
      </c>
      <c r="C132">
        <v>255.074005</v>
      </c>
      <c r="D132">
        <v>243.88999899999999</v>
      </c>
      <c r="E132">
        <v>253.71800200000001</v>
      </c>
      <c r="F132">
        <v>253.71800200000001</v>
      </c>
      <c r="G132">
        <v>33582700</v>
      </c>
    </row>
    <row r="133" spans="1:7">
      <c r="A133" s="14">
        <v>42030</v>
      </c>
      <c r="B133">
        <v>254.07899499999999</v>
      </c>
      <c r="C133">
        <v>309.38400300000001</v>
      </c>
      <c r="D133">
        <v>254.07899499999999</v>
      </c>
      <c r="E133">
        <v>273.47299199999998</v>
      </c>
      <c r="F133">
        <v>273.47299199999998</v>
      </c>
      <c r="G133">
        <v>106794000</v>
      </c>
    </row>
    <row r="134" spans="1:7">
      <c r="A134" s="14">
        <v>42031</v>
      </c>
      <c r="B134">
        <v>273.16699199999999</v>
      </c>
      <c r="C134">
        <v>275.48001099999999</v>
      </c>
      <c r="D134">
        <v>250.65299999999999</v>
      </c>
      <c r="E134">
        <v>263.47500600000001</v>
      </c>
      <c r="F134">
        <v>263.47500600000001</v>
      </c>
      <c r="G134">
        <v>44399000</v>
      </c>
    </row>
    <row r="135" spans="1:7">
      <c r="A135" s="14">
        <v>42032</v>
      </c>
      <c r="B135">
        <v>263.35101300000002</v>
      </c>
      <c r="C135">
        <v>266.53500400000001</v>
      </c>
      <c r="D135">
        <v>227.04600500000001</v>
      </c>
      <c r="E135">
        <v>233.91499300000001</v>
      </c>
      <c r="F135">
        <v>233.91499300000001</v>
      </c>
      <c r="G135">
        <v>44352200</v>
      </c>
    </row>
    <row r="136" spans="1:7">
      <c r="A136" s="14">
        <v>42033</v>
      </c>
      <c r="B136">
        <v>233.348007</v>
      </c>
      <c r="C136">
        <v>238.705994</v>
      </c>
      <c r="D136">
        <v>220.712006</v>
      </c>
      <c r="E136">
        <v>233.51300000000001</v>
      </c>
      <c r="F136">
        <v>233.51300000000001</v>
      </c>
      <c r="G136">
        <v>32213400</v>
      </c>
    </row>
    <row r="137" spans="1:7">
      <c r="A137" s="14">
        <v>42034</v>
      </c>
      <c r="B137">
        <v>232.77200300000001</v>
      </c>
      <c r="C137">
        <v>242.850998</v>
      </c>
      <c r="D137">
        <v>225.83900499999999</v>
      </c>
      <c r="E137">
        <v>226.425003</v>
      </c>
      <c r="F137">
        <v>226.425003</v>
      </c>
      <c r="G137">
        <v>26605200</v>
      </c>
    </row>
    <row r="138" spans="1:7">
      <c r="A138" s="14">
        <v>42035</v>
      </c>
      <c r="B138">
        <v>226.44099399999999</v>
      </c>
      <c r="C138">
        <v>233.503998</v>
      </c>
      <c r="D138">
        <v>216.30900600000001</v>
      </c>
      <c r="E138">
        <v>217.46400499999999</v>
      </c>
      <c r="F138">
        <v>217.46400499999999</v>
      </c>
      <c r="G138">
        <v>23348200</v>
      </c>
    </row>
    <row r="139" spans="1:7">
      <c r="A139" s="14">
        <v>42036</v>
      </c>
      <c r="B139">
        <v>216.86700400000001</v>
      </c>
      <c r="C139">
        <v>231.574005</v>
      </c>
      <c r="D139">
        <v>212.01499899999999</v>
      </c>
      <c r="E139">
        <v>226.97200000000001</v>
      </c>
      <c r="F139">
        <v>226.97200000000001</v>
      </c>
      <c r="G139">
        <v>29128500</v>
      </c>
    </row>
    <row r="140" spans="1:7">
      <c r="A140" s="14">
        <v>42037</v>
      </c>
      <c r="B140">
        <v>226.49099699999999</v>
      </c>
      <c r="C140">
        <v>242.175003</v>
      </c>
      <c r="D140">
        <v>222.658997</v>
      </c>
      <c r="E140">
        <v>238.229004</v>
      </c>
      <c r="F140">
        <v>238.229004</v>
      </c>
      <c r="G140">
        <v>30612100</v>
      </c>
    </row>
    <row r="141" spans="1:7">
      <c r="A141" s="14">
        <v>42038</v>
      </c>
      <c r="B141">
        <v>237.45399499999999</v>
      </c>
      <c r="C141">
        <v>245.95700099999999</v>
      </c>
      <c r="D141">
        <v>224.483002</v>
      </c>
      <c r="E141">
        <v>227.26800499999999</v>
      </c>
      <c r="F141">
        <v>227.26800499999999</v>
      </c>
      <c r="G141">
        <v>40783700</v>
      </c>
    </row>
    <row r="142" spans="1:7">
      <c r="A142" s="14">
        <v>42039</v>
      </c>
      <c r="B142">
        <v>227.51100199999999</v>
      </c>
      <c r="C142">
        <v>230.057999</v>
      </c>
      <c r="D142">
        <v>221.11300700000001</v>
      </c>
      <c r="E142">
        <v>226.85299699999999</v>
      </c>
      <c r="F142">
        <v>226.85299699999999</v>
      </c>
      <c r="G142">
        <v>26594300</v>
      </c>
    </row>
    <row r="143" spans="1:7">
      <c r="A143" s="14">
        <v>42040</v>
      </c>
      <c r="B143">
        <v>227.66499300000001</v>
      </c>
      <c r="C143">
        <v>239.404999</v>
      </c>
      <c r="D143">
        <v>214.72500600000001</v>
      </c>
      <c r="E143">
        <v>217.11099200000001</v>
      </c>
      <c r="F143">
        <v>217.11099200000001</v>
      </c>
      <c r="G143">
        <v>22516400</v>
      </c>
    </row>
    <row r="144" spans="1:7">
      <c r="A144" s="14">
        <v>42041</v>
      </c>
      <c r="B144">
        <v>216.92300399999999</v>
      </c>
      <c r="C144">
        <v>230.509995</v>
      </c>
      <c r="D144">
        <v>216.23199500000001</v>
      </c>
      <c r="E144">
        <v>222.266006</v>
      </c>
      <c r="F144">
        <v>222.266006</v>
      </c>
      <c r="G144">
        <v>24435300</v>
      </c>
    </row>
    <row r="145" spans="1:7">
      <c r="A145" s="14">
        <v>42042</v>
      </c>
      <c r="B145">
        <v>222.63299599999999</v>
      </c>
      <c r="C145">
        <v>230.29899599999999</v>
      </c>
      <c r="D145">
        <v>222.60699500000001</v>
      </c>
      <c r="E145">
        <v>227.753998</v>
      </c>
      <c r="F145">
        <v>227.753998</v>
      </c>
      <c r="G145">
        <v>21604200</v>
      </c>
    </row>
    <row r="146" spans="1:7">
      <c r="A146" s="14">
        <v>42043</v>
      </c>
      <c r="B146">
        <v>227.692993</v>
      </c>
      <c r="C146">
        <v>229.43800400000001</v>
      </c>
      <c r="D146">
        <v>221.07699600000001</v>
      </c>
      <c r="E146">
        <v>223.412003</v>
      </c>
      <c r="F146">
        <v>223.412003</v>
      </c>
      <c r="G146">
        <v>17145200</v>
      </c>
    </row>
    <row r="147" spans="1:7">
      <c r="A147" s="14">
        <v>42044</v>
      </c>
      <c r="B147">
        <v>223.38900799999999</v>
      </c>
      <c r="C147">
        <v>223.97700499999999</v>
      </c>
      <c r="D147">
        <v>217.01899700000001</v>
      </c>
      <c r="E147">
        <v>220.11000100000001</v>
      </c>
      <c r="F147">
        <v>220.11000100000001</v>
      </c>
      <c r="G147">
        <v>27791300</v>
      </c>
    </row>
    <row r="148" spans="1:7">
      <c r="A148" s="14">
        <v>42045</v>
      </c>
      <c r="B148">
        <v>220.28199799999999</v>
      </c>
      <c r="C148">
        <v>221.807007</v>
      </c>
      <c r="D148">
        <v>215.33200099999999</v>
      </c>
      <c r="E148">
        <v>219.83900499999999</v>
      </c>
      <c r="F148">
        <v>219.83900499999999</v>
      </c>
      <c r="G148">
        <v>21115100</v>
      </c>
    </row>
    <row r="149" spans="1:7">
      <c r="A149" s="14">
        <v>42046</v>
      </c>
      <c r="B149">
        <v>219.73199500000001</v>
      </c>
      <c r="C149">
        <v>223.40600599999999</v>
      </c>
      <c r="D149">
        <v>218.074005</v>
      </c>
      <c r="E149">
        <v>219.18499800000001</v>
      </c>
      <c r="F149">
        <v>219.18499800000001</v>
      </c>
      <c r="G149">
        <v>17201900</v>
      </c>
    </row>
    <row r="150" spans="1:7">
      <c r="A150" s="14">
        <v>42047</v>
      </c>
      <c r="B150">
        <v>219.20799299999999</v>
      </c>
      <c r="C150">
        <v>222.199005</v>
      </c>
      <c r="D150">
        <v>217.61399800000001</v>
      </c>
      <c r="E150">
        <v>221.76400799999999</v>
      </c>
      <c r="F150">
        <v>221.76400799999999</v>
      </c>
      <c r="G150">
        <v>15206200</v>
      </c>
    </row>
    <row r="151" spans="1:7">
      <c r="A151" s="14">
        <v>42048</v>
      </c>
      <c r="B151">
        <v>221.96899400000001</v>
      </c>
      <c r="C151">
        <v>240.25900300000001</v>
      </c>
      <c r="D151">
        <v>221.26199299999999</v>
      </c>
      <c r="E151">
        <v>235.42700199999999</v>
      </c>
      <c r="F151">
        <v>235.42700199999999</v>
      </c>
      <c r="G151">
        <v>42744400</v>
      </c>
    </row>
    <row r="152" spans="1:7">
      <c r="A152" s="14">
        <v>42049</v>
      </c>
      <c r="B152">
        <v>235.52799999999999</v>
      </c>
      <c r="C152">
        <v>259.80801400000001</v>
      </c>
      <c r="D152">
        <v>235.52799999999999</v>
      </c>
      <c r="E152">
        <v>257.32101399999999</v>
      </c>
      <c r="F152">
        <v>257.32101399999999</v>
      </c>
      <c r="G152">
        <v>49732500</v>
      </c>
    </row>
    <row r="153" spans="1:7">
      <c r="A153" s="14">
        <v>42050</v>
      </c>
      <c r="B153">
        <v>257.50698899999998</v>
      </c>
      <c r="C153">
        <v>265.61099200000001</v>
      </c>
      <c r="D153">
        <v>227.68400600000001</v>
      </c>
      <c r="E153">
        <v>234.824997</v>
      </c>
      <c r="F153">
        <v>234.824997</v>
      </c>
      <c r="G153">
        <v>56552400</v>
      </c>
    </row>
    <row r="154" spans="1:7">
      <c r="A154" s="14">
        <v>42051</v>
      </c>
      <c r="B154">
        <v>234.824997</v>
      </c>
      <c r="C154">
        <v>239.520996</v>
      </c>
      <c r="D154">
        <v>229.02200300000001</v>
      </c>
      <c r="E154">
        <v>233.84300200000001</v>
      </c>
      <c r="F154">
        <v>233.84300200000001</v>
      </c>
      <c r="G154">
        <v>28153700</v>
      </c>
    </row>
    <row r="155" spans="1:7">
      <c r="A155" s="14">
        <v>42052</v>
      </c>
      <c r="B155">
        <v>233.421997</v>
      </c>
      <c r="C155">
        <v>245.77499399999999</v>
      </c>
      <c r="D155">
        <v>232.31399500000001</v>
      </c>
      <c r="E155">
        <v>243.61000100000001</v>
      </c>
      <c r="F155">
        <v>243.61000100000001</v>
      </c>
      <c r="G155">
        <v>27363100</v>
      </c>
    </row>
    <row r="156" spans="1:7">
      <c r="A156" s="14">
        <v>42053</v>
      </c>
      <c r="B156">
        <v>243.779999</v>
      </c>
      <c r="C156">
        <v>244.25100699999999</v>
      </c>
      <c r="D156">
        <v>232.33999600000001</v>
      </c>
      <c r="E156">
        <v>236.32600400000001</v>
      </c>
      <c r="F156">
        <v>236.32600400000001</v>
      </c>
      <c r="G156">
        <v>25200800</v>
      </c>
    </row>
    <row r="157" spans="1:7">
      <c r="A157" s="14">
        <v>42054</v>
      </c>
      <c r="B157">
        <v>236.41000399999999</v>
      </c>
      <c r="C157">
        <v>242.671997</v>
      </c>
      <c r="D157">
        <v>235.591995</v>
      </c>
      <c r="E157">
        <v>240.283005</v>
      </c>
      <c r="F157">
        <v>240.283005</v>
      </c>
      <c r="G157">
        <v>18270500</v>
      </c>
    </row>
    <row r="158" spans="1:7">
      <c r="A158" s="14">
        <v>42055</v>
      </c>
      <c r="B158">
        <v>240.25100699999999</v>
      </c>
      <c r="C158">
        <v>247.100998</v>
      </c>
      <c r="D158">
        <v>239.29899599999999</v>
      </c>
      <c r="E158">
        <v>243.77900700000001</v>
      </c>
      <c r="F158">
        <v>243.77900700000001</v>
      </c>
      <c r="G158">
        <v>23876700</v>
      </c>
    </row>
    <row r="159" spans="1:7">
      <c r="A159" s="14">
        <v>42056</v>
      </c>
      <c r="B159">
        <v>243.75199900000001</v>
      </c>
      <c r="C159">
        <v>255.320007</v>
      </c>
      <c r="D159">
        <v>243.18400600000001</v>
      </c>
      <c r="E159">
        <v>244.533997</v>
      </c>
      <c r="F159">
        <v>244.533997</v>
      </c>
      <c r="G159">
        <v>12284200</v>
      </c>
    </row>
    <row r="160" spans="1:7">
      <c r="A160" s="14">
        <v>42057</v>
      </c>
      <c r="B160">
        <v>244.544006</v>
      </c>
      <c r="C160">
        <v>246.391998</v>
      </c>
      <c r="D160">
        <v>233.850998</v>
      </c>
      <c r="E160">
        <v>235.97700499999999</v>
      </c>
      <c r="F160">
        <v>235.97700499999999</v>
      </c>
      <c r="G160">
        <v>19527000</v>
      </c>
    </row>
    <row r="161" spans="1:7">
      <c r="A161" s="14">
        <v>42058</v>
      </c>
      <c r="B161">
        <v>235.99499499999999</v>
      </c>
      <c r="C161">
        <v>240.108994</v>
      </c>
      <c r="D161">
        <v>232.42100500000001</v>
      </c>
      <c r="E161">
        <v>238.891998</v>
      </c>
      <c r="F161">
        <v>238.891998</v>
      </c>
      <c r="G161">
        <v>16400000</v>
      </c>
    </row>
    <row r="162" spans="1:7">
      <c r="A162" s="14">
        <v>42059</v>
      </c>
      <c r="B162">
        <v>238.99800099999999</v>
      </c>
      <c r="C162">
        <v>239.90100100000001</v>
      </c>
      <c r="D162">
        <v>236.401993</v>
      </c>
      <c r="E162">
        <v>238.73500100000001</v>
      </c>
      <c r="F162">
        <v>238.73500100000001</v>
      </c>
      <c r="G162">
        <v>14200400</v>
      </c>
    </row>
    <row r="163" spans="1:7">
      <c r="A163" s="14">
        <v>42060</v>
      </c>
      <c r="B163">
        <v>238.88999899999999</v>
      </c>
      <c r="C163">
        <v>239.33999600000001</v>
      </c>
      <c r="D163">
        <v>235.529999</v>
      </c>
      <c r="E163">
        <v>237.470001</v>
      </c>
      <c r="F163">
        <v>237.470001</v>
      </c>
      <c r="G163">
        <v>11496200</v>
      </c>
    </row>
    <row r="164" spans="1:7">
      <c r="A164" s="14">
        <v>42061</v>
      </c>
      <c r="B164">
        <v>237.337006</v>
      </c>
      <c r="C164">
        <v>237.71000699999999</v>
      </c>
      <c r="D164">
        <v>234.25700399999999</v>
      </c>
      <c r="E164">
        <v>236.425995</v>
      </c>
      <c r="F164">
        <v>236.425995</v>
      </c>
      <c r="G164">
        <v>13619400</v>
      </c>
    </row>
    <row r="165" spans="1:7">
      <c r="A165" s="14">
        <v>42062</v>
      </c>
      <c r="B165">
        <v>236.43600499999999</v>
      </c>
      <c r="C165">
        <v>256.65301499999998</v>
      </c>
      <c r="D165">
        <v>236.43600499999999</v>
      </c>
      <c r="E165">
        <v>253.828003</v>
      </c>
      <c r="F165">
        <v>253.828003</v>
      </c>
      <c r="G165">
        <v>44013900</v>
      </c>
    </row>
    <row r="166" spans="1:7">
      <c r="A166" s="14">
        <v>42063</v>
      </c>
      <c r="B166">
        <v>253.520004</v>
      </c>
      <c r="C166">
        <v>254.692001</v>
      </c>
      <c r="D166">
        <v>249.479004</v>
      </c>
      <c r="E166">
        <v>254.26300000000001</v>
      </c>
      <c r="F166">
        <v>254.26300000000001</v>
      </c>
      <c r="G166">
        <v>13949300</v>
      </c>
    </row>
    <row r="167" spans="1:7">
      <c r="A167" s="14">
        <v>42064</v>
      </c>
      <c r="B167">
        <v>254.283005</v>
      </c>
      <c r="C167">
        <v>261.66000400000001</v>
      </c>
      <c r="D167">
        <v>245.932999</v>
      </c>
      <c r="E167">
        <v>260.20199600000001</v>
      </c>
      <c r="F167">
        <v>260.20199600000001</v>
      </c>
      <c r="G167">
        <v>25213700</v>
      </c>
    </row>
    <row r="168" spans="1:7">
      <c r="A168" s="14">
        <v>42065</v>
      </c>
      <c r="B168">
        <v>260.35699499999998</v>
      </c>
      <c r="C168">
        <v>276.300995</v>
      </c>
      <c r="D168">
        <v>258.31298800000002</v>
      </c>
      <c r="E168">
        <v>275.67001299999998</v>
      </c>
      <c r="F168">
        <v>275.67001299999998</v>
      </c>
      <c r="G168">
        <v>40465700</v>
      </c>
    </row>
    <row r="169" spans="1:7">
      <c r="A169" s="14">
        <v>42066</v>
      </c>
      <c r="B169">
        <v>275.04599000000002</v>
      </c>
      <c r="C169">
        <v>285.79599000000002</v>
      </c>
      <c r="D169">
        <v>268.16101099999997</v>
      </c>
      <c r="E169">
        <v>281.70199600000001</v>
      </c>
      <c r="F169">
        <v>281.70199600000001</v>
      </c>
      <c r="G169">
        <v>50461300</v>
      </c>
    </row>
    <row r="170" spans="1:7">
      <c r="A170" s="14">
        <v>42067</v>
      </c>
      <c r="B170">
        <v>281.98998999999998</v>
      </c>
      <c r="C170">
        <v>284.22500600000001</v>
      </c>
      <c r="D170">
        <v>268.12600700000002</v>
      </c>
      <c r="E170">
        <v>273.09201000000002</v>
      </c>
      <c r="F170">
        <v>273.09201000000002</v>
      </c>
      <c r="G170">
        <v>41383000</v>
      </c>
    </row>
    <row r="171" spans="1:7">
      <c r="A171" s="14">
        <v>42068</v>
      </c>
      <c r="B171">
        <v>272.739014</v>
      </c>
      <c r="C171">
        <v>281.66699199999999</v>
      </c>
      <c r="D171">
        <v>264.76901199999998</v>
      </c>
      <c r="E171">
        <v>276.17800899999997</v>
      </c>
      <c r="F171">
        <v>276.17800899999997</v>
      </c>
      <c r="G171">
        <v>41302400</v>
      </c>
    </row>
    <row r="172" spans="1:7">
      <c r="A172" s="14">
        <v>42069</v>
      </c>
      <c r="B172">
        <v>275.60000600000001</v>
      </c>
      <c r="C172">
        <v>277.608002</v>
      </c>
      <c r="D172">
        <v>270.01501500000001</v>
      </c>
      <c r="E172">
        <v>272.72299199999998</v>
      </c>
      <c r="F172">
        <v>272.72299199999998</v>
      </c>
      <c r="G172">
        <v>28918900</v>
      </c>
    </row>
    <row r="173" spans="1:7">
      <c r="A173" s="14">
        <v>42070</v>
      </c>
      <c r="B173">
        <v>272.29400600000002</v>
      </c>
      <c r="C173">
        <v>277.85400399999997</v>
      </c>
      <c r="D173">
        <v>270.13299599999999</v>
      </c>
      <c r="E173">
        <v>276.260986</v>
      </c>
      <c r="F173">
        <v>276.260986</v>
      </c>
      <c r="G173">
        <v>17825900</v>
      </c>
    </row>
    <row r="174" spans="1:7">
      <c r="A174" s="14">
        <v>42071</v>
      </c>
      <c r="B174">
        <v>276.43301400000001</v>
      </c>
      <c r="C174">
        <v>277.858002</v>
      </c>
      <c r="D174">
        <v>272.56500199999999</v>
      </c>
      <c r="E174">
        <v>274.35400399999997</v>
      </c>
      <c r="F174">
        <v>274.35400399999997</v>
      </c>
      <c r="G174">
        <v>22067900</v>
      </c>
    </row>
    <row r="175" spans="1:7">
      <c r="A175" s="14">
        <v>42072</v>
      </c>
      <c r="B175">
        <v>274.81201199999998</v>
      </c>
      <c r="C175">
        <v>292.70098899999999</v>
      </c>
      <c r="D175">
        <v>273.89300500000002</v>
      </c>
      <c r="E175">
        <v>289.60699499999998</v>
      </c>
      <c r="F175">
        <v>289.60699499999998</v>
      </c>
      <c r="G175">
        <v>59178200</v>
      </c>
    </row>
    <row r="176" spans="1:7">
      <c r="A176" s="14">
        <v>42073</v>
      </c>
      <c r="B176">
        <v>289.86200000000002</v>
      </c>
      <c r="C176">
        <v>300.04400600000002</v>
      </c>
      <c r="D176">
        <v>289.74301100000002</v>
      </c>
      <c r="E176">
        <v>291.76001000000002</v>
      </c>
      <c r="F176">
        <v>291.76001000000002</v>
      </c>
      <c r="G176">
        <v>67770800</v>
      </c>
    </row>
    <row r="177" spans="1:7">
      <c r="A177" s="14">
        <v>42074</v>
      </c>
      <c r="B177">
        <v>291.52499399999999</v>
      </c>
      <c r="C177">
        <v>297.39099099999999</v>
      </c>
      <c r="D177">
        <v>290.50799599999999</v>
      </c>
      <c r="E177">
        <v>296.37899800000002</v>
      </c>
      <c r="F177">
        <v>296.37899800000002</v>
      </c>
      <c r="G177">
        <v>33963900</v>
      </c>
    </row>
    <row r="178" spans="1:7">
      <c r="A178" s="14">
        <v>42075</v>
      </c>
      <c r="B178">
        <v>296.12701399999997</v>
      </c>
      <c r="C178">
        <v>297.08801299999999</v>
      </c>
      <c r="D178">
        <v>292.41299400000003</v>
      </c>
      <c r="E178">
        <v>294.35400399999997</v>
      </c>
      <c r="F178">
        <v>294.35400399999997</v>
      </c>
      <c r="G178">
        <v>32585200</v>
      </c>
    </row>
    <row r="179" spans="1:7">
      <c r="A179" s="14">
        <v>42076</v>
      </c>
      <c r="B179">
        <v>294.11801100000002</v>
      </c>
      <c r="C179">
        <v>294.49798600000003</v>
      </c>
      <c r="D179">
        <v>285.33700599999997</v>
      </c>
      <c r="E179">
        <v>285.33700599999997</v>
      </c>
      <c r="F179">
        <v>285.33700599999997</v>
      </c>
      <c r="G179">
        <v>31421500</v>
      </c>
    </row>
    <row r="180" spans="1:7">
      <c r="A180" s="14">
        <v>42077</v>
      </c>
      <c r="B180">
        <v>284.44198599999999</v>
      </c>
      <c r="C180">
        <v>286.34201000000002</v>
      </c>
      <c r="D180">
        <v>280.97601300000002</v>
      </c>
      <c r="E180">
        <v>281.88501000000002</v>
      </c>
      <c r="F180">
        <v>281.88501000000002</v>
      </c>
      <c r="G180">
        <v>22612300</v>
      </c>
    </row>
    <row r="181" spans="1:7">
      <c r="A181" s="14">
        <v>42078</v>
      </c>
      <c r="B181">
        <v>281.42498799999998</v>
      </c>
      <c r="C181">
        <v>286.52899200000002</v>
      </c>
      <c r="D181">
        <v>280.99600199999998</v>
      </c>
      <c r="E181">
        <v>286.39300500000002</v>
      </c>
      <c r="F181">
        <v>286.39300500000002</v>
      </c>
      <c r="G181">
        <v>11970100</v>
      </c>
    </row>
    <row r="182" spans="1:7">
      <c r="A182" s="14">
        <v>42079</v>
      </c>
      <c r="B182">
        <v>285.68499800000001</v>
      </c>
      <c r="C182">
        <v>294.11200000000002</v>
      </c>
      <c r="D182">
        <v>285.68499800000001</v>
      </c>
      <c r="E182">
        <v>290.59298699999999</v>
      </c>
      <c r="F182">
        <v>290.59298699999999</v>
      </c>
      <c r="G182">
        <v>21516100</v>
      </c>
    </row>
    <row r="183" spans="1:7">
      <c r="A183" s="14">
        <v>42080</v>
      </c>
      <c r="B183">
        <v>290.59500100000002</v>
      </c>
      <c r="C183">
        <v>292.36498999999998</v>
      </c>
      <c r="D183">
        <v>284.37399299999998</v>
      </c>
      <c r="E183">
        <v>285.50500499999998</v>
      </c>
      <c r="F183">
        <v>285.50500499999998</v>
      </c>
      <c r="G183">
        <v>21497200</v>
      </c>
    </row>
    <row r="184" spans="1:7">
      <c r="A184" s="14">
        <v>42081</v>
      </c>
      <c r="B184">
        <v>285.06698599999999</v>
      </c>
      <c r="C184">
        <v>285.33599900000002</v>
      </c>
      <c r="D184">
        <v>249.86999499999999</v>
      </c>
      <c r="E184">
        <v>256.29901100000001</v>
      </c>
      <c r="F184">
        <v>256.29901100000001</v>
      </c>
      <c r="G184">
        <v>57008000</v>
      </c>
    </row>
    <row r="185" spans="1:7">
      <c r="A185" s="14">
        <v>42082</v>
      </c>
      <c r="B185">
        <v>255.88000500000001</v>
      </c>
      <c r="C185">
        <v>264.243988</v>
      </c>
      <c r="D185">
        <v>248.63600199999999</v>
      </c>
      <c r="E185">
        <v>260.92800899999997</v>
      </c>
      <c r="F185">
        <v>260.92800899999997</v>
      </c>
      <c r="G185">
        <v>52732000</v>
      </c>
    </row>
    <row r="186" spans="1:7">
      <c r="A186" s="14">
        <v>42083</v>
      </c>
      <c r="B186">
        <v>260.95599399999998</v>
      </c>
      <c r="C186">
        <v>264.84799199999998</v>
      </c>
      <c r="D186">
        <v>259.16198700000001</v>
      </c>
      <c r="E186">
        <v>261.74899299999998</v>
      </c>
      <c r="F186">
        <v>261.74899299999998</v>
      </c>
      <c r="G186">
        <v>18456700</v>
      </c>
    </row>
    <row r="187" spans="1:7">
      <c r="A187" s="14">
        <v>42084</v>
      </c>
      <c r="B187">
        <v>261.64401199999998</v>
      </c>
      <c r="C187">
        <v>262.19601399999999</v>
      </c>
      <c r="D187">
        <v>255.64999399999999</v>
      </c>
      <c r="E187">
        <v>260.02499399999999</v>
      </c>
      <c r="F187">
        <v>260.02499399999999</v>
      </c>
      <c r="G187">
        <v>17130100</v>
      </c>
    </row>
    <row r="188" spans="1:7">
      <c r="A188" s="14">
        <v>42085</v>
      </c>
      <c r="B188">
        <v>259.91699199999999</v>
      </c>
      <c r="C188">
        <v>269.74700899999999</v>
      </c>
      <c r="D188">
        <v>259.58999599999999</v>
      </c>
      <c r="E188">
        <v>267.959991</v>
      </c>
      <c r="F188">
        <v>267.959991</v>
      </c>
      <c r="G188">
        <v>18438100</v>
      </c>
    </row>
    <row r="189" spans="1:7">
      <c r="A189" s="14">
        <v>42086</v>
      </c>
      <c r="B189">
        <v>267.89498900000001</v>
      </c>
      <c r="C189">
        <v>277.29699699999998</v>
      </c>
      <c r="D189">
        <v>261.74499500000002</v>
      </c>
      <c r="E189">
        <v>266.73998999999998</v>
      </c>
      <c r="F189">
        <v>266.73998999999998</v>
      </c>
      <c r="G189">
        <v>22811900</v>
      </c>
    </row>
    <row r="190" spans="1:7">
      <c r="A190" s="14">
        <v>42087</v>
      </c>
      <c r="B190">
        <v>266.57699600000001</v>
      </c>
      <c r="C190">
        <v>267.00299100000001</v>
      </c>
      <c r="D190">
        <v>244.154999</v>
      </c>
      <c r="E190">
        <v>245.595001</v>
      </c>
      <c r="F190">
        <v>245.595001</v>
      </c>
      <c r="G190">
        <v>40073700</v>
      </c>
    </row>
    <row r="191" spans="1:7">
      <c r="A191" s="14">
        <v>42088</v>
      </c>
      <c r="B191">
        <v>247.47200000000001</v>
      </c>
      <c r="C191">
        <v>249.19000199999999</v>
      </c>
      <c r="D191">
        <v>236.51499899999999</v>
      </c>
      <c r="E191">
        <v>246.19700599999999</v>
      </c>
      <c r="F191">
        <v>246.19700599999999</v>
      </c>
      <c r="G191">
        <v>35866900</v>
      </c>
    </row>
    <row r="192" spans="1:7">
      <c r="A192" s="14">
        <v>42089</v>
      </c>
      <c r="B192">
        <v>246.27600100000001</v>
      </c>
      <c r="C192">
        <v>254.354004</v>
      </c>
      <c r="D192">
        <v>244.904999</v>
      </c>
      <c r="E192">
        <v>248.53199799999999</v>
      </c>
      <c r="F192">
        <v>248.53199799999999</v>
      </c>
      <c r="G192">
        <v>25730000</v>
      </c>
    </row>
    <row r="193" spans="1:7">
      <c r="A193" s="14">
        <v>42090</v>
      </c>
      <c r="B193">
        <v>248.56599399999999</v>
      </c>
      <c r="C193">
        <v>256.81100500000002</v>
      </c>
      <c r="D193">
        <v>245.212997</v>
      </c>
      <c r="E193">
        <v>247.02900700000001</v>
      </c>
      <c r="F193">
        <v>247.02900700000001</v>
      </c>
      <c r="G193">
        <v>17274900</v>
      </c>
    </row>
    <row r="194" spans="1:7">
      <c r="A194" s="14">
        <v>42091</v>
      </c>
      <c r="B194">
        <v>246.97500600000001</v>
      </c>
      <c r="C194">
        <v>254.20500200000001</v>
      </c>
      <c r="D194">
        <v>246.97500600000001</v>
      </c>
      <c r="E194">
        <v>252.79800399999999</v>
      </c>
      <c r="F194">
        <v>252.79800399999999</v>
      </c>
      <c r="G194">
        <v>16040900</v>
      </c>
    </row>
    <row r="195" spans="1:7">
      <c r="A195" s="14">
        <v>42092</v>
      </c>
      <c r="B195">
        <v>252.740005</v>
      </c>
      <c r="C195">
        <v>253.13900799999999</v>
      </c>
      <c r="D195">
        <v>240.85000600000001</v>
      </c>
      <c r="E195">
        <v>242.712997</v>
      </c>
      <c r="F195">
        <v>242.712997</v>
      </c>
      <c r="G195">
        <v>21699400</v>
      </c>
    </row>
    <row r="196" spans="1:7">
      <c r="A196" s="14">
        <v>42093</v>
      </c>
      <c r="B196">
        <v>242.878998</v>
      </c>
      <c r="C196">
        <v>249.24200400000001</v>
      </c>
      <c r="D196">
        <v>239.21400499999999</v>
      </c>
      <c r="E196">
        <v>247.52600100000001</v>
      </c>
      <c r="F196">
        <v>247.52600100000001</v>
      </c>
      <c r="G196">
        <v>23009600</v>
      </c>
    </row>
    <row r="197" spans="1:7">
      <c r="A197" s="14">
        <v>42094</v>
      </c>
      <c r="B197">
        <v>247.45399499999999</v>
      </c>
      <c r="C197">
        <v>248.729996</v>
      </c>
      <c r="D197">
        <v>242.73899800000001</v>
      </c>
      <c r="E197">
        <v>244.22399899999999</v>
      </c>
      <c r="F197">
        <v>244.22399899999999</v>
      </c>
      <c r="G197">
        <v>22672000</v>
      </c>
    </row>
    <row r="198" spans="1:7">
      <c r="A198" s="14">
        <v>42095</v>
      </c>
      <c r="B198">
        <v>244.223007</v>
      </c>
      <c r="C198">
        <v>247.541</v>
      </c>
      <c r="D198">
        <v>241.16000399999999</v>
      </c>
      <c r="E198">
        <v>247.27200300000001</v>
      </c>
      <c r="F198">
        <v>247.27200300000001</v>
      </c>
      <c r="G198">
        <v>22877200</v>
      </c>
    </row>
    <row r="199" spans="1:7">
      <c r="A199" s="14">
        <v>42096</v>
      </c>
      <c r="B199">
        <v>247.08900499999999</v>
      </c>
      <c r="C199">
        <v>254.46099899999999</v>
      </c>
      <c r="D199">
        <v>245.416</v>
      </c>
      <c r="E199">
        <v>253.00500500000001</v>
      </c>
      <c r="F199">
        <v>253.00500500000001</v>
      </c>
      <c r="G199">
        <v>26272600</v>
      </c>
    </row>
    <row r="200" spans="1:7">
      <c r="A200" s="14">
        <v>42097</v>
      </c>
      <c r="B200">
        <v>253.074005</v>
      </c>
      <c r="C200">
        <v>256.04299900000001</v>
      </c>
      <c r="D200">
        <v>251.878998</v>
      </c>
      <c r="E200">
        <v>254.32200599999999</v>
      </c>
      <c r="F200">
        <v>254.32200599999999</v>
      </c>
      <c r="G200">
        <v>23146600</v>
      </c>
    </row>
    <row r="201" spans="1:7">
      <c r="A201" s="14">
        <v>42098</v>
      </c>
      <c r="B201">
        <v>254.291</v>
      </c>
      <c r="C201">
        <v>255.25799599999999</v>
      </c>
      <c r="D201">
        <v>251.10000600000001</v>
      </c>
      <c r="E201">
        <v>253.69700599999999</v>
      </c>
      <c r="F201">
        <v>253.69700599999999</v>
      </c>
      <c r="G201">
        <v>12493500</v>
      </c>
    </row>
    <row r="202" spans="1:7">
      <c r="A202" s="14">
        <v>42099</v>
      </c>
      <c r="B202">
        <v>253.76100199999999</v>
      </c>
      <c r="C202">
        <v>260.67498799999998</v>
      </c>
      <c r="D202">
        <v>251.942001</v>
      </c>
      <c r="E202">
        <v>260.59799199999998</v>
      </c>
      <c r="F202">
        <v>260.59799199999998</v>
      </c>
      <c r="G202">
        <v>19649200</v>
      </c>
    </row>
    <row r="203" spans="1:7">
      <c r="A203" s="14">
        <v>42100</v>
      </c>
      <c r="B203">
        <v>260.72100799999998</v>
      </c>
      <c r="C203">
        <v>261.79800399999999</v>
      </c>
      <c r="D203">
        <v>254.574997</v>
      </c>
      <c r="E203">
        <v>255.49200400000001</v>
      </c>
      <c r="F203">
        <v>255.49200400000001</v>
      </c>
      <c r="G203">
        <v>20034200</v>
      </c>
    </row>
    <row r="204" spans="1:7">
      <c r="A204" s="14">
        <v>42101</v>
      </c>
      <c r="B204">
        <v>255.274002</v>
      </c>
      <c r="C204">
        <v>255.804993</v>
      </c>
      <c r="D204">
        <v>252.20500200000001</v>
      </c>
      <c r="E204">
        <v>253.179993</v>
      </c>
      <c r="F204">
        <v>253.179993</v>
      </c>
      <c r="G204">
        <v>18467400</v>
      </c>
    </row>
    <row r="205" spans="1:7">
      <c r="A205" s="14">
        <v>42102</v>
      </c>
      <c r="B205">
        <v>253.06399500000001</v>
      </c>
      <c r="C205">
        <v>253.84700000000001</v>
      </c>
      <c r="D205">
        <v>244.21499600000001</v>
      </c>
      <c r="E205">
        <v>245.02200300000001</v>
      </c>
      <c r="F205">
        <v>245.02200300000001</v>
      </c>
      <c r="G205">
        <v>30086400</v>
      </c>
    </row>
    <row r="206" spans="1:7">
      <c r="A206" s="14">
        <v>42103</v>
      </c>
      <c r="B206">
        <v>244.75100699999999</v>
      </c>
      <c r="C206">
        <v>246.11799600000001</v>
      </c>
      <c r="D206">
        <v>239.39999399999999</v>
      </c>
      <c r="E206">
        <v>243.675995</v>
      </c>
      <c r="F206">
        <v>243.675995</v>
      </c>
      <c r="G206">
        <v>21643500</v>
      </c>
    </row>
    <row r="207" spans="1:7">
      <c r="A207" s="14">
        <v>42104</v>
      </c>
      <c r="B207">
        <v>243.69399999999999</v>
      </c>
      <c r="C207">
        <v>243.69399999999999</v>
      </c>
      <c r="D207">
        <v>232.770996</v>
      </c>
      <c r="E207">
        <v>236.07200599999999</v>
      </c>
      <c r="F207">
        <v>236.07200599999999</v>
      </c>
      <c r="G207">
        <v>28882000</v>
      </c>
    </row>
    <row r="208" spans="1:7">
      <c r="A208" s="14">
        <v>42105</v>
      </c>
      <c r="B208">
        <v>236.016006</v>
      </c>
      <c r="C208">
        <v>239.537003</v>
      </c>
      <c r="D208">
        <v>234.175003</v>
      </c>
      <c r="E208">
        <v>236.55200199999999</v>
      </c>
      <c r="F208">
        <v>236.55200199999999</v>
      </c>
      <c r="G208">
        <v>16365200</v>
      </c>
    </row>
    <row r="209" spans="1:7">
      <c r="A209" s="14">
        <v>42106</v>
      </c>
      <c r="B209">
        <v>236.53500399999999</v>
      </c>
      <c r="C209">
        <v>237.72799699999999</v>
      </c>
      <c r="D209">
        <v>233.49499499999999</v>
      </c>
      <c r="E209">
        <v>236.15299999999999</v>
      </c>
      <c r="F209">
        <v>236.15299999999999</v>
      </c>
      <c r="G209">
        <v>12387900</v>
      </c>
    </row>
    <row r="210" spans="1:7">
      <c r="A210" s="14">
        <v>42107</v>
      </c>
      <c r="B210">
        <v>235.949997</v>
      </c>
      <c r="C210">
        <v>236.93499800000001</v>
      </c>
      <c r="D210">
        <v>221.996002</v>
      </c>
      <c r="E210">
        <v>224.587006</v>
      </c>
      <c r="F210">
        <v>224.587006</v>
      </c>
      <c r="G210">
        <v>31181800</v>
      </c>
    </row>
    <row r="211" spans="1:7">
      <c r="A211" s="14">
        <v>42108</v>
      </c>
      <c r="B211">
        <v>224.75900300000001</v>
      </c>
      <c r="C211">
        <v>224.975998</v>
      </c>
      <c r="D211">
        <v>216.32299800000001</v>
      </c>
      <c r="E211">
        <v>219.158997</v>
      </c>
      <c r="F211">
        <v>219.158997</v>
      </c>
      <c r="G211">
        <v>31719000</v>
      </c>
    </row>
    <row r="212" spans="1:7">
      <c r="A212" s="14">
        <v>42109</v>
      </c>
      <c r="B212">
        <v>219.07299800000001</v>
      </c>
      <c r="C212">
        <v>223.83299299999999</v>
      </c>
      <c r="D212">
        <v>218.649002</v>
      </c>
      <c r="E212">
        <v>223.83299299999999</v>
      </c>
      <c r="F212">
        <v>223.83299299999999</v>
      </c>
      <c r="G212">
        <v>22562000</v>
      </c>
    </row>
    <row r="213" spans="1:7">
      <c r="A213" s="14">
        <v>42110</v>
      </c>
      <c r="B213">
        <v>223.91700700000001</v>
      </c>
      <c r="C213">
        <v>229.671997</v>
      </c>
      <c r="D213">
        <v>223.91700700000001</v>
      </c>
      <c r="E213">
        <v>228.57299800000001</v>
      </c>
      <c r="F213">
        <v>228.57299800000001</v>
      </c>
      <c r="G213">
        <v>24805400</v>
      </c>
    </row>
    <row r="214" spans="1:7">
      <c r="A214" s="14">
        <v>42111</v>
      </c>
      <c r="B214">
        <v>228.574997</v>
      </c>
      <c r="C214">
        <v>228.90600599999999</v>
      </c>
      <c r="D214">
        <v>221.942001</v>
      </c>
      <c r="E214">
        <v>222.88200399999999</v>
      </c>
      <c r="F214">
        <v>222.88200399999999</v>
      </c>
      <c r="G214">
        <v>20429800</v>
      </c>
    </row>
    <row r="215" spans="1:7">
      <c r="A215" s="14">
        <v>42112</v>
      </c>
      <c r="B215">
        <v>222.85299699999999</v>
      </c>
      <c r="C215">
        <v>224.31599399999999</v>
      </c>
      <c r="D215">
        <v>220.87600699999999</v>
      </c>
      <c r="E215">
        <v>223.35600299999999</v>
      </c>
      <c r="F215">
        <v>223.35600299999999</v>
      </c>
      <c r="G215">
        <v>12939000</v>
      </c>
    </row>
    <row r="216" spans="1:7">
      <c r="A216" s="14">
        <v>42113</v>
      </c>
      <c r="B216">
        <v>223.455994</v>
      </c>
      <c r="C216">
        <v>226.35299699999999</v>
      </c>
      <c r="D216">
        <v>222.37300099999999</v>
      </c>
      <c r="E216">
        <v>222.60000600000001</v>
      </c>
      <c r="F216">
        <v>222.60000600000001</v>
      </c>
      <c r="G216">
        <v>15021500</v>
      </c>
    </row>
    <row r="217" spans="1:7">
      <c r="A217" s="14">
        <v>42114</v>
      </c>
      <c r="B217">
        <v>222.61199999999999</v>
      </c>
      <c r="C217">
        <v>226.350998</v>
      </c>
      <c r="D217">
        <v>221.97700499999999</v>
      </c>
      <c r="E217">
        <v>224.62600699999999</v>
      </c>
      <c r="F217">
        <v>224.62600699999999</v>
      </c>
      <c r="G217">
        <v>18364700</v>
      </c>
    </row>
    <row r="218" spans="1:7">
      <c r="A218" s="14">
        <v>42115</v>
      </c>
      <c r="B218">
        <v>224.61999499999999</v>
      </c>
      <c r="C218">
        <v>235.26899700000001</v>
      </c>
      <c r="D218">
        <v>224.300995</v>
      </c>
      <c r="E218">
        <v>235.26899700000001</v>
      </c>
      <c r="F218">
        <v>235.26899700000001</v>
      </c>
      <c r="G218">
        <v>24978000</v>
      </c>
    </row>
    <row r="219" spans="1:7">
      <c r="A219" s="14">
        <v>42116</v>
      </c>
      <c r="B219">
        <v>235.60200499999999</v>
      </c>
      <c r="C219">
        <v>237.908997</v>
      </c>
      <c r="D219">
        <v>233.475998</v>
      </c>
      <c r="E219">
        <v>234.175995</v>
      </c>
      <c r="F219">
        <v>234.175995</v>
      </c>
      <c r="G219">
        <v>23847900</v>
      </c>
    </row>
    <row r="220" spans="1:7">
      <c r="A220" s="14">
        <v>42117</v>
      </c>
      <c r="B220">
        <v>234.05299400000001</v>
      </c>
      <c r="C220">
        <v>236.47500600000001</v>
      </c>
      <c r="D220">
        <v>233.199005</v>
      </c>
      <c r="E220">
        <v>236.462006</v>
      </c>
      <c r="F220">
        <v>236.462006</v>
      </c>
      <c r="G220">
        <v>17036000</v>
      </c>
    </row>
    <row r="221" spans="1:7">
      <c r="A221" s="14">
        <v>42118</v>
      </c>
      <c r="B221">
        <v>235.970001</v>
      </c>
      <c r="C221">
        <v>236.304993</v>
      </c>
      <c r="D221">
        <v>229.932999</v>
      </c>
      <c r="E221">
        <v>231.26800499999999</v>
      </c>
      <c r="F221">
        <v>231.26800499999999</v>
      </c>
      <c r="G221">
        <v>21448700</v>
      </c>
    </row>
    <row r="222" spans="1:7">
      <c r="A222" s="14">
        <v>42119</v>
      </c>
      <c r="B222">
        <v>231.23500100000001</v>
      </c>
      <c r="C222">
        <v>232.56100499999999</v>
      </c>
      <c r="D222">
        <v>226.337006</v>
      </c>
      <c r="E222">
        <v>226.38999899999999</v>
      </c>
      <c r="F222">
        <v>226.38999899999999</v>
      </c>
      <c r="G222">
        <v>13957200</v>
      </c>
    </row>
    <row r="223" spans="1:7">
      <c r="A223" s="14">
        <v>42120</v>
      </c>
      <c r="B223">
        <v>226.41000399999999</v>
      </c>
      <c r="C223">
        <v>226.94399999999999</v>
      </c>
      <c r="D223">
        <v>214.87399300000001</v>
      </c>
      <c r="E223">
        <v>219.429993</v>
      </c>
      <c r="F223">
        <v>219.429993</v>
      </c>
      <c r="G223">
        <v>28943700</v>
      </c>
    </row>
    <row r="224" spans="1:7">
      <c r="A224" s="14">
        <v>42121</v>
      </c>
      <c r="B224">
        <v>219.429001</v>
      </c>
      <c r="C224">
        <v>233.304993</v>
      </c>
      <c r="D224">
        <v>218.02299500000001</v>
      </c>
      <c r="E224">
        <v>229.28599500000001</v>
      </c>
      <c r="F224">
        <v>229.28599500000001</v>
      </c>
      <c r="G224">
        <v>38574000</v>
      </c>
    </row>
    <row r="225" spans="1:7">
      <c r="A225" s="14">
        <v>42122</v>
      </c>
      <c r="B225">
        <v>228.96899400000001</v>
      </c>
      <c r="C225">
        <v>229.49499499999999</v>
      </c>
      <c r="D225">
        <v>223.06899999999999</v>
      </c>
      <c r="E225">
        <v>225.854996</v>
      </c>
      <c r="F225">
        <v>225.854996</v>
      </c>
      <c r="G225">
        <v>21469200</v>
      </c>
    </row>
    <row r="226" spans="1:7">
      <c r="A226" s="14">
        <v>42123</v>
      </c>
      <c r="B226">
        <v>225.591003</v>
      </c>
      <c r="C226">
        <v>227.03999300000001</v>
      </c>
      <c r="D226">
        <v>223.429993</v>
      </c>
      <c r="E226">
        <v>225.807999</v>
      </c>
      <c r="F226">
        <v>225.807999</v>
      </c>
      <c r="G226">
        <v>18936500</v>
      </c>
    </row>
    <row r="227" spans="1:7">
      <c r="A227" s="14">
        <v>42124</v>
      </c>
      <c r="B227">
        <v>225.692993</v>
      </c>
      <c r="C227">
        <v>239.56300400000001</v>
      </c>
      <c r="D227">
        <v>224.99299600000001</v>
      </c>
      <c r="E227">
        <v>236.145004</v>
      </c>
      <c r="F227">
        <v>236.145004</v>
      </c>
      <c r="G227">
        <v>33818600</v>
      </c>
    </row>
    <row r="228" spans="1:7">
      <c r="A228" s="14">
        <v>42125</v>
      </c>
      <c r="B228">
        <v>235.93899500000001</v>
      </c>
      <c r="C228">
        <v>238.966003</v>
      </c>
      <c r="D228">
        <v>232.07899499999999</v>
      </c>
      <c r="E228">
        <v>232.07899499999999</v>
      </c>
      <c r="F228">
        <v>232.07899499999999</v>
      </c>
      <c r="G228">
        <v>18815300</v>
      </c>
    </row>
    <row r="229" spans="1:7">
      <c r="A229" s="14">
        <v>42126</v>
      </c>
      <c r="B229">
        <v>232.341003</v>
      </c>
      <c r="C229">
        <v>235.72700499999999</v>
      </c>
      <c r="D229">
        <v>232.341003</v>
      </c>
      <c r="E229">
        <v>234.929993</v>
      </c>
      <c r="F229">
        <v>234.929993</v>
      </c>
      <c r="G229">
        <v>12535500</v>
      </c>
    </row>
    <row r="230" spans="1:7">
      <c r="A230" s="14">
        <v>42127</v>
      </c>
      <c r="B230">
        <v>234.88000500000001</v>
      </c>
      <c r="C230">
        <v>243.240005</v>
      </c>
      <c r="D230">
        <v>234.08299299999999</v>
      </c>
      <c r="E230">
        <v>240.358002</v>
      </c>
      <c r="F230">
        <v>240.358002</v>
      </c>
      <c r="G230">
        <v>18494100</v>
      </c>
    </row>
    <row r="231" spans="1:7">
      <c r="A231" s="14">
        <v>42128</v>
      </c>
      <c r="B231">
        <v>240.35600299999999</v>
      </c>
      <c r="C231">
        <v>242.63800000000001</v>
      </c>
      <c r="D231">
        <v>237.80999800000001</v>
      </c>
      <c r="E231">
        <v>239.01800499999999</v>
      </c>
      <c r="F231">
        <v>239.01800499999999</v>
      </c>
      <c r="G231">
        <v>21223400</v>
      </c>
    </row>
    <row r="232" spans="1:7">
      <c r="A232" s="14">
        <v>42129</v>
      </c>
      <c r="B232">
        <v>238.85200499999999</v>
      </c>
      <c r="C232">
        <v>239.20399499999999</v>
      </c>
      <c r="D232">
        <v>232.054001</v>
      </c>
      <c r="E232">
        <v>236.121002</v>
      </c>
      <c r="F232">
        <v>236.121002</v>
      </c>
      <c r="G232">
        <v>23929100</v>
      </c>
    </row>
    <row r="233" spans="1:7">
      <c r="A233" s="14">
        <v>42130</v>
      </c>
      <c r="B233">
        <v>236.24899300000001</v>
      </c>
      <c r="C233">
        <v>236.45399499999999</v>
      </c>
      <c r="D233">
        <v>229.23100299999999</v>
      </c>
      <c r="E233">
        <v>229.78199799999999</v>
      </c>
      <c r="F233">
        <v>229.78199799999999</v>
      </c>
      <c r="G233">
        <v>29587200</v>
      </c>
    </row>
    <row r="234" spans="1:7">
      <c r="A234" s="14">
        <v>42131</v>
      </c>
      <c r="B234">
        <v>229.662003</v>
      </c>
      <c r="C234">
        <v>239.104996</v>
      </c>
      <c r="D234">
        <v>228.57299800000001</v>
      </c>
      <c r="E234">
        <v>237.334</v>
      </c>
      <c r="F234">
        <v>237.334</v>
      </c>
      <c r="G234">
        <v>29064400</v>
      </c>
    </row>
    <row r="235" spans="1:7">
      <c r="A235" s="14">
        <v>42132</v>
      </c>
      <c r="B235">
        <v>237.20399499999999</v>
      </c>
      <c r="C235">
        <v>246.27499399999999</v>
      </c>
      <c r="D235">
        <v>236.274002</v>
      </c>
      <c r="E235">
        <v>243.86300700000001</v>
      </c>
      <c r="F235">
        <v>243.86300700000001</v>
      </c>
      <c r="G235">
        <v>27445500</v>
      </c>
    </row>
    <row r="236" spans="1:7">
      <c r="A236" s="14">
        <v>42133</v>
      </c>
      <c r="B236">
        <v>243.76899700000001</v>
      </c>
      <c r="C236">
        <v>247.804001</v>
      </c>
      <c r="D236">
        <v>239.63900799999999</v>
      </c>
      <c r="E236">
        <v>241.83200099999999</v>
      </c>
      <c r="F236">
        <v>241.83200099999999</v>
      </c>
      <c r="G236">
        <v>19790500</v>
      </c>
    </row>
    <row r="237" spans="1:7">
      <c r="A237" s="14">
        <v>42134</v>
      </c>
      <c r="B237">
        <v>241.729004</v>
      </c>
      <c r="C237">
        <v>244.067993</v>
      </c>
      <c r="D237">
        <v>238.84899899999999</v>
      </c>
      <c r="E237">
        <v>240.29600500000001</v>
      </c>
      <c r="F237">
        <v>240.29600500000001</v>
      </c>
      <c r="G237">
        <v>15019100</v>
      </c>
    </row>
    <row r="238" spans="1:7">
      <c r="A238" s="14">
        <v>42135</v>
      </c>
      <c r="B238">
        <v>240.29899599999999</v>
      </c>
      <c r="C238">
        <v>244.270004</v>
      </c>
      <c r="D238">
        <v>239.37600699999999</v>
      </c>
      <c r="E238">
        <v>242.158005</v>
      </c>
      <c r="F238">
        <v>242.158005</v>
      </c>
      <c r="G238">
        <v>20892300</v>
      </c>
    </row>
    <row r="239" spans="1:7">
      <c r="A239" s="14">
        <v>42136</v>
      </c>
      <c r="B239">
        <v>242.145004</v>
      </c>
      <c r="C239">
        <v>242.88099700000001</v>
      </c>
      <c r="D239">
        <v>240.09899899999999</v>
      </c>
      <c r="E239">
        <v>241.11199999999999</v>
      </c>
      <c r="F239">
        <v>241.11199999999999</v>
      </c>
      <c r="G239">
        <v>19282600</v>
      </c>
    </row>
    <row r="240" spans="1:7">
      <c r="A240" s="14">
        <v>42137</v>
      </c>
      <c r="B240">
        <v>241.39799500000001</v>
      </c>
      <c r="C240">
        <v>243.70399499999999</v>
      </c>
      <c r="D240">
        <v>235.04499799999999</v>
      </c>
      <c r="E240">
        <v>236.37699900000001</v>
      </c>
      <c r="F240">
        <v>236.37699900000001</v>
      </c>
      <c r="G240">
        <v>27180100</v>
      </c>
    </row>
    <row r="241" spans="1:7">
      <c r="A241" s="14">
        <v>42138</v>
      </c>
      <c r="B241">
        <v>236.21400499999999</v>
      </c>
      <c r="C241">
        <v>237.79899599999999</v>
      </c>
      <c r="D241">
        <v>234.057007</v>
      </c>
      <c r="E241">
        <v>236.929001</v>
      </c>
      <c r="F241">
        <v>236.929001</v>
      </c>
      <c r="G241">
        <v>24413700</v>
      </c>
    </row>
    <row r="242" spans="1:7">
      <c r="A242" s="14">
        <v>42139</v>
      </c>
      <c r="B242">
        <v>236.95500200000001</v>
      </c>
      <c r="C242">
        <v>238.753006</v>
      </c>
      <c r="D242">
        <v>236.79499799999999</v>
      </c>
      <c r="E242">
        <v>237.604996</v>
      </c>
      <c r="F242">
        <v>237.604996</v>
      </c>
      <c r="G242">
        <v>16329400</v>
      </c>
    </row>
    <row r="243" spans="1:7">
      <c r="A243" s="14">
        <v>42140</v>
      </c>
      <c r="B243">
        <v>237.64399700000001</v>
      </c>
      <c r="C243">
        <v>237.69700599999999</v>
      </c>
      <c r="D243">
        <v>235.29499799999999</v>
      </c>
      <c r="E243">
        <v>236.15299999999999</v>
      </c>
      <c r="F243">
        <v>236.15299999999999</v>
      </c>
      <c r="G243">
        <v>11089700</v>
      </c>
    </row>
    <row r="244" spans="1:7">
      <c r="A244" s="14">
        <v>42141</v>
      </c>
      <c r="B244">
        <v>236.009995</v>
      </c>
      <c r="C244">
        <v>238.02499399999999</v>
      </c>
      <c r="D244">
        <v>236.009995</v>
      </c>
      <c r="E244">
        <v>236.80200199999999</v>
      </c>
      <c r="F244">
        <v>236.80200199999999</v>
      </c>
      <c r="G244">
        <v>11134300</v>
      </c>
    </row>
    <row r="245" spans="1:7">
      <c r="A245" s="14">
        <v>42142</v>
      </c>
      <c r="B245">
        <v>236.88699299999999</v>
      </c>
      <c r="C245">
        <v>237.21000699999999</v>
      </c>
      <c r="D245">
        <v>232.46000699999999</v>
      </c>
      <c r="E245">
        <v>233.128006</v>
      </c>
      <c r="F245">
        <v>233.128006</v>
      </c>
      <c r="G245">
        <v>16780300</v>
      </c>
    </row>
    <row r="246" spans="1:7">
      <c r="A246" s="14">
        <v>42143</v>
      </c>
      <c r="B246">
        <v>233.037003</v>
      </c>
      <c r="C246">
        <v>234.15100100000001</v>
      </c>
      <c r="D246">
        <v>231.817001</v>
      </c>
      <c r="E246">
        <v>231.94700599999999</v>
      </c>
      <c r="F246">
        <v>231.94700599999999</v>
      </c>
      <c r="G246">
        <v>14241900</v>
      </c>
    </row>
    <row r="247" spans="1:7">
      <c r="A247" s="14">
        <v>42144</v>
      </c>
      <c r="B247">
        <v>231.88999899999999</v>
      </c>
      <c r="C247">
        <v>234.682999</v>
      </c>
      <c r="D247">
        <v>231.841995</v>
      </c>
      <c r="E247">
        <v>234.01800499999999</v>
      </c>
      <c r="F247">
        <v>234.01800499999999</v>
      </c>
      <c r="G247">
        <v>15499400</v>
      </c>
    </row>
    <row r="248" spans="1:7">
      <c r="A248" s="14">
        <v>42145</v>
      </c>
      <c r="B248">
        <v>234.016006</v>
      </c>
      <c r="C248">
        <v>236.24200400000001</v>
      </c>
      <c r="D248">
        <v>233.83500699999999</v>
      </c>
      <c r="E248">
        <v>235.34399400000001</v>
      </c>
      <c r="F248">
        <v>235.34399400000001</v>
      </c>
      <c r="G248">
        <v>15108900</v>
      </c>
    </row>
    <row r="249" spans="1:7">
      <c r="A249" s="14">
        <v>42146</v>
      </c>
      <c r="B249">
        <v>235.320999</v>
      </c>
      <c r="C249">
        <v>240.96899400000001</v>
      </c>
      <c r="D249">
        <v>235.05999800000001</v>
      </c>
      <c r="E249">
        <v>240.348007</v>
      </c>
      <c r="F249">
        <v>240.348007</v>
      </c>
      <c r="G249">
        <v>27003000</v>
      </c>
    </row>
    <row r="250" spans="1:7">
      <c r="A250" s="14">
        <v>42147</v>
      </c>
      <c r="B250">
        <v>240.28599500000001</v>
      </c>
      <c r="C250">
        <v>241.02499399999999</v>
      </c>
      <c r="D250">
        <v>238.69099399999999</v>
      </c>
      <c r="E250">
        <v>238.871994</v>
      </c>
      <c r="F250">
        <v>238.871994</v>
      </c>
      <c r="G250">
        <v>14605000</v>
      </c>
    </row>
    <row r="251" spans="1:7">
      <c r="A251" s="14">
        <v>42148</v>
      </c>
      <c r="B251">
        <v>238.975998</v>
      </c>
      <c r="C251">
        <v>241.97799699999999</v>
      </c>
      <c r="D251">
        <v>238.81100499999999</v>
      </c>
      <c r="E251">
        <v>240.953003</v>
      </c>
      <c r="F251">
        <v>240.953003</v>
      </c>
      <c r="G251">
        <v>11508000</v>
      </c>
    </row>
    <row r="252" spans="1:7">
      <c r="A252" s="14">
        <v>42149</v>
      </c>
      <c r="B252">
        <v>240.92700199999999</v>
      </c>
      <c r="C252">
        <v>241.020996</v>
      </c>
      <c r="D252">
        <v>236.63699299999999</v>
      </c>
      <c r="E252">
        <v>237.11000100000001</v>
      </c>
      <c r="F252">
        <v>237.11000100000001</v>
      </c>
      <c r="G252">
        <v>14423900</v>
      </c>
    </row>
    <row r="253" spans="1:7">
      <c r="A253" s="14">
        <v>42150</v>
      </c>
      <c r="B253">
        <v>237.104004</v>
      </c>
      <c r="C253">
        <v>238.24200400000001</v>
      </c>
      <c r="D253">
        <v>235.692001</v>
      </c>
      <c r="E253">
        <v>237.11599699999999</v>
      </c>
      <c r="F253">
        <v>237.11599699999999</v>
      </c>
      <c r="G253">
        <v>16425000</v>
      </c>
    </row>
    <row r="254" spans="1:7">
      <c r="A254" s="14">
        <v>42151</v>
      </c>
      <c r="B254">
        <v>237.06500199999999</v>
      </c>
      <c r="C254">
        <v>238.63600199999999</v>
      </c>
      <c r="D254">
        <v>236.695007</v>
      </c>
      <c r="E254">
        <v>237.283005</v>
      </c>
      <c r="F254">
        <v>237.283005</v>
      </c>
      <c r="G254">
        <v>18837000</v>
      </c>
    </row>
    <row r="255" spans="1:7">
      <c r="A255" s="14">
        <v>42152</v>
      </c>
      <c r="B255">
        <v>237.25700399999999</v>
      </c>
      <c r="C255">
        <v>237.824005</v>
      </c>
      <c r="D255">
        <v>236.651993</v>
      </c>
      <c r="E255">
        <v>237.408005</v>
      </c>
      <c r="F255">
        <v>237.408005</v>
      </c>
      <c r="G255">
        <v>13829600</v>
      </c>
    </row>
    <row r="256" spans="1:7">
      <c r="A256" s="14">
        <v>42153</v>
      </c>
      <c r="B256">
        <v>237.37699900000001</v>
      </c>
      <c r="C256">
        <v>237.52200300000001</v>
      </c>
      <c r="D256">
        <v>235.73100299999999</v>
      </c>
      <c r="E256">
        <v>237.09599299999999</v>
      </c>
      <c r="F256">
        <v>237.09599299999999</v>
      </c>
      <c r="G256">
        <v>14805000</v>
      </c>
    </row>
    <row r="257" spans="1:7">
      <c r="A257" s="14">
        <v>42154</v>
      </c>
      <c r="B257">
        <v>237.091995</v>
      </c>
      <c r="C257">
        <v>237.09300200000001</v>
      </c>
      <c r="D257">
        <v>232.04600500000001</v>
      </c>
      <c r="E257">
        <v>233.345001</v>
      </c>
      <c r="F257">
        <v>233.345001</v>
      </c>
      <c r="G257">
        <v>14098600</v>
      </c>
    </row>
    <row r="258" spans="1:7">
      <c r="A258" s="14">
        <v>42155</v>
      </c>
      <c r="B258">
        <v>233.134995</v>
      </c>
      <c r="C258">
        <v>233.25199900000001</v>
      </c>
      <c r="D258">
        <v>229.54200700000001</v>
      </c>
      <c r="E258">
        <v>230.19000199999999</v>
      </c>
      <c r="F258">
        <v>230.19000199999999</v>
      </c>
      <c r="G258">
        <v>14730800</v>
      </c>
    </row>
    <row r="259" spans="1:7">
      <c r="A259" s="14">
        <v>42156</v>
      </c>
      <c r="B259">
        <v>230.233002</v>
      </c>
      <c r="C259">
        <v>231.712997</v>
      </c>
      <c r="D259">
        <v>221.29600500000001</v>
      </c>
      <c r="E259">
        <v>222.925995</v>
      </c>
      <c r="F259">
        <v>222.925995</v>
      </c>
      <c r="G259">
        <v>26090500</v>
      </c>
    </row>
    <row r="260" spans="1:7">
      <c r="A260" s="14">
        <v>42157</v>
      </c>
      <c r="B260">
        <v>222.89399700000001</v>
      </c>
      <c r="C260">
        <v>226.416</v>
      </c>
      <c r="D260">
        <v>222.419006</v>
      </c>
      <c r="E260">
        <v>225.80299400000001</v>
      </c>
      <c r="F260">
        <v>225.80299400000001</v>
      </c>
      <c r="G260">
        <v>20459000</v>
      </c>
    </row>
    <row r="261" spans="1:7">
      <c r="A261" s="14">
        <v>42158</v>
      </c>
      <c r="B261">
        <v>225.73599200000001</v>
      </c>
      <c r="C261">
        <v>227.40400700000001</v>
      </c>
      <c r="D261">
        <v>223.929993</v>
      </c>
      <c r="E261">
        <v>225.87399300000001</v>
      </c>
      <c r="F261">
        <v>225.87399300000001</v>
      </c>
      <c r="G261">
        <v>17752400</v>
      </c>
    </row>
    <row r="262" spans="1:7">
      <c r="A262" s="14">
        <v>42159</v>
      </c>
      <c r="B262">
        <v>225.77200300000001</v>
      </c>
      <c r="C262">
        <v>226.580994</v>
      </c>
      <c r="D262">
        <v>224.054001</v>
      </c>
      <c r="E262">
        <v>224.324005</v>
      </c>
      <c r="F262">
        <v>224.324005</v>
      </c>
      <c r="G262">
        <v>14728100</v>
      </c>
    </row>
    <row r="263" spans="1:7">
      <c r="A263" s="14">
        <v>42160</v>
      </c>
      <c r="B263">
        <v>224.15400700000001</v>
      </c>
      <c r="C263">
        <v>225.96800200000001</v>
      </c>
      <c r="D263">
        <v>223.179001</v>
      </c>
      <c r="E263">
        <v>224.95199600000001</v>
      </c>
      <c r="F263">
        <v>224.95199600000001</v>
      </c>
      <c r="G263">
        <v>18056500</v>
      </c>
    </row>
    <row r="264" spans="1:7">
      <c r="A264" s="14">
        <v>42161</v>
      </c>
      <c r="B264">
        <v>225.00500500000001</v>
      </c>
      <c r="C264">
        <v>225.71899400000001</v>
      </c>
      <c r="D264">
        <v>224.378998</v>
      </c>
      <c r="E264">
        <v>225.61900299999999</v>
      </c>
      <c r="F264">
        <v>225.61900299999999</v>
      </c>
      <c r="G264">
        <v>11131500</v>
      </c>
    </row>
    <row r="265" spans="1:7">
      <c r="A265" s="14">
        <v>42162</v>
      </c>
      <c r="B265">
        <v>225.59599299999999</v>
      </c>
      <c r="C265">
        <v>226.19399999999999</v>
      </c>
      <c r="D265">
        <v>222.651993</v>
      </c>
      <c r="E265">
        <v>222.88099700000001</v>
      </c>
      <c r="F265">
        <v>222.88099700000001</v>
      </c>
      <c r="G265">
        <v>13318400</v>
      </c>
    </row>
    <row r="266" spans="1:7">
      <c r="A266" s="14">
        <v>42163</v>
      </c>
      <c r="B266">
        <v>222.878998</v>
      </c>
      <c r="C266">
        <v>229.46400499999999</v>
      </c>
      <c r="D266">
        <v>222.83900499999999</v>
      </c>
      <c r="E266">
        <v>228.48899800000001</v>
      </c>
      <c r="F266">
        <v>228.48899800000001</v>
      </c>
      <c r="G266">
        <v>23378400</v>
      </c>
    </row>
    <row r="267" spans="1:7">
      <c r="A267" s="14">
        <v>42164</v>
      </c>
      <c r="B267">
        <v>228.537994</v>
      </c>
      <c r="C267">
        <v>230.95399499999999</v>
      </c>
      <c r="D267">
        <v>227.929001</v>
      </c>
      <c r="E267">
        <v>229.04800399999999</v>
      </c>
      <c r="F267">
        <v>229.04800399999999</v>
      </c>
      <c r="G267">
        <v>28353100</v>
      </c>
    </row>
    <row r="268" spans="1:7">
      <c r="A268" s="14">
        <v>42165</v>
      </c>
      <c r="B268">
        <v>228.99499499999999</v>
      </c>
      <c r="C268">
        <v>229.78199799999999</v>
      </c>
      <c r="D268">
        <v>228.009995</v>
      </c>
      <c r="E268">
        <v>228.80299400000001</v>
      </c>
      <c r="F268">
        <v>228.80299400000001</v>
      </c>
      <c r="G268">
        <v>15904800</v>
      </c>
    </row>
    <row r="269" spans="1:7">
      <c r="A269" s="14">
        <v>42166</v>
      </c>
      <c r="B269">
        <v>228.854996</v>
      </c>
      <c r="C269">
        <v>230.287003</v>
      </c>
      <c r="D269">
        <v>228.766998</v>
      </c>
      <c r="E269">
        <v>229.70500200000001</v>
      </c>
      <c r="F269">
        <v>229.70500200000001</v>
      </c>
      <c r="G269">
        <v>14416000</v>
      </c>
    </row>
    <row r="270" spans="1:7">
      <c r="A270" s="14">
        <v>42167</v>
      </c>
      <c r="B270">
        <v>229.70500200000001</v>
      </c>
      <c r="C270">
        <v>231.057007</v>
      </c>
      <c r="D270">
        <v>229.31300400000001</v>
      </c>
      <c r="E270">
        <v>229.98199500000001</v>
      </c>
      <c r="F270">
        <v>229.98199500000001</v>
      </c>
      <c r="G270">
        <v>14017700</v>
      </c>
    </row>
    <row r="271" spans="1:7">
      <c r="A271" s="14">
        <v>42168</v>
      </c>
      <c r="B271">
        <v>229.91999799999999</v>
      </c>
      <c r="C271">
        <v>232.651993</v>
      </c>
      <c r="D271">
        <v>229.21000699999999</v>
      </c>
      <c r="E271">
        <v>232.401993</v>
      </c>
      <c r="F271">
        <v>232.401993</v>
      </c>
      <c r="G271">
        <v>13305300</v>
      </c>
    </row>
    <row r="272" spans="1:7">
      <c r="A272" s="14">
        <v>42169</v>
      </c>
      <c r="B272">
        <v>232.442001</v>
      </c>
      <c r="C272">
        <v>234.858002</v>
      </c>
      <c r="D272">
        <v>232.003998</v>
      </c>
      <c r="E272">
        <v>233.54299900000001</v>
      </c>
      <c r="F272">
        <v>233.54299900000001</v>
      </c>
      <c r="G272">
        <v>12165900</v>
      </c>
    </row>
    <row r="273" spans="1:7">
      <c r="A273" s="14">
        <v>42170</v>
      </c>
      <c r="B273">
        <v>233.421997</v>
      </c>
      <c r="C273">
        <v>237.83599899999999</v>
      </c>
      <c r="D273">
        <v>233.421997</v>
      </c>
      <c r="E273">
        <v>236.82299800000001</v>
      </c>
      <c r="F273">
        <v>236.82299800000001</v>
      </c>
      <c r="G273">
        <v>19912100</v>
      </c>
    </row>
    <row r="274" spans="1:7">
      <c r="A274" s="14">
        <v>42171</v>
      </c>
      <c r="B274">
        <v>236.76499899999999</v>
      </c>
      <c r="C274">
        <v>251.74200400000001</v>
      </c>
      <c r="D274">
        <v>236.121994</v>
      </c>
      <c r="E274">
        <v>250.895004</v>
      </c>
      <c r="F274">
        <v>250.895004</v>
      </c>
      <c r="G274">
        <v>41612000</v>
      </c>
    </row>
    <row r="275" spans="1:7">
      <c r="A275" s="14">
        <v>42172</v>
      </c>
      <c r="B275">
        <v>250.82299800000001</v>
      </c>
      <c r="C275">
        <v>256.85299700000002</v>
      </c>
      <c r="D275">
        <v>246.475998</v>
      </c>
      <c r="E275">
        <v>249.283997</v>
      </c>
      <c r="F275">
        <v>249.283997</v>
      </c>
      <c r="G275">
        <v>43858400</v>
      </c>
    </row>
    <row r="276" spans="1:7">
      <c r="A276" s="14">
        <v>42173</v>
      </c>
      <c r="B276">
        <v>249.42799400000001</v>
      </c>
      <c r="C276">
        <v>252.108002</v>
      </c>
      <c r="D276">
        <v>244.12699900000001</v>
      </c>
      <c r="E276">
        <v>249.00700399999999</v>
      </c>
      <c r="F276">
        <v>249.00700399999999</v>
      </c>
      <c r="G276">
        <v>30980200</v>
      </c>
    </row>
    <row r="277" spans="1:7">
      <c r="A277" s="14">
        <v>42174</v>
      </c>
      <c r="B277">
        <v>249.04299900000001</v>
      </c>
      <c r="C277">
        <v>250.97700499999999</v>
      </c>
      <c r="D277">
        <v>243.787003</v>
      </c>
      <c r="E277">
        <v>244.60600299999999</v>
      </c>
      <c r="F277">
        <v>244.60600299999999</v>
      </c>
      <c r="G277">
        <v>23965300</v>
      </c>
    </row>
    <row r="278" spans="1:7">
      <c r="A278" s="14">
        <v>42175</v>
      </c>
      <c r="B278">
        <v>244.529999</v>
      </c>
      <c r="C278">
        <v>245.828003</v>
      </c>
      <c r="D278">
        <v>240.62699900000001</v>
      </c>
      <c r="E278">
        <v>245.212006</v>
      </c>
      <c r="F278">
        <v>245.212006</v>
      </c>
      <c r="G278">
        <v>20608100</v>
      </c>
    </row>
    <row r="279" spans="1:7">
      <c r="A279" s="14">
        <v>42176</v>
      </c>
      <c r="B279">
        <v>245.10000600000001</v>
      </c>
      <c r="C279">
        <v>245.22399899999999</v>
      </c>
      <c r="D279">
        <v>241.88200399999999</v>
      </c>
      <c r="E279">
        <v>243.94399999999999</v>
      </c>
      <c r="F279">
        <v>243.94399999999999</v>
      </c>
      <c r="G279">
        <v>10600900</v>
      </c>
    </row>
    <row r="280" spans="1:7">
      <c r="A280" s="14">
        <v>42177</v>
      </c>
      <c r="B280">
        <v>243.96899400000001</v>
      </c>
      <c r="C280">
        <v>247.91700700000001</v>
      </c>
      <c r="D280">
        <v>243.77900700000001</v>
      </c>
      <c r="E280">
        <v>246.990005</v>
      </c>
      <c r="F280">
        <v>246.990005</v>
      </c>
      <c r="G280">
        <v>17692500</v>
      </c>
    </row>
    <row r="281" spans="1:7">
      <c r="A281" s="14">
        <v>42178</v>
      </c>
      <c r="B281">
        <v>246.92700199999999</v>
      </c>
      <c r="C281">
        <v>247.304001</v>
      </c>
      <c r="D281">
        <v>243.13299599999999</v>
      </c>
      <c r="E281">
        <v>244.29600500000001</v>
      </c>
      <c r="F281">
        <v>244.29600500000001</v>
      </c>
      <c r="G281">
        <v>15108700</v>
      </c>
    </row>
    <row r="282" spans="1:7">
      <c r="A282" s="14">
        <v>42179</v>
      </c>
      <c r="B282">
        <v>244.28199799999999</v>
      </c>
      <c r="C282">
        <v>244.341003</v>
      </c>
      <c r="D282">
        <v>240.51499899999999</v>
      </c>
      <c r="E282">
        <v>240.51499899999999</v>
      </c>
      <c r="F282">
        <v>240.51499899999999</v>
      </c>
      <c r="G282">
        <v>17344900</v>
      </c>
    </row>
    <row r="283" spans="1:7">
      <c r="A283" s="14">
        <v>42180</v>
      </c>
      <c r="B283">
        <v>240.365005</v>
      </c>
      <c r="C283">
        <v>243.33200099999999</v>
      </c>
      <c r="D283">
        <v>240.365005</v>
      </c>
      <c r="E283">
        <v>242.79899599999999</v>
      </c>
      <c r="F283">
        <v>242.79899599999999</v>
      </c>
      <c r="G283">
        <v>16133100</v>
      </c>
    </row>
    <row r="284" spans="1:7">
      <c r="A284" s="14">
        <v>42181</v>
      </c>
      <c r="B284">
        <v>242.604004</v>
      </c>
      <c r="C284">
        <v>243.74899300000001</v>
      </c>
      <c r="D284">
        <v>241.55299400000001</v>
      </c>
      <c r="E284">
        <v>243.59399400000001</v>
      </c>
      <c r="F284">
        <v>243.59399400000001</v>
      </c>
      <c r="G284">
        <v>13983500</v>
      </c>
    </row>
    <row r="285" spans="1:7">
      <c r="A285" s="14">
        <v>42182</v>
      </c>
      <c r="B285">
        <v>243.54899599999999</v>
      </c>
      <c r="C285">
        <v>251.33900499999999</v>
      </c>
      <c r="D285">
        <v>243.11700400000001</v>
      </c>
      <c r="E285">
        <v>250.990005</v>
      </c>
      <c r="F285">
        <v>250.990005</v>
      </c>
      <c r="G285">
        <v>20488600</v>
      </c>
    </row>
    <row r="286" spans="1:7">
      <c r="A286" s="14">
        <v>42183</v>
      </c>
      <c r="B286">
        <v>250.95500200000001</v>
      </c>
      <c r="C286">
        <v>251.171997</v>
      </c>
      <c r="D286">
        <v>247.43400600000001</v>
      </c>
      <c r="E286">
        <v>249.01100199999999</v>
      </c>
      <c r="F286">
        <v>249.01100199999999</v>
      </c>
      <c r="G286">
        <v>15137600</v>
      </c>
    </row>
    <row r="287" spans="1:7">
      <c r="A287" s="14">
        <v>42184</v>
      </c>
      <c r="B287">
        <v>248.72099299999999</v>
      </c>
      <c r="C287">
        <v>257.17300399999999</v>
      </c>
      <c r="D287">
        <v>248.580994</v>
      </c>
      <c r="E287">
        <v>257.06399499999998</v>
      </c>
      <c r="F287">
        <v>257.06399499999998</v>
      </c>
      <c r="G287">
        <v>34742900</v>
      </c>
    </row>
    <row r="288" spans="1:7">
      <c r="A288" s="14">
        <v>42185</v>
      </c>
      <c r="B288">
        <v>257.03601099999997</v>
      </c>
      <c r="C288">
        <v>267.86700400000001</v>
      </c>
      <c r="D288">
        <v>255.945999</v>
      </c>
      <c r="E288">
        <v>263.07199100000003</v>
      </c>
      <c r="F288">
        <v>263.07199100000003</v>
      </c>
      <c r="G288">
        <v>44533800</v>
      </c>
    </row>
    <row r="289" spans="1:7">
      <c r="A289" s="14">
        <v>42186</v>
      </c>
      <c r="B289">
        <v>263.34500100000002</v>
      </c>
      <c r="C289">
        <v>265.17199699999998</v>
      </c>
      <c r="D289">
        <v>255.774002</v>
      </c>
      <c r="E289">
        <v>258.62100199999998</v>
      </c>
      <c r="F289">
        <v>258.62100199999998</v>
      </c>
      <c r="G289">
        <v>27029800</v>
      </c>
    </row>
    <row r="290" spans="1:7">
      <c r="A290" s="14">
        <v>42187</v>
      </c>
      <c r="B290">
        <v>258.55200200000002</v>
      </c>
      <c r="C290">
        <v>261.631012</v>
      </c>
      <c r="D290">
        <v>254.11599699999999</v>
      </c>
      <c r="E290">
        <v>255.412003</v>
      </c>
      <c r="F290">
        <v>255.412003</v>
      </c>
      <c r="G290">
        <v>21551900</v>
      </c>
    </row>
    <row r="291" spans="1:7">
      <c r="A291" s="14">
        <v>42188</v>
      </c>
      <c r="B291">
        <v>255.459</v>
      </c>
      <c r="C291">
        <v>257.07699600000001</v>
      </c>
      <c r="D291">
        <v>253.50500500000001</v>
      </c>
      <c r="E291">
        <v>256.33599900000002</v>
      </c>
      <c r="F291">
        <v>256.33599900000002</v>
      </c>
      <c r="G291">
        <v>19033800</v>
      </c>
    </row>
    <row r="292" spans="1:7">
      <c r="A292" s="14">
        <v>42189</v>
      </c>
      <c r="B292">
        <v>256.49099699999999</v>
      </c>
      <c r="C292">
        <v>261.45700099999999</v>
      </c>
      <c r="D292">
        <v>254.199997</v>
      </c>
      <c r="E292">
        <v>260.885986</v>
      </c>
      <c r="F292">
        <v>260.885986</v>
      </c>
      <c r="G292">
        <v>15620400</v>
      </c>
    </row>
    <row r="293" spans="1:7">
      <c r="A293" s="14">
        <v>42190</v>
      </c>
      <c r="B293">
        <v>260.80499300000002</v>
      </c>
      <c r="C293">
        <v>274.506012</v>
      </c>
      <c r="D293">
        <v>258.70098899999999</v>
      </c>
      <c r="E293">
        <v>271.91299400000003</v>
      </c>
      <c r="F293">
        <v>271.91299400000003</v>
      </c>
      <c r="G293">
        <v>44156100</v>
      </c>
    </row>
    <row r="294" spans="1:7">
      <c r="A294" s="14">
        <v>42191</v>
      </c>
      <c r="B294">
        <v>271.108002</v>
      </c>
      <c r="C294">
        <v>277.42199699999998</v>
      </c>
      <c r="D294">
        <v>267.60000600000001</v>
      </c>
      <c r="E294">
        <v>269.02999899999998</v>
      </c>
      <c r="F294">
        <v>269.02999899999998</v>
      </c>
      <c r="G294">
        <v>49154800</v>
      </c>
    </row>
    <row r="295" spans="1:7">
      <c r="A295" s="14">
        <v>42192</v>
      </c>
      <c r="B295">
        <v>269.96301299999999</v>
      </c>
      <c r="C295">
        <v>271.341003</v>
      </c>
      <c r="D295">
        <v>264.83200099999999</v>
      </c>
      <c r="E295">
        <v>266.20700099999999</v>
      </c>
      <c r="F295">
        <v>266.20700099999999</v>
      </c>
      <c r="G295">
        <v>28857600</v>
      </c>
    </row>
    <row r="296" spans="1:7">
      <c r="A296" s="14">
        <v>42193</v>
      </c>
      <c r="B296">
        <v>265.98199499999998</v>
      </c>
      <c r="C296">
        <v>272.97100799999998</v>
      </c>
      <c r="D296">
        <v>264.385986</v>
      </c>
      <c r="E296">
        <v>270.78500400000001</v>
      </c>
      <c r="F296">
        <v>270.78500400000001</v>
      </c>
      <c r="G296">
        <v>36980200</v>
      </c>
    </row>
    <row r="297" spans="1:7">
      <c r="A297" s="14">
        <v>42194</v>
      </c>
      <c r="B297">
        <v>270.82699600000001</v>
      </c>
      <c r="C297">
        <v>272.334991</v>
      </c>
      <c r="D297">
        <v>267.08599900000002</v>
      </c>
      <c r="E297">
        <v>269.22799700000002</v>
      </c>
      <c r="F297">
        <v>269.22799700000002</v>
      </c>
      <c r="G297">
        <v>40301200</v>
      </c>
    </row>
    <row r="298" spans="1:7">
      <c r="A298" s="14">
        <v>42195</v>
      </c>
      <c r="B298">
        <v>269.15600599999999</v>
      </c>
      <c r="C298">
        <v>294.591003</v>
      </c>
      <c r="D298">
        <v>268.80200200000002</v>
      </c>
      <c r="E298">
        <v>284.89401199999998</v>
      </c>
      <c r="F298">
        <v>284.89401199999998</v>
      </c>
      <c r="G298">
        <v>100390000</v>
      </c>
    </row>
    <row r="299" spans="1:7">
      <c r="A299" s="14">
        <v>42196</v>
      </c>
      <c r="B299">
        <v>284.88000499999998</v>
      </c>
      <c r="C299">
        <v>298.506012</v>
      </c>
      <c r="D299">
        <v>283.52999899999998</v>
      </c>
      <c r="E299">
        <v>293.11498999999998</v>
      </c>
      <c r="F299">
        <v>293.11498999999998</v>
      </c>
      <c r="G299">
        <v>41109900</v>
      </c>
    </row>
    <row r="300" spans="1:7">
      <c r="A300" s="14">
        <v>42197</v>
      </c>
      <c r="B300">
        <v>293.14001500000001</v>
      </c>
      <c r="C300">
        <v>314.39401199999998</v>
      </c>
      <c r="D300">
        <v>292.50500499999998</v>
      </c>
      <c r="E300">
        <v>310.86700400000001</v>
      </c>
      <c r="F300">
        <v>310.86700400000001</v>
      </c>
      <c r="G300">
        <v>56405000</v>
      </c>
    </row>
    <row r="301" spans="1:7">
      <c r="A301" s="14">
        <v>42198</v>
      </c>
      <c r="B301">
        <v>310.82699600000001</v>
      </c>
      <c r="C301">
        <v>310.94799799999998</v>
      </c>
      <c r="D301">
        <v>281.010986</v>
      </c>
      <c r="E301">
        <v>292.05398600000001</v>
      </c>
      <c r="F301">
        <v>292.05398600000001</v>
      </c>
      <c r="G301">
        <v>62053900</v>
      </c>
    </row>
    <row r="302" spans="1:7">
      <c r="A302" s="14">
        <v>42199</v>
      </c>
      <c r="B302">
        <v>292.033997</v>
      </c>
      <c r="C302">
        <v>296.14700299999998</v>
      </c>
      <c r="D302">
        <v>286.63799999999998</v>
      </c>
      <c r="E302">
        <v>287.46398900000003</v>
      </c>
      <c r="F302">
        <v>287.46398900000003</v>
      </c>
      <c r="G302">
        <v>28727200</v>
      </c>
    </row>
    <row r="303" spans="1:7">
      <c r="A303" s="14">
        <v>42200</v>
      </c>
      <c r="B303">
        <v>288.04501299999998</v>
      </c>
      <c r="C303">
        <v>293.24798600000003</v>
      </c>
      <c r="D303">
        <v>285.36700400000001</v>
      </c>
      <c r="E303">
        <v>285.82900999999998</v>
      </c>
      <c r="F303">
        <v>285.82900999999998</v>
      </c>
      <c r="G303">
        <v>27486600</v>
      </c>
    </row>
    <row r="304" spans="1:7">
      <c r="A304" s="14">
        <v>42201</v>
      </c>
      <c r="B304">
        <v>286.04199199999999</v>
      </c>
      <c r="C304">
        <v>291.18301400000001</v>
      </c>
      <c r="D304">
        <v>275.23998999999998</v>
      </c>
      <c r="E304">
        <v>278.08898900000003</v>
      </c>
      <c r="F304">
        <v>278.08898900000003</v>
      </c>
      <c r="G304">
        <v>49482600</v>
      </c>
    </row>
    <row r="305" spans="1:7">
      <c r="A305" s="14">
        <v>42202</v>
      </c>
      <c r="B305">
        <v>278.091003</v>
      </c>
      <c r="C305">
        <v>280.27999899999998</v>
      </c>
      <c r="D305">
        <v>272.04299900000001</v>
      </c>
      <c r="E305">
        <v>279.47198500000002</v>
      </c>
      <c r="F305">
        <v>279.47198500000002</v>
      </c>
      <c r="G305">
        <v>27591400</v>
      </c>
    </row>
    <row r="306" spans="1:7">
      <c r="A306" s="14">
        <v>42203</v>
      </c>
      <c r="B306">
        <v>279.33099399999998</v>
      </c>
      <c r="C306">
        <v>282.52700800000002</v>
      </c>
      <c r="D306">
        <v>274.07501200000002</v>
      </c>
      <c r="E306">
        <v>274.90100100000001</v>
      </c>
      <c r="F306">
        <v>274.90100100000001</v>
      </c>
      <c r="G306">
        <v>25187100</v>
      </c>
    </row>
    <row r="307" spans="1:7">
      <c r="A307" s="14">
        <v>42204</v>
      </c>
      <c r="B307">
        <v>274.766998</v>
      </c>
      <c r="C307">
        <v>275.67001299999998</v>
      </c>
      <c r="D307">
        <v>272.51299999999998</v>
      </c>
      <c r="E307">
        <v>273.614014</v>
      </c>
      <c r="F307">
        <v>273.614014</v>
      </c>
      <c r="G307">
        <v>15332500</v>
      </c>
    </row>
    <row r="308" spans="1:7">
      <c r="A308" s="14">
        <v>42205</v>
      </c>
      <c r="B308">
        <v>273.49899299999998</v>
      </c>
      <c r="C308">
        <v>278.98098800000002</v>
      </c>
      <c r="D308">
        <v>272.959991</v>
      </c>
      <c r="E308">
        <v>278.98098800000002</v>
      </c>
      <c r="F308">
        <v>278.98098800000002</v>
      </c>
      <c r="G308">
        <v>22711400</v>
      </c>
    </row>
    <row r="309" spans="1:7">
      <c r="A309" s="14">
        <v>42206</v>
      </c>
      <c r="B309">
        <v>278.88198899999998</v>
      </c>
      <c r="C309">
        <v>280.54699699999998</v>
      </c>
      <c r="D309">
        <v>275.41900600000002</v>
      </c>
      <c r="E309">
        <v>275.83300800000001</v>
      </c>
      <c r="F309">
        <v>275.83300800000001</v>
      </c>
      <c r="G309">
        <v>22930700</v>
      </c>
    </row>
    <row r="310" spans="1:7">
      <c r="A310" s="14">
        <v>42207</v>
      </c>
      <c r="B310">
        <v>275.65701300000001</v>
      </c>
      <c r="C310">
        <v>277.66598499999998</v>
      </c>
      <c r="D310">
        <v>274.381012</v>
      </c>
      <c r="E310">
        <v>277.22198500000002</v>
      </c>
      <c r="F310">
        <v>277.22198500000002</v>
      </c>
      <c r="G310">
        <v>19389800</v>
      </c>
    </row>
    <row r="311" spans="1:7">
      <c r="A311" s="14">
        <v>42208</v>
      </c>
      <c r="B311">
        <v>277.341003</v>
      </c>
      <c r="C311">
        <v>278.11099200000001</v>
      </c>
      <c r="D311">
        <v>275.716003</v>
      </c>
      <c r="E311">
        <v>276.04901100000001</v>
      </c>
      <c r="F311">
        <v>276.04901100000001</v>
      </c>
      <c r="G311">
        <v>18531300</v>
      </c>
    </row>
    <row r="312" spans="1:7">
      <c r="A312" s="14">
        <v>42209</v>
      </c>
      <c r="B312">
        <v>276.00500499999998</v>
      </c>
      <c r="C312">
        <v>289.25299100000001</v>
      </c>
      <c r="D312">
        <v>275.25399800000002</v>
      </c>
      <c r="E312">
        <v>288.27801499999998</v>
      </c>
      <c r="F312">
        <v>288.27801499999998</v>
      </c>
      <c r="G312">
        <v>37199400</v>
      </c>
    </row>
    <row r="313" spans="1:7">
      <c r="A313" s="14">
        <v>42210</v>
      </c>
      <c r="B313">
        <v>288.16400099999998</v>
      </c>
      <c r="C313">
        <v>290.733002</v>
      </c>
      <c r="D313">
        <v>286.00201399999997</v>
      </c>
      <c r="E313">
        <v>288.69699100000003</v>
      </c>
      <c r="F313">
        <v>288.69699100000003</v>
      </c>
      <c r="G313">
        <v>20662200</v>
      </c>
    </row>
    <row r="314" spans="1:7">
      <c r="A314" s="14">
        <v>42211</v>
      </c>
      <c r="B314">
        <v>288.64001500000001</v>
      </c>
      <c r="C314">
        <v>293.05200200000002</v>
      </c>
      <c r="D314">
        <v>287.70599399999998</v>
      </c>
      <c r="E314">
        <v>292.68600500000002</v>
      </c>
      <c r="F314">
        <v>292.68600500000002</v>
      </c>
      <c r="G314">
        <v>16032300</v>
      </c>
    </row>
    <row r="315" spans="1:7">
      <c r="A315" s="14">
        <v>42212</v>
      </c>
      <c r="B315">
        <v>292.63900799999999</v>
      </c>
      <c r="C315">
        <v>297.77398699999998</v>
      </c>
      <c r="D315">
        <v>287.45001200000002</v>
      </c>
      <c r="E315">
        <v>293.62399299999998</v>
      </c>
      <c r="F315">
        <v>293.62399299999998</v>
      </c>
      <c r="G315">
        <v>30592000</v>
      </c>
    </row>
    <row r="316" spans="1:7">
      <c r="A316" s="14">
        <v>42213</v>
      </c>
      <c r="B316">
        <v>293.63299599999999</v>
      </c>
      <c r="C316">
        <v>296.64898699999998</v>
      </c>
      <c r="D316">
        <v>293.42300399999999</v>
      </c>
      <c r="E316">
        <v>294.42700200000002</v>
      </c>
      <c r="F316">
        <v>294.42700200000002</v>
      </c>
      <c r="G316">
        <v>25453600</v>
      </c>
    </row>
    <row r="317" spans="1:7">
      <c r="A317" s="14">
        <v>42214</v>
      </c>
      <c r="B317">
        <v>294.48400900000001</v>
      </c>
      <c r="C317">
        <v>294.53601099999997</v>
      </c>
      <c r="D317">
        <v>288.77700800000002</v>
      </c>
      <c r="E317">
        <v>289.58999599999999</v>
      </c>
      <c r="F317">
        <v>289.58999599999999</v>
      </c>
      <c r="G317">
        <v>24672600</v>
      </c>
    </row>
    <row r="318" spans="1:7">
      <c r="A318" s="14">
        <v>42215</v>
      </c>
      <c r="B318">
        <v>289.10299700000002</v>
      </c>
      <c r="C318">
        <v>290.12600700000002</v>
      </c>
      <c r="D318">
        <v>286.567993</v>
      </c>
      <c r="E318">
        <v>287.72198500000002</v>
      </c>
      <c r="F318">
        <v>287.72198500000002</v>
      </c>
      <c r="G318">
        <v>21635800</v>
      </c>
    </row>
    <row r="319" spans="1:7">
      <c r="A319" s="14">
        <v>42216</v>
      </c>
      <c r="B319">
        <v>287.69601399999999</v>
      </c>
      <c r="C319">
        <v>288.95901500000002</v>
      </c>
      <c r="D319">
        <v>282.34399400000001</v>
      </c>
      <c r="E319">
        <v>284.64999399999999</v>
      </c>
      <c r="F319">
        <v>284.64999399999999</v>
      </c>
      <c r="G319">
        <v>23629100</v>
      </c>
    </row>
    <row r="320" spans="1:7">
      <c r="A320" s="14">
        <v>42217</v>
      </c>
      <c r="B320">
        <v>284.68600500000002</v>
      </c>
      <c r="C320">
        <v>284.932007</v>
      </c>
      <c r="D320">
        <v>278.11200000000002</v>
      </c>
      <c r="E320">
        <v>281.60101300000002</v>
      </c>
      <c r="F320">
        <v>281.60101300000002</v>
      </c>
      <c r="G320">
        <v>18995000</v>
      </c>
    </row>
    <row r="321" spans="1:7">
      <c r="A321" s="14">
        <v>42218</v>
      </c>
      <c r="B321">
        <v>280.449005</v>
      </c>
      <c r="C321">
        <v>283.03201300000001</v>
      </c>
      <c r="D321">
        <v>277.52899200000002</v>
      </c>
      <c r="E321">
        <v>282.614014</v>
      </c>
      <c r="F321">
        <v>282.614014</v>
      </c>
      <c r="G321">
        <v>17722200</v>
      </c>
    </row>
    <row r="322" spans="1:7">
      <c r="A322" s="14">
        <v>42219</v>
      </c>
      <c r="B322">
        <v>282.80599999999998</v>
      </c>
      <c r="C322">
        <v>285.47100799999998</v>
      </c>
      <c r="D322">
        <v>280.233002</v>
      </c>
      <c r="E322">
        <v>281.22699</v>
      </c>
      <c r="F322">
        <v>281.22699</v>
      </c>
      <c r="G322">
        <v>21474100</v>
      </c>
    </row>
    <row r="323" spans="1:7">
      <c r="A323" s="14">
        <v>42220</v>
      </c>
      <c r="B323">
        <v>281.22500600000001</v>
      </c>
      <c r="C323">
        <v>285.71499599999999</v>
      </c>
      <c r="D323">
        <v>281.22500600000001</v>
      </c>
      <c r="E323">
        <v>285.21798699999999</v>
      </c>
      <c r="F323">
        <v>285.21798699999999</v>
      </c>
      <c r="G323">
        <v>21908700</v>
      </c>
    </row>
    <row r="324" spans="1:7">
      <c r="A324" s="14">
        <v>42221</v>
      </c>
      <c r="B324">
        <v>284.84698500000002</v>
      </c>
      <c r="C324">
        <v>285.50100700000002</v>
      </c>
      <c r="D324">
        <v>281.48800699999998</v>
      </c>
      <c r="E324">
        <v>281.88198899999998</v>
      </c>
      <c r="F324">
        <v>281.88198899999998</v>
      </c>
      <c r="G324">
        <v>20128000</v>
      </c>
    </row>
    <row r="325" spans="1:7">
      <c r="A325" s="14">
        <v>42222</v>
      </c>
      <c r="B325">
        <v>281.90600599999999</v>
      </c>
      <c r="C325">
        <v>281.90600599999999</v>
      </c>
      <c r="D325">
        <v>278.40301499999998</v>
      </c>
      <c r="E325">
        <v>278.57699600000001</v>
      </c>
      <c r="F325">
        <v>278.57699600000001</v>
      </c>
      <c r="G325">
        <v>18792100</v>
      </c>
    </row>
    <row r="326" spans="1:7">
      <c r="A326" s="14">
        <v>42223</v>
      </c>
      <c r="B326">
        <v>278.74099699999999</v>
      </c>
      <c r="C326">
        <v>280.391998</v>
      </c>
      <c r="D326">
        <v>276.36599699999999</v>
      </c>
      <c r="E326">
        <v>279.584991</v>
      </c>
      <c r="F326">
        <v>279.584991</v>
      </c>
      <c r="G326">
        <v>42484800</v>
      </c>
    </row>
    <row r="327" spans="1:7">
      <c r="A327" s="14">
        <v>42224</v>
      </c>
      <c r="B327">
        <v>279.74200400000001</v>
      </c>
      <c r="C327">
        <v>279.92800899999997</v>
      </c>
      <c r="D327">
        <v>260.709991</v>
      </c>
      <c r="E327">
        <v>260.99700899999999</v>
      </c>
      <c r="F327">
        <v>260.99700899999999</v>
      </c>
      <c r="G327">
        <v>58533000</v>
      </c>
    </row>
    <row r="328" spans="1:7">
      <c r="A328" s="14">
        <v>42225</v>
      </c>
      <c r="B328">
        <v>261.11599699999999</v>
      </c>
      <c r="C328">
        <v>267.00299100000001</v>
      </c>
      <c r="D328">
        <v>260.46798699999999</v>
      </c>
      <c r="E328">
        <v>265.08300800000001</v>
      </c>
      <c r="F328">
        <v>265.08300800000001</v>
      </c>
      <c r="G328">
        <v>23789600</v>
      </c>
    </row>
    <row r="329" spans="1:7">
      <c r="A329" s="14">
        <v>42226</v>
      </c>
      <c r="B329">
        <v>265.47799700000002</v>
      </c>
      <c r="C329">
        <v>267.03201300000001</v>
      </c>
      <c r="D329">
        <v>262.59600799999998</v>
      </c>
      <c r="E329">
        <v>264.47000100000002</v>
      </c>
      <c r="F329">
        <v>264.47000100000002</v>
      </c>
      <c r="G329">
        <v>20979400</v>
      </c>
    </row>
    <row r="330" spans="1:7">
      <c r="A330" s="14">
        <v>42227</v>
      </c>
      <c r="B330">
        <v>264.34201000000002</v>
      </c>
      <c r="C330">
        <v>270.385986</v>
      </c>
      <c r="D330">
        <v>264.09399400000001</v>
      </c>
      <c r="E330">
        <v>270.385986</v>
      </c>
      <c r="F330">
        <v>270.385986</v>
      </c>
      <c r="G330">
        <v>25433900</v>
      </c>
    </row>
    <row r="331" spans="1:7">
      <c r="A331" s="14">
        <v>42228</v>
      </c>
      <c r="B331">
        <v>270.59799199999998</v>
      </c>
      <c r="C331">
        <v>270.67300399999999</v>
      </c>
      <c r="D331">
        <v>265.46899400000001</v>
      </c>
      <c r="E331">
        <v>266.37600700000002</v>
      </c>
      <c r="F331">
        <v>266.37600700000002</v>
      </c>
      <c r="G331">
        <v>26815400</v>
      </c>
    </row>
    <row r="332" spans="1:7">
      <c r="A332" s="14">
        <v>42229</v>
      </c>
      <c r="B332">
        <v>266.18301400000001</v>
      </c>
      <c r="C332">
        <v>266.23199499999998</v>
      </c>
      <c r="D332">
        <v>262.841003</v>
      </c>
      <c r="E332">
        <v>264.07998700000002</v>
      </c>
      <c r="F332">
        <v>264.07998700000002</v>
      </c>
      <c r="G332">
        <v>27685500</v>
      </c>
    </row>
    <row r="333" spans="1:7">
      <c r="A333" s="14">
        <v>42230</v>
      </c>
      <c r="B333">
        <v>264.13198899999998</v>
      </c>
      <c r="C333">
        <v>267.466003</v>
      </c>
      <c r="D333">
        <v>261.47799700000002</v>
      </c>
      <c r="E333">
        <v>265.67999300000002</v>
      </c>
      <c r="F333">
        <v>265.67999300000002</v>
      </c>
      <c r="G333">
        <v>27091200</v>
      </c>
    </row>
    <row r="334" spans="1:7">
      <c r="A334" s="14">
        <v>42231</v>
      </c>
      <c r="B334">
        <v>265.52899200000002</v>
      </c>
      <c r="C334">
        <v>266.66699199999999</v>
      </c>
      <c r="D334">
        <v>261.29599000000002</v>
      </c>
      <c r="E334">
        <v>261.550995</v>
      </c>
      <c r="F334">
        <v>261.550995</v>
      </c>
      <c r="G334">
        <v>19321100</v>
      </c>
    </row>
    <row r="335" spans="1:7">
      <c r="A335" s="14">
        <v>42232</v>
      </c>
      <c r="B335">
        <v>261.86599699999999</v>
      </c>
      <c r="C335">
        <v>262.44000199999999</v>
      </c>
      <c r="D335">
        <v>257.04098499999998</v>
      </c>
      <c r="E335">
        <v>258.50698899999998</v>
      </c>
      <c r="F335">
        <v>258.50698899999998</v>
      </c>
      <c r="G335">
        <v>29717000</v>
      </c>
    </row>
    <row r="336" spans="1:7">
      <c r="A336" s="14">
        <v>42233</v>
      </c>
      <c r="B336">
        <v>258.48998999999998</v>
      </c>
      <c r="C336">
        <v>260.50500499999998</v>
      </c>
      <c r="D336">
        <v>257.11700400000001</v>
      </c>
      <c r="E336">
        <v>257.97601300000002</v>
      </c>
      <c r="F336">
        <v>257.97601300000002</v>
      </c>
      <c r="G336">
        <v>21617900</v>
      </c>
    </row>
    <row r="337" spans="1:7">
      <c r="A337" s="14">
        <v>42234</v>
      </c>
      <c r="B337">
        <v>257.925995</v>
      </c>
      <c r="C337">
        <v>257.99301100000002</v>
      </c>
      <c r="D337">
        <v>211.07899499999999</v>
      </c>
      <c r="E337">
        <v>211.07899499999999</v>
      </c>
      <c r="F337">
        <v>211.07899499999999</v>
      </c>
      <c r="G337">
        <v>42147200</v>
      </c>
    </row>
    <row r="338" spans="1:7">
      <c r="A338" s="14">
        <v>42235</v>
      </c>
      <c r="B338">
        <v>225.67100500000001</v>
      </c>
      <c r="C338">
        <v>237.408997</v>
      </c>
      <c r="D338">
        <v>222.766006</v>
      </c>
      <c r="E338">
        <v>226.68400600000001</v>
      </c>
      <c r="F338">
        <v>226.68400600000001</v>
      </c>
      <c r="G338">
        <v>60869200</v>
      </c>
    </row>
    <row r="339" spans="1:7">
      <c r="A339" s="14">
        <v>42236</v>
      </c>
      <c r="B339">
        <v>226.899002</v>
      </c>
      <c r="C339">
        <v>237.365005</v>
      </c>
      <c r="D339">
        <v>226.899002</v>
      </c>
      <c r="E339">
        <v>235.35000600000001</v>
      </c>
      <c r="F339">
        <v>235.35000600000001</v>
      </c>
      <c r="G339">
        <v>32275000</v>
      </c>
    </row>
    <row r="340" spans="1:7">
      <c r="A340" s="14">
        <v>42237</v>
      </c>
      <c r="B340">
        <v>235.354996</v>
      </c>
      <c r="C340">
        <v>236.432007</v>
      </c>
      <c r="D340">
        <v>231.72399899999999</v>
      </c>
      <c r="E340">
        <v>232.56899999999999</v>
      </c>
      <c r="F340">
        <v>232.56899999999999</v>
      </c>
      <c r="G340">
        <v>23173800</v>
      </c>
    </row>
    <row r="341" spans="1:7">
      <c r="A341" s="14">
        <v>42238</v>
      </c>
      <c r="B341">
        <v>232.662003</v>
      </c>
      <c r="C341">
        <v>234.95700099999999</v>
      </c>
      <c r="D341">
        <v>222.70399499999999</v>
      </c>
      <c r="E341">
        <v>230.38999899999999</v>
      </c>
      <c r="F341">
        <v>230.38999899999999</v>
      </c>
      <c r="G341">
        <v>23205900</v>
      </c>
    </row>
    <row r="342" spans="1:7">
      <c r="A342" s="14">
        <v>42239</v>
      </c>
      <c r="B342">
        <v>230.37600699999999</v>
      </c>
      <c r="C342">
        <v>232.70500200000001</v>
      </c>
      <c r="D342">
        <v>225.58000200000001</v>
      </c>
      <c r="E342">
        <v>228.169006</v>
      </c>
      <c r="F342">
        <v>228.169006</v>
      </c>
      <c r="G342">
        <v>18406600</v>
      </c>
    </row>
    <row r="343" spans="1:7">
      <c r="A343" s="14">
        <v>42240</v>
      </c>
      <c r="B343">
        <v>228.11199999999999</v>
      </c>
      <c r="C343">
        <v>228.13900799999999</v>
      </c>
      <c r="D343">
        <v>210.442993</v>
      </c>
      <c r="E343">
        <v>210.49499499999999</v>
      </c>
      <c r="F343">
        <v>210.49499499999999</v>
      </c>
      <c r="G343">
        <v>59220700</v>
      </c>
    </row>
    <row r="344" spans="1:7">
      <c r="A344" s="14">
        <v>42241</v>
      </c>
      <c r="B344">
        <v>210.067993</v>
      </c>
      <c r="C344">
        <v>226.320999</v>
      </c>
      <c r="D344">
        <v>199.567001</v>
      </c>
      <c r="E344">
        <v>221.608994</v>
      </c>
      <c r="F344">
        <v>221.608994</v>
      </c>
      <c r="G344">
        <v>61089200</v>
      </c>
    </row>
    <row r="345" spans="1:7">
      <c r="A345" s="14">
        <v>42242</v>
      </c>
      <c r="B345">
        <v>222.07600400000001</v>
      </c>
      <c r="C345">
        <v>231.182999</v>
      </c>
      <c r="D345">
        <v>220.20399499999999</v>
      </c>
      <c r="E345">
        <v>225.830994</v>
      </c>
      <c r="F345">
        <v>225.830994</v>
      </c>
      <c r="G345">
        <v>31808000</v>
      </c>
    </row>
    <row r="346" spans="1:7">
      <c r="A346" s="14">
        <v>42243</v>
      </c>
      <c r="B346">
        <v>226.050003</v>
      </c>
      <c r="C346">
        <v>228.64300499999999</v>
      </c>
      <c r="D346">
        <v>223.68400600000001</v>
      </c>
      <c r="E346">
        <v>224.76899700000001</v>
      </c>
      <c r="F346">
        <v>224.76899700000001</v>
      </c>
      <c r="G346">
        <v>21905400</v>
      </c>
    </row>
    <row r="347" spans="1:7">
      <c r="A347" s="14">
        <v>42244</v>
      </c>
      <c r="B347">
        <v>224.70100400000001</v>
      </c>
      <c r="C347">
        <v>235.21899400000001</v>
      </c>
      <c r="D347">
        <v>220.925995</v>
      </c>
      <c r="E347">
        <v>231.395996</v>
      </c>
      <c r="F347">
        <v>231.395996</v>
      </c>
      <c r="G347">
        <v>31336600</v>
      </c>
    </row>
    <row r="348" spans="1:7">
      <c r="A348" s="14">
        <v>42245</v>
      </c>
      <c r="B348">
        <v>231.54899599999999</v>
      </c>
      <c r="C348">
        <v>233.22200000000001</v>
      </c>
      <c r="D348">
        <v>227.33000200000001</v>
      </c>
      <c r="E348">
        <v>229.779999</v>
      </c>
      <c r="F348">
        <v>229.779999</v>
      </c>
      <c r="G348">
        <v>17142500</v>
      </c>
    </row>
    <row r="349" spans="1:7">
      <c r="A349" s="14">
        <v>42246</v>
      </c>
      <c r="B349">
        <v>229.895004</v>
      </c>
      <c r="C349">
        <v>232.067993</v>
      </c>
      <c r="D349">
        <v>226.246994</v>
      </c>
      <c r="E349">
        <v>228.76100199999999</v>
      </c>
      <c r="F349">
        <v>228.76100199999999</v>
      </c>
      <c r="G349">
        <v>19412600</v>
      </c>
    </row>
    <row r="350" spans="1:7">
      <c r="A350" s="14">
        <v>42247</v>
      </c>
      <c r="B350">
        <v>229.11399800000001</v>
      </c>
      <c r="C350">
        <v>231.955994</v>
      </c>
      <c r="D350">
        <v>225.91499300000001</v>
      </c>
      <c r="E350">
        <v>230.05600000000001</v>
      </c>
      <c r="F350">
        <v>230.05600000000001</v>
      </c>
      <c r="G350">
        <v>20710700</v>
      </c>
    </row>
    <row r="351" spans="1:7">
      <c r="A351" s="14">
        <v>42248</v>
      </c>
      <c r="B351">
        <v>230.25599700000001</v>
      </c>
      <c r="C351">
        <v>231.216003</v>
      </c>
      <c r="D351">
        <v>226.86000100000001</v>
      </c>
      <c r="E351">
        <v>228.121002</v>
      </c>
      <c r="F351">
        <v>228.121002</v>
      </c>
      <c r="G351">
        <v>20575200</v>
      </c>
    </row>
    <row r="352" spans="1:7">
      <c r="A352" s="14">
        <v>42249</v>
      </c>
      <c r="B352">
        <v>228.026993</v>
      </c>
      <c r="C352">
        <v>230.57699600000001</v>
      </c>
      <c r="D352">
        <v>226.47500600000001</v>
      </c>
      <c r="E352">
        <v>229.283997</v>
      </c>
      <c r="F352">
        <v>229.283997</v>
      </c>
      <c r="G352">
        <v>18760400</v>
      </c>
    </row>
    <row r="353" spans="1:7">
      <c r="A353" s="14">
        <v>42250</v>
      </c>
      <c r="B353">
        <v>229.324005</v>
      </c>
      <c r="C353">
        <v>229.604996</v>
      </c>
      <c r="D353">
        <v>226.66700700000001</v>
      </c>
      <c r="E353">
        <v>227.182999</v>
      </c>
      <c r="F353">
        <v>227.182999</v>
      </c>
      <c r="G353">
        <v>17482000</v>
      </c>
    </row>
    <row r="354" spans="1:7">
      <c r="A354" s="14">
        <v>42251</v>
      </c>
      <c r="B354">
        <v>227.21499600000001</v>
      </c>
      <c r="C354">
        <v>230.89999399999999</v>
      </c>
      <c r="D354">
        <v>227.050995</v>
      </c>
      <c r="E354">
        <v>230.29800399999999</v>
      </c>
      <c r="F354">
        <v>230.29800399999999</v>
      </c>
      <c r="G354">
        <v>20962400</v>
      </c>
    </row>
    <row r="355" spans="1:7">
      <c r="A355" s="14">
        <v>42252</v>
      </c>
      <c r="B355">
        <v>230.199005</v>
      </c>
      <c r="C355">
        <v>236.14300499999999</v>
      </c>
      <c r="D355">
        <v>229.442993</v>
      </c>
      <c r="E355">
        <v>235.01899700000001</v>
      </c>
      <c r="F355">
        <v>235.01899700000001</v>
      </c>
      <c r="G355">
        <v>20671400</v>
      </c>
    </row>
    <row r="356" spans="1:7">
      <c r="A356" s="14">
        <v>42253</v>
      </c>
      <c r="B356">
        <v>234.86999499999999</v>
      </c>
      <c r="C356">
        <v>242.912003</v>
      </c>
      <c r="D356">
        <v>234.68100000000001</v>
      </c>
      <c r="E356">
        <v>239.83999600000001</v>
      </c>
      <c r="F356">
        <v>239.83999600000001</v>
      </c>
      <c r="G356">
        <v>25473700</v>
      </c>
    </row>
    <row r="357" spans="1:7">
      <c r="A357" s="14">
        <v>42254</v>
      </c>
      <c r="B357">
        <v>239.93400600000001</v>
      </c>
      <c r="C357">
        <v>242.10600299999999</v>
      </c>
      <c r="D357">
        <v>238.72200000000001</v>
      </c>
      <c r="E357">
        <v>239.84700000000001</v>
      </c>
      <c r="F357">
        <v>239.84700000000001</v>
      </c>
      <c r="G357">
        <v>21192200</v>
      </c>
    </row>
    <row r="358" spans="1:7">
      <c r="A358" s="14">
        <v>42255</v>
      </c>
      <c r="B358">
        <v>239.84599299999999</v>
      </c>
      <c r="C358">
        <v>245.78100599999999</v>
      </c>
      <c r="D358">
        <v>239.67799400000001</v>
      </c>
      <c r="E358">
        <v>243.60699500000001</v>
      </c>
      <c r="F358">
        <v>243.60699500000001</v>
      </c>
      <c r="G358">
        <v>26879200</v>
      </c>
    </row>
    <row r="359" spans="1:7">
      <c r="A359" s="14">
        <v>42256</v>
      </c>
      <c r="B359">
        <v>243.41499300000001</v>
      </c>
      <c r="C359">
        <v>244.416</v>
      </c>
      <c r="D359">
        <v>237.820999</v>
      </c>
      <c r="E359">
        <v>238.16799900000001</v>
      </c>
      <c r="F359">
        <v>238.16799900000001</v>
      </c>
      <c r="G359">
        <v>23635700</v>
      </c>
    </row>
    <row r="360" spans="1:7">
      <c r="A360" s="14">
        <v>42257</v>
      </c>
      <c r="B360">
        <v>238.33599899999999</v>
      </c>
      <c r="C360">
        <v>241.29299900000001</v>
      </c>
      <c r="D360">
        <v>235.791</v>
      </c>
      <c r="E360">
        <v>238.47700499999999</v>
      </c>
      <c r="F360">
        <v>238.47700499999999</v>
      </c>
      <c r="G360">
        <v>21215500</v>
      </c>
    </row>
    <row r="361" spans="1:7">
      <c r="A361" s="14">
        <v>42258</v>
      </c>
      <c r="B361">
        <v>238.32899499999999</v>
      </c>
      <c r="C361">
        <v>241.169006</v>
      </c>
      <c r="D361">
        <v>238.32899499999999</v>
      </c>
      <c r="E361">
        <v>240.10699500000001</v>
      </c>
      <c r="F361">
        <v>240.10699500000001</v>
      </c>
      <c r="G361">
        <v>19224700</v>
      </c>
    </row>
    <row r="362" spans="1:7">
      <c r="A362" s="14">
        <v>42259</v>
      </c>
      <c r="B362">
        <v>239.854996</v>
      </c>
      <c r="C362">
        <v>240.12399300000001</v>
      </c>
      <c r="D362">
        <v>234.753998</v>
      </c>
      <c r="E362">
        <v>235.229004</v>
      </c>
      <c r="F362">
        <v>235.229004</v>
      </c>
      <c r="G362">
        <v>17962600</v>
      </c>
    </row>
    <row r="363" spans="1:7">
      <c r="A363" s="14">
        <v>42260</v>
      </c>
      <c r="B363">
        <v>235.24200400000001</v>
      </c>
      <c r="C363">
        <v>235.93499800000001</v>
      </c>
      <c r="D363">
        <v>229.33200099999999</v>
      </c>
      <c r="E363">
        <v>230.51199299999999</v>
      </c>
      <c r="F363">
        <v>230.51199299999999</v>
      </c>
      <c r="G363">
        <v>18478800</v>
      </c>
    </row>
    <row r="364" spans="1:7">
      <c r="A364" s="14">
        <v>42261</v>
      </c>
      <c r="B364">
        <v>230.608994</v>
      </c>
      <c r="C364">
        <v>232.44000199999999</v>
      </c>
      <c r="D364">
        <v>227.96099899999999</v>
      </c>
      <c r="E364">
        <v>230.64399700000001</v>
      </c>
      <c r="F364">
        <v>230.64399700000001</v>
      </c>
      <c r="G364">
        <v>20997800</v>
      </c>
    </row>
    <row r="365" spans="1:7">
      <c r="A365" s="14">
        <v>42262</v>
      </c>
      <c r="B365">
        <v>230.49200400000001</v>
      </c>
      <c r="C365">
        <v>259.182007</v>
      </c>
      <c r="D365">
        <v>229.82200599999999</v>
      </c>
      <c r="E365">
        <v>230.304001</v>
      </c>
      <c r="F365">
        <v>230.304001</v>
      </c>
      <c r="G365">
        <v>19177800</v>
      </c>
    </row>
    <row r="366" spans="1:7">
      <c r="A366" s="14">
        <v>42263</v>
      </c>
      <c r="B366">
        <v>230.25</v>
      </c>
      <c r="C366">
        <v>231.21499600000001</v>
      </c>
      <c r="D366">
        <v>227.401993</v>
      </c>
      <c r="E366">
        <v>229.091003</v>
      </c>
      <c r="F366">
        <v>229.091003</v>
      </c>
      <c r="G366">
        <v>20144200</v>
      </c>
    </row>
    <row r="367" spans="1:7">
      <c r="A367" s="14">
        <v>42264</v>
      </c>
      <c r="B367">
        <v>229.07600400000001</v>
      </c>
      <c r="C367">
        <v>230.28500399999999</v>
      </c>
      <c r="D367">
        <v>228.925995</v>
      </c>
      <c r="E367">
        <v>229.80999800000001</v>
      </c>
      <c r="F367">
        <v>229.80999800000001</v>
      </c>
      <c r="G367">
        <v>18935400</v>
      </c>
    </row>
    <row r="368" spans="1:7">
      <c r="A368" s="14">
        <v>42265</v>
      </c>
      <c r="B368">
        <v>233.520996</v>
      </c>
      <c r="C368">
        <v>234.35299699999999</v>
      </c>
      <c r="D368">
        <v>232.18499800000001</v>
      </c>
      <c r="E368">
        <v>232.97500600000001</v>
      </c>
      <c r="F368">
        <v>232.97500600000001</v>
      </c>
      <c r="G368">
        <v>20242200</v>
      </c>
    </row>
    <row r="369" spans="1:7">
      <c r="A369" s="14">
        <v>42266</v>
      </c>
      <c r="B369">
        <v>232.858002</v>
      </c>
      <c r="C369">
        <v>233.20500200000001</v>
      </c>
      <c r="D369">
        <v>231.08900499999999</v>
      </c>
      <c r="E369">
        <v>231.49299600000001</v>
      </c>
      <c r="F369">
        <v>231.49299600000001</v>
      </c>
      <c r="G369">
        <v>12712600</v>
      </c>
    </row>
    <row r="370" spans="1:7">
      <c r="A370" s="14">
        <v>42267</v>
      </c>
      <c r="B370">
        <v>231.399002</v>
      </c>
      <c r="C370">
        <v>232.365005</v>
      </c>
      <c r="D370">
        <v>230.91000399999999</v>
      </c>
      <c r="E370">
        <v>231.212006</v>
      </c>
      <c r="F370">
        <v>231.212006</v>
      </c>
      <c r="G370">
        <v>14444700</v>
      </c>
    </row>
    <row r="371" spans="1:7">
      <c r="A371" s="14">
        <v>42268</v>
      </c>
      <c r="B371">
        <v>231.216995</v>
      </c>
      <c r="C371">
        <v>231.216995</v>
      </c>
      <c r="D371">
        <v>226.520996</v>
      </c>
      <c r="E371">
        <v>227.08500699999999</v>
      </c>
      <c r="F371">
        <v>227.08500699999999</v>
      </c>
      <c r="G371">
        <v>19678800</v>
      </c>
    </row>
    <row r="372" spans="1:7">
      <c r="A372" s="14">
        <v>42269</v>
      </c>
      <c r="B372">
        <v>226.96899400000001</v>
      </c>
      <c r="C372">
        <v>232.38600199999999</v>
      </c>
      <c r="D372">
        <v>225.11700400000001</v>
      </c>
      <c r="E372">
        <v>230.61799600000001</v>
      </c>
      <c r="F372">
        <v>230.61799600000001</v>
      </c>
      <c r="G372">
        <v>25009300</v>
      </c>
    </row>
    <row r="373" spans="1:7">
      <c r="A373" s="14">
        <v>42270</v>
      </c>
      <c r="B373">
        <v>230.93600499999999</v>
      </c>
      <c r="C373">
        <v>231.83500699999999</v>
      </c>
      <c r="D373">
        <v>229.591003</v>
      </c>
      <c r="E373">
        <v>230.283005</v>
      </c>
      <c r="F373">
        <v>230.283005</v>
      </c>
      <c r="G373">
        <v>17254100</v>
      </c>
    </row>
    <row r="374" spans="1:7">
      <c r="A374" s="14">
        <v>42271</v>
      </c>
      <c r="B374">
        <v>230.358002</v>
      </c>
      <c r="C374">
        <v>235.649002</v>
      </c>
      <c r="D374">
        <v>230.29499799999999</v>
      </c>
      <c r="E374">
        <v>234.52900700000001</v>
      </c>
      <c r="F374">
        <v>234.52900700000001</v>
      </c>
      <c r="G374">
        <v>25097800</v>
      </c>
    </row>
    <row r="375" spans="1:7">
      <c r="A375" s="14">
        <v>42272</v>
      </c>
      <c r="B375">
        <v>234.36199999999999</v>
      </c>
      <c r="C375">
        <v>237.42700199999999</v>
      </c>
      <c r="D375">
        <v>233.68400600000001</v>
      </c>
      <c r="E375">
        <v>235.14399700000001</v>
      </c>
      <c r="F375">
        <v>235.14399700000001</v>
      </c>
      <c r="G375">
        <v>22363600</v>
      </c>
    </row>
    <row r="376" spans="1:7">
      <c r="A376" s="14">
        <v>42273</v>
      </c>
      <c r="B376">
        <v>235.07600400000001</v>
      </c>
      <c r="C376">
        <v>235.40299999999999</v>
      </c>
      <c r="D376">
        <v>233.358002</v>
      </c>
      <c r="E376">
        <v>234.33999600000001</v>
      </c>
      <c r="F376">
        <v>234.33999600000001</v>
      </c>
      <c r="G376">
        <v>13724100</v>
      </c>
    </row>
    <row r="377" spans="1:7">
      <c r="A377" s="14">
        <v>42274</v>
      </c>
      <c r="B377">
        <v>234.13900799999999</v>
      </c>
      <c r="C377">
        <v>234.52600100000001</v>
      </c>
      <c r="D377">
        <v>232.475998</v>
      </c>
      <c r="E377">
        <v>232.75700399999999</v>
      </c>
      <c r="F377">
        <v>232.75700399999999</v>
      </c>
      <c r="G377">
        <v>14179900</v>
      </c>
    </row>
    <row r="378" spans="1:7">
      <c r="A378" s="14">
        <v>42275</v>
      </c>
      <c r="B378">
        <v>232.83599899999999</v>
      </c>
      <c r="C378">
        <v>239.33900499999999</v>
      </c>
      <c r="D378">
        <v>232.466995</v>
      </c>
      <c r="E378">
        <v>239.141998</v>
      </c>
      <c r="F378">
        <v>239.141998</v>
      </c>
      <c r="G378">
        <v>24713000</v>
      </c>
    </row>
    <row r="379" spans="1:7">
      <c r="A379" s="14">
        <v>42276</v>
      </c>
      <c r="B379">
        <v>239.016006</v>
      </c>
      <c r="C379">
        <v>239.80200199999999</v>
      </c>
      <c r="D379">
        <v>235.92799400000001</v>
      </c>
      <c r="E379">
        <v>236.68699599999999</v>
      </c>
      <c r="F379">
        <v>236.68699599999999</v>
      </c>
      <c r="G379">
        <v>22691300</v>
      </c>
    </row>
    <row r="380" spans="1:7">
      <c r="A380" s="14">
        <v>42277</v>
      </c>
      <c r="B380">
        <v>236.63999899999999</v>
      </c>
      <c r="C380">
        <v>237.733994</v>
      </c>
      <c r="D380">
        <v>235.628998</v>
      </c>
      <c r="E380">
        <v>236.05999800000001</v>
      </c>
      <c r="F380">
        <v>236.05999800000001</v>
      </c>
      <c r="G380">
        <v>19743500</v>
      </c>
    </row>
    <row r="381" spans="1:7">
      <c r="A381" s="14">
        <v>42278</v>
      </c>
      <c r="B381">
        <v>236.003998</v>
      </c>
      <c r="C381">
        <v>238.445007</v>
      </c>
      <c r="D381">
        <v>235.61599699999999</v>
      </c>
      <c r="E381">
        <v>237.54899599999999</v>
      </c>
      <c r="F381">
        <v>237.54899599999999</v>
      </c>
      <c r="G381">
        <v>20488800</v>
      </c>
    </row>
    <row r="382" spans="1:7">
      <c r="A382" s="14">
        <v>42279</v>
      </c>
      <c r="B382">
        <v>237.26400799999999</v>
      </c>
      <c r="C382">
        <v>238.541</v>
      </c>
      <c r="D382">
        <v>236.60299699999999</v>
      </c>
      <c r="E382">
        <v>237.29299900000001</v>
      </c>
      <c r="F382">
        <v>237.29299900000001</v>
      </c>
      <c r="G382">
        <v>19677900</v>
      </c>
    </row>
    <row r="383" spans="1:7">
      <c r="A383" s="14">
        <v>42280</v>
      </c>
      <c r="B383">
        <v>237.20199600000001</v>
      </c>
      <c r="C383">
        <v>239.31500199999999</v>
      </c>
      <c r="D383">
        <v>236.94399999999999</v>
      </c>
      <c r="E383">
        <v>238.729996</v>
      </c>
      <c r="F383">
        <v>238.729996</v>
      </c>
      <c r="G383">
        <v>16482700</v>
      </c>
    </row>
    <row r="384" spans="1:7">
      <c r="A384" s="14">
        <v>42281</v>
      </c>
      <c r="B384">
        <v>238.53100599999999</v>
      </c>
      <c r="C384">
        <v>238.96800200000001</v>
      </c>
      <c r="D384">
        <v>237.94000199999999</v>
      </c>
      <c r="E384">
        <v>238.25900300000001</v>
      </c>
      <c r="F384">
        <v>238.25900300000001</v>
      </c>
      <c r="G384">
        <v>12999000</v>
      </c>
    </row>
    <row r="385" spans="1:7">
      <c r="A385" s="14">
        <v>42282</v>
      </c>
      <c r="B385">
        <v>238.14700300000001</v>
      </c>
      <c r="C385">
        <v>240.38299599999999</v>
      </c>
      <c r="D385">
        <v>237.03500399999999</v>
      </c>
      <c r="E385">
        <v>240.38299599999999</v>
      </c>
      <c r="F385">
        <v>240.38299599999999</v>
      </c>
      <c r="G385">
        <v>23335900</v>
      </c>
    </row>
    <row r="386" spans="1:7">
      <c r="A386" s="14">
        <v>42283</v>
      </c>
      <c r="B386">
        <v>240.36399800000001</v>
      </c>
      <c r="C386">
        <v>246.93499800000001</v>
      </c>
      <c r="D386">
        <v>240.13600199999999</v>
      </c>
      <c r="E386">
        <v>246.06300400000001</v>
      </c>
      <c r="F386">
        <v>246.06300400000001</v>
      </c>
      <c r="G386">
        <v>27535100</v>
      </c>
    </row>
    <row r="387" spans="1:7">
      <c r="A387" s="14">
        <v>42284</v>
      </c>
      <c r="B387">
        <v>246.16999799999999</v>
      </c>
      <c r="C387">
        <v>246.68100000000001</v>
      </c>
      <c r="D387">
        <v>242.58500699999999</v>
      </c>
      <c r="E387">
        <v>242.96899400000001</v>
      </c>
      <c r="F387">
        <v>242.96899400000001</v>
      </c>
      <c r="G387">
        <v>22999200</v>
      </c>
    </row>
    <row r="388" spans="1:7">
      <c r="A388" s="14">
        <v>42285</v>
      </c>
      <c r="B388">
        <v>243.074997</v>
      </c>
      <c r="C388">
        <v>244.25100699999999</v>
      </c>
      <c r="D388">
        <v>242.179001</v>
      </c>
      <c r="E388">
        <v>242.304001</v>
      </c>
      <c r="F388">
        <v>242.304001</v>
      </c>
      <c r="G388">
        <v>18515300</v>
      </c>
    </row>
    <row r="389" spans="1:7">
      <c r="A389" s="14">
        <v>42286</v>
      </c>
      <c r="B389">
        <v>242.49800099999999</v>
      </c>
      <c r="C389">
        <v>244.22799699999999</v>
      </c>
      <c r="D389">
        <v>242.121994</v>
      </c>
      <c r="E389">
        <v>243.93100000000001</v>
      </c>
      <c r="F389">
        <v>243.93100000000001</v>
      </c>
      <c r="G389">
        <v>17353100</v>
      </c>
    </row>
    <row r="390" spans="1:7">
      <c r="A390" s="14">
        <v>42287</v>
      </c>
      <c r="B390">
        <v>243.740005</v>
      </c>
      <c r="C390">
        <v>245.31899999999999</v>
      </c>
      <c r="D390">
        <v>243.074005</v>
      </c>
      <c r="E390">
        <v>244.94099399999999</v>
      </c>
      <c r="F390">
        <v>244.94099399999999</v>
      </c>
      <c r="G390">
        <v>15912700</v>
      </c>
    </row>
    <row r="391" spans="1:7">
      <c r="A391" s="14">
        <v>42288</v>
      </c>
      <c r="B391">
        <v>244.74200400000001</v>
      </c>
      <c r="C391">
        <v>247.24299600000001</v>
      </c>
      <c r="D391">
        <v>244.151993</v>
      </c>
      <c r="E391">
        <v>247.050003</v>
      </c>
      <c r="F391">
        <v>247.050003</v>
      </c>
      <c r="G391">
        <v>16827300</v>
      </c>
    </row>
    <row r="392" spans="1:7">
      <c r="A392" s="14">
        <v>42289</v>
      </c>
      <c r="B392">
        <v>246.875</v>
      </c>
      <c r="C392">
        <v>247.45399499999999</v>
      </c>
      <c r="D392">
        <v>245.179001</v>
      </c>
      <c r="E392">
        <v>245.307999</v>
      </c>
      <c r="F392">
        <v>245.307999</v>
      </c>
      <c r="G392">
        <v>17388300</v>
      </c>
    </row>
    <row r="393" spans="1:7">
      <c r="A393" s="14">
        <v>42290</v>
      </c>
      <c r="B393">
        <v>245.199997</v>
      </c>
      <c r="C393">
        <v>250.23599200000001</v>
      </c>
      <c r="D393">
        <v>243.75700399999999</v>
      </c>
      <c r="E393">
        <v>249.50799599999999</v>
      </c>
      <c r="F393">
        <v>249.50799599999999</v>
      </c>
      <c r="G393">
        <v>28198500</v>
      </c>
    </row>
    <row r="394" spans="1:7">
      <c r="A394" s="14">
        <v>42291</v>
      </c>
      <c r="B394">
        <v>249.49299600000001</v>
      </c>
      <c r="C394">
        <v>254.27499399999999</v>
      </c>
      <c r="D394">
        <v>248.90299999999999</v>
      </c>
      <c r="E394">
        <v>251.98899800000001</v>
      </c>
      <c r="F394">
        <v>251.98899800000001</v>
      </c>
      <c r="G394">
        <v>27462600</v>
      </c>
    </row>
    <row r="395" spans="1:7">
      <c r="A395" s="14">
        <v>42292</v>
      </c>
      <c r="B395">
        <v>252.10699500000001</v>
      </c>
      <c r="C395">
        <v>255.962006</v>
      </c>
      <c r="D395">
        <v>252.04600500000001</v>
      </c>
      <c r="E395">
        <v>254.320007</v>
      </c>
      <c r="F395">
        <v>254.320007</v>
      </c>
      <c r="G395">
        <v>25223500</v>
      </c>
    </row>
    <row r="396" spans="1:7">
      <c r="A396" s="14">
        <v>42293</v>
      </c>
      <c r="B396">
        <v>254.29600500000001</v>
      </c>
      <c r="C396">
        <v>266.13501000000002</v>
      </c>
      <c r="D396">
        <v>253.925995</v>
      </c>
      <c r="E396">
        <v>262.868988</v>
      </c>
      <c r="F396">
        <v>262.868988</v>
      </c>
      <c r="G396">
        <v>35901500</v>
      </c>
    </row>
    <row r="397" spans="1:7">
      <c r="A397" s="14">
        <v>42294</v>
      </c>
      <c r="B397">
        <v>262.74700899999999</v>
      </c>
      <c r="C397">
        <v>273.57800300000002</v>
      </c>
      <c r="D397">
        <v>262.36700400000001</v>
      </c>
      <c r="E397">
        <v>270.64001500000001</v>
      </c>
      <c r="F397">
        <v>270.64001500000001</v>
      </c>
      <c r="G397">
        <v>43199600</v>
      </c>
    </row>
    <row r="398" spans="1:7">
      <c r="A398" s="14">
        <v>42295</v>
      </c>
      <c r="B398">
        <v>270.90701300000001</v>
      </c>
      <c r="C398">
        <v>271.66799900000001</v>
      </c>
      <c r="D398">
        <v>260.77700800000002</v>
      </c>
      <c r="E398">
        <v>261.64300500000002</v>
      </c>
      <c r="F398">
        <v>261.64300500000002</v>
      </c>
      <c r="G398">
        <v>22434300</v>
      </c>
    </row>
    <row r="399" spans="1:7">
      <c r="A399" s="14">
        <v>42296</v>
      </c>
      <c r="B399">
        <v>261.86099200000001</v>
      </c>
      <c r="C399">
        <v>264.82000699999998</v>
      </c>
      <c r="D399">
        <v>260.95098899999999</v>
      </c>
      <c r="E399">
        <v>263.43701199999998</v>
      </c>
      <c r="F399">
        <v>263.43701199999998</v>
      </c>
      <c r="G399">
        <v>25258800</v>
      </c>
    </row>
    <row r="400" spans="1:7">
      <c r="A400" s="14">
        <v>42297</v>
      </c>
      <c r="B400">
        <v>263.57199100000003</v>
      </c>
      <c r="C400">
        <v>270.834991</v>
      </c>
      <c r="D400">
        <v>263.22699</v>
      </c>
      <c r="E400">
        <v>269.46301299999999</v>
      </c>
      <c r="F400">
        <v>269.46301299999999</v>
      </c>
      <c r="G400">
        <v>30889800</v>
      </c>
    </row>
    <row r="401" spans="1:7">
      <c r="A401" s="14">
        <v>42298</v>
      </c>
      <c r="B401">
        <v>269.30599999999998</v>
      </c>
      <c r="C401">
        <v>270.76998900000001</v>
      </c>
      <c r="D401">
        <v>263.83898900000003</v>
      </c>
      <c r="E401">
        <v>266.27200299999998</v>
      </c>
      <c r="F401">
        <v>266.27200299999998</v>
      </c>
      <c r="G401">
        <v>25637300</v>
      </c>
    </row>
    <row r="402" spans="1:7">
      <c r="A402" s="14">
        <v>42299</v>
      </c>
      <c r="B402">
        <v>266.49600199999998</v>
      </c>
      <c r="C402">
        <v>276.51001000000002</v>
      </c>
      <c r="D402">
        <v>266.13501000000002</v>
      </c>
      <c r="E402">
        <v>274.02301</v>
      </c>
      <c r="F402">
        <v>274.02301</v>
      </c>
      <c r="G402">
        <v>37808600</v>
      </c>
    </row>
    <row r="403" spans="1:7">
      <c r="A403" s="14">
        <v>42300</v>
      </c>
      <c r="B403">
        <v>273.64898699999998</v>
      </c>
      <c r="C403">
        <v>278.68398999999999</v>
      </c>
      <c r="D403">
        <v>273.54299900000001</v>
      </c>
      <c r="E403">
        <v>276.49600199999998</v>
      </c>
      <c r="F403">
        <v>276.49600199999998</v>
      </c>
      <c r="G403">
        <v>29442500</v>
      </c>
    </row>
    <row r="404" spans="1:7">
      <c r="A404" s="14">
        <v>42301</v>
      </c>
      <c r="B404">
        <v>276.50399800000002</v>
      </c>
      <c r="C404">
        <v>281.70599399999998</v>
      </c>
      <c r="D404">
        <v>276.50399800000002</v>
      </c>
      <c r="E404">
        <v>281.65399200000002</v>
      </c>
      <c r="F404">
        <v>281.65399200000002</v>
      </c>
      <c r="G404">
        <v>25942400</v>
      </c>
    </row>
    <row r="405" spans="1:7">
      <c r="A405" s="14">
        <v>42302</v>
      </c>
      <c r="B405">
        <v>281.44500699999998</v>
      </c>
      <c r="C405">
        <v>294.05898999999999</v>
      </c>
      <c r="D405">
        <v>281.44500699999998</v>
      </c>
      <c r="E405">
        <v>283.67999300000002</v>
      </c>
      <c r="F405">
        <v>283.67999300000002</v>
      </c>
      <c r="G405">
        <v>45717100</v>
      </c>
    </row>
    <row r="406" spans="1:7">
      <c r="A406" s="14">
        <v>42303</v>
      </c>
      <c r="B406">
        <v>283.62799100000001</v>
      </c>
      <c r="C406">
        <v>285.29998799999998</v>
      </c>
      <c r="D406">
        <v>280.51001000000002</v>
      </c>
      <c r="E406">
        <v>285.29998799999998</v>
      </c>
      <c r="F406">
        <v>285.29998799999998</v>
      </c>
      <c r="G406">
        <v>32108800</v>
      </c>
    </row>
    <row r="407" spans="1:7">
      <c r="A407" s="14">
        <v>42304</v>
      </c>
      <c r="B407">
        <v>285.18099999999998</v>
      </c>
      <c r="C407">
        <v>296.21200599999997</v>
      </c>
      <c r="D407">
        <v>285.00799599999999</v>
      </c>
      <c r="E407">
        <v>293.78799400000003</v>
      </c>
      <c r="F407">
        <v>293.78799400000003</v>
      </c>
      <c r="G407">
        <v>46331800</v>
      </c>
    </row>
    <row r="408" spans="1:7">
      <c r="A408" s="14">
        <v>42305</v>
      </c>
      <c r="B408">
        <v>293.70300300000002</v>
      </c>
      <c r="C408">
        <v>306.33099399999998</v>
      </c>
      <c r="D408">
        <v>293.70300300000002</v>
      </c>
      <c r="E408">
        <v>304.61801100000002</v>
      </c>
      <c r="F408">
        <v>304.61801100000002</v>
      </c>
      <c r="G408">
        <v>50808100</v>
      </c>
    </row>
    <row r="409" spans="1:7">
      <c r="A409" s="14">
        <v>42306</v>
      </c>
      <c r="B409">
        <v>304.324005</v>
      </c>
      <c r="C409">
        <v>318.17001299999998</v>
      </c>
      <c r="D409">
        <v>301.82299799999998</v>
      </c>
      <c r="E409">
        <v>313.85501099999999</v>
      </c>
      <c r="F409">
        <v>313.85501099999999</v>
      </c>
      <c r="G409">
        <v>64495900</v>
      </c>
    </row>
    <row r="410" spans="1:7">
      <c r="A410" s="14">
        <v>42307</v>
      </c>
      <c r="B410">
        <v>313.942993</v>
      </c>
      <c r="C410">
        <v>334.16900600000002</v>
      </c>
      <c r="D410">
        <v>313.94000199999999</v>
      </c>
      <c r="E410">
        <v>328.01501500000001</v>
      </c>
      <c r="F410">
        <v>328.01501500000001</v>
      </c>
      <c r="G410">
        <v>78305000</v>
      </c>
    </row>
    <row r="411" spans="1:7">
      <c r="A411" s="14">
        <v>42308</v>
      </c>
      <c r="B411">
        <v>328.51199300000002</v>
      </c>
      <c r="C411">
        <v>332.77700800000002</v>
      </c>
      <c r="D411">
        <v>309.25100700000002</v>
      </c>
      <c r="E411">
        <v>314.16598499999998</v>
      </c>
      <c r="F411">
        <v>314.16598499999998</v>
      </c>
      <c r="G411">
        <v>48598100</v>
      </c>
    </row>
    <row r="412" spans="1:7">
      <c r="A412" s="14">
        <v>42309</v>
      </c>
      <c r="B412">
        <v>315.00500499999998</v>
      </c>
      <c r="C412">
        <v>327.47198500000002</v>
      </c>
      <c r="D412">
        <v>311.881012</v>
      </c>
      <c r="E412">
        <v>325.43099999999998</v>
      </c>
      <c r="F412">
        <v>325.43099999999998</v>
      </c>
      <c r="G412">
        <v>37001100</v>
      </c>
    </row>
    <row r="413" spans="1:7">
      <c r="A413" s="14">
        <v>42310</v>
      </c>
      <c r="B413">
        <v>325.94198599999999</v>
      </c>
      <c r="C413">
        <v>365.35998499999999</v>
      </c>
      <c r="D413">
        <v>323.20901500000002</v>
      </c>
      <c r="E413">
        <v>361.18899499999998</v>
      </c>
      <c r="F413">
        <v>361.18899499999998</v>
      </c>
      <c r="G413">
        <v>101918000</v>
      </c>
    </row>
    <row r="414" spans="1:7">
      <c r="A414" s="14">
        <v>42311</v>
      </c>
      <c r="B414">
        <v>361.87298600000003</v>
      </c>
      <c r="C414">
        <v>417.89999399999999</v>
      </c>
      <c r="D414">
        <v>357.64700299999998</v>
      </c>
      <c r="E414">
        <v>403.41699199999999</v>
      </c>
      <c r="F414">
        <v>403.41699199999999</v>
      </c>
      <c r="G414">
        <v>206162000</v>
      </c>
    </row>
    <row r="415" spans="1:7">
      <c r="A415" s="14">
        <v>42312</v>
      </c>
      <c r="B415">
        <v>403.66400099999998</v>
      </c>
      <c r="C415">
        <v>495.56201199999998</v>
      </c>
      <c r="D415">
        <v>380.54800399999999</v>
      </c>
      <c r="E415">
        <v>411.56298800000002</v>
      </c>
      <c r="F415">
        <v>411.56298800000002</v>
      </c>
      <c r="G415">
        <v>263900000</v>
      </c>
    </row>
    <row r="416" spans="1:7">
      <c r="A416" s="14">
        <v>42313</v>
      </c>
      <c r="B416">
        <v>408.07699600000001</v>
      </c>
      <c r="C416">
        <v>447.56100500000002</v>
      </c>
      <c r="D416">
        <v>374.58099399999998</v>
      </c>
      <c r="E416">
        <v>386.35400399999997</v>
      </c>
      <c r="F416">
        <v>386.35400399999997</v>
      </c>
      <c r="G416">
        <v>151824992</v>
      </c>
    </row>
    <row r="417" spans="1:7">
      <c r="A417" s="14">
        <v>42314</v>
      </c>
      <c r="B417">
        <v>388.04699699999998</v>
      </c>
      <c r="C417">
        <v>395.83599900000002</v>
      </c>
      <c r="D417">
        <v>354.02499399999999</v>
      </c>
      <c r="E417">
        <v>374.47000100000002</v>
      </c>
      <c r="F417">
        <v>374.47000100000002</v>
      </c>
      <c r="G417">
        <v>122687000</v>
      </c>
    </row>
    <row r="418" spans="1:7">
      <c r="A418" s="14">
        <v>42315</v>
      </c>
      <c r="B418">
        <v>374.26901199999998</v>
      </c>
      <c r="C418">
        <v>390.58599900000002</v>
      </c>
      <c r="D418">
        <v>372.43301400000001</v>
      </c>
      <c r="E418">
        <v>386.48199499999998</v>
      </c>
      <c r="F418">
        <v>386.48199499999998</v>
      </c>
      <c r="G418">
        <v>56625100</v>
      </c>
    </row>
    <row r="419" spans="1:7">
      <c r="A419" s="14">
        <v>42316</v>
      </c>
      <c r="B419">
        <v>384.27801499999998</v>
      </c>
      <c r="C419">
        <v>389.89498900000001</v>
      </c>
      <c r="D419">
        <v>368.70001200000002</v>
      </c>
      <c r="E419">
        <v>373.36801100000002</v>
      </c>
      <c r="F419">
        <v>373.36801100000002</v>
      </c>
      <c r="G419">
        <v>51817600</v>
      </c>
    </row>
    <row r="420" spans="1:7">
      <c r="A420" s="14">
        <v>42317</v>
      </c>
      <c r="B420">
        <v>374.324005</v>
      </c>
      <c r="C420">
        <v>385.27801499999998</v>
      </c>
      <c r="D420">
        <v>362.89498900000001</v>
      </c>
      <c r="E420">
        <v>380.25698899999998</v>
      </c>
      <c r="F420">
        <v>380.25698899999998</v>
      </c>
      <c r="G420">
        <v>68224400</v>
      </c>
    </row>
    <row r="421" spans="1:7">
      <c r="A421" s="14">
        <v>42318</v>
      </c>
      <c r="B421">
        <v>379.98400900000001</v>
      </c>
      <c r="C421">
        <v>381.38699300000002</v>
      </c>
      <c r="D421">
        <v>329.108002</v>
      </c>
      <c r="E421">
        <v>336.81900000000002</v>
      </c>
      <c r="F421">
        <v>336.81900000000002</v>
      </c>
      <c r="G421">
        <v>95797904</v>
      </c>
    </row>
    <row r="422" spans="1:7">
      <c r="A422" s="14">
        <v>42319</v>
      </c>
      <c r="B422">
        <v>339.82000699999998</v>
      </c>
      <c r="C422">
        <v>340.584991</v>
      </c>
      <c r="D422">
        <v>300.99700899999999</v>
      </c>
      <c r="E422">
        <v>311.08401500000002</v>
      </c>
      <c r="F422">
        <v>311.08401500000002</v>
      </c>
      <c r="G422">
        <v>107070000</v>
      </c>
    </row>
    <row r="423" spans="1:7">
      <c r="A423" s="14">
        <v>42320</v>
      </c>
      <c r="B423">
        <v>314.07900999999998</v>
      </c>
      <c r="C423">
        <v>345.08099399999998</v>
      </c>
      <c r="D423">
        <v>313.35598800000002</v>
      </c>
      <c r="E423">
        <v>338.15200800000002</v>
      </c>
      <c r="F423">
        <v>338.15200800000002</v>
      </c>
      <c r="G423">
        <v>78477800</v>
      </c>
    </row>
    <row r="424" spans="1:7">
      <c r="A424" s="14">
        <v>42321</v>
      </c>
      <c r="B424">
        <v>338.49798600000003</v>
      </c>
      <c r="C424">
        <v>340.91400099999998</v>
      </c>
      <c r="D424">
        <v>326.07501200000002</v>
      </c>
      <c r="E424">
        <v>336.75299100000001</v>
      </c>
      <c r="F424">
        <v>336.75299100000001</v>
      </c>
      <c r="G424">
        <v>52003000</v>
      </c>
    </row>
    <row r="425" spans="1:7">
      <c r="A425" s="14">
        <v>42322</v>
      </c>
      <c r="B425">
        <v>336.62399299999998</v>
      </c>
      <c r="C425">
        <v>338.18099999999998</v>
      </c>
      <c r="D425">
        <v>329.97000100000002</v>
      </c>
      <c r="E425">
        <v>332.90600599999999</v>
      </c>
      <c r="F425">
        <v>332.90600599999999</v>
      </c>
      <c r="G425">
        <v>38612000</v>
      </c>
    </row>
    <row r="426" spans="1:7">
      <c r="A426" s="14">
        <v>42323</v>
      </c>
      <c r="B426">
        <v>333.050995</v>
      </c>
      <c r="C426">
        <v>334.66198700000001</v>
      </c>
      <c r="D426">
        <v>317.48998999999998</v>
      </c>
      <c r="E426">
        <v>320.16598499999998</v>
      </c>
      <c r="F426">
        <v>320.16598499999998</v>
      </c>
      <c r="G426">
        <v>44213100</v>
      </c>
    </row>
    <row r="427" spans="1:7">
      <c r="A427" s="14">
        <v>42324</v>
      </c>
      <c r="B427">
        <v>319.73498499999999</v>
      </c>
      <c r="C427">
        <v>331.62600700000002</v>
      </c>
      <c r="D427">
        <v>315.90499899999998</v>
      </c>
      <c r="E427">
        <v>330.75100700000002</v>
      </c>
      <c r="F427">
        <v>330.75100700000002</v>
      </c>
      <c r="G427">
        <v>47980100</v>
      </c>
    </row>
    <row r="428" spans="1:7">
      <c r="A428" s="14">
        <v>42325</v>
      </c>
      <c r="B428">
        <v>330.36200000000002</v>
      </c>
      <c r="C428">
        <v>338.35000600000001</v>
      </c>
      <c r="D428">
        <v>329.614014</v>
      </c>
      <c r="E428">
        <v>335.09399400000001</v>
      </c>
      <c r="F428">
        <v>335.09399400000001</v>
      </c>
      <c r="G428">
        <v>51001600</v>
      </c>
    </row>
    <row r="429" spans="1:7">
      <c r="A429" s="14">
        <v>42326</v>
      </c>
      <c r="B429">
        <v>334.59298699999999</v>
      </c>
      <c r="C429">
        <v>336.53100599999999</v>
      </c>
      <c r="D429">
        <v>330.64001500000001</v>
      </c>
      <c r="E429">
        <v>334.58999599999999</v>
      </c>
      <c r="F429">
        <v>334.58999599999999</v>
      </c>
      <c r="G429">
        <v>43783800</v>
      </c>
    </row>
    <row r="430" spans="1:7">
      <c r="A430" s="14">
        <v>42327</v>
      </c>
      <c r="B430">
        <v>334.67898600000001</v>
      </c>
      <c r="C430">
        <v>335.33401500000002</v>
      </c>
      <c r="D430">
        <v>325.27301</v>
      </c>
      <c r="E430">
        <v>326.14898699999998</v>
      </c>
      <c r="F430">
        <v>326.14898699999998</v>
      </c>
      <c r="G430">
        <v>45011100</v>
      </c>
    </row>
    <row r="431" spans="1:7">
      <c r="A431" s="14">
        <v>42328</v>
      </c>
      <c r="B431">
        <v>326.41101099999997</v>
      </c>
      <c r="C431">
        <v>326.47299199999998</v>
      </c>
      <c r="D431">
        <v>312.21701000000002</v>
      </c>
      <c r="E431">
        <v>322.02200299999998</v>
      </c>
      <c r="F431">
        <v>322.02200299999998</v>
      </c>
      <c r="G431">
        <v>53152900</v>
      </c>
    </row>
    <row r="432" spans="1:7">
      <c r="A432" s="14">
        <v>42329</v>
      </c>
      <c r="B432">
        <v>322.09201000000002</v>
      </c>
      <c r="C432">
        <v>328.158997</v>
      </c>
      <c r="D432">
        <v>319.59500100000002</v>
      </c>
      <c r="E432">
        <v>326.92700200000002</v>
      </c>
      <c r="F432">
        <v>326.92700200000002</v>
      </c>
      <c r="G432">
        <v>28200500</v>
      </c>
    </row>
    <row r="433" spans="1:7">
      <c r="A433" s="14">
        <v>42330</v>
      </c>
      <c r="B433">
        <v>326.97500600000001</v>
      </c>
      <c r="C433">
        <v>327.01001000000002</v>
      </c>
      <c r="D433">
        <v>321.25900300000001</v>
      </c>
      <c r="E433">
        <v>324.53601099999997</v>
      </c>
      <c r="F433">
        <v>324.53601099999997</v>
      </c>
      <c r="G433">
        <v>23439400</v>
      </c>
    </row>
    <row r="434" spans="1:7">
      <c r="A434" s="14">
        <v>42331</v>
      </c>
      <c r="B434">
        <v>324.35000600000001</v>
      </c>
      <c r="C434">
        <v>325.11801100000002</v>
      </c>
      <c r="D434">
        <v>321.290009</v>
      </c>
      <c r="E434">
        <v>323.04599000000002</v>
      </c>
      <c r="F434">
        <v>323.04599000000002</v>
      </c>
      <c r="G434">
        <v>27478900</v>
      </c>
    </row>
    <row r="435" spans="1:7">
      <c r="A435" s="14">
        <v>42332</v>
      </c>
      <c r="B435">
        <v>323.01400799999999</v>
      </c>
      <c r="C435">
        <v>323.05801400000001</v>
      </c>
      <c r="D435">
        <v>318.11801100000002</v>
      </c>
      <c r="E435">
        <v>320.04599000000002</v>
      </c>
      <c r="F435">
        <v>320.04599000000002</v>
      </c>
      <c r="G435">
        <v>29362600</v>
      </c>
    </row>
    <row r="436" spans="1:7">
      <c r="A436" s="14">
        <v>42333</v>
      </c>
      <c r="B436">
        <v>320.04501299999998</v>
      </c>
      <c r="C436">
        <v>329.13400300000001</v>
      </c>
      <c r="D436">
        <v>316.76998900000001</v>
      </c>
      <c r="E436">
        <v>328.20599399999998</v>
      </c>
      <c r="F436">
        <v>328.20599399999998</v>
      </c>
      <c r="G436">
        <v>41666900</v>
      </c>
    </row>
    <row r="437" spans="1:7">
      <c r="A437" s="14">
        <v>42334</v>
      </c>
      <c r="B437">
        <v>328.30300899999997</v>
      </c>
      <c r="C437">
        <v>366.75698899999998</v>
      </c>
      <c r="D437">
        <v>328.22900399999997</v>
      </c>
      <c r="E437">
        <v>352.68398999999999</v>
      </c>
      <c r="F437">
        <v>352.68398999999999</v>
      </c>
      <c r="G437">
        <v>106105000</v>
      </c>
    </row>
    <row r="438" spans="1:7">
      <c r="A438" s="14">
        <v>42335</v>
      </c>
      <c r="B438">
        <v>351.86099200000001</v>
      </c>
      <c r="C438">
        <v>363.58898900000003</v>
      </c>
      <c r="D438">
        <v>347.86999500000002</v>
      </c>
      <c r="E438">
        <v>358.04199199999999</v>
      </c>
      <c r="F438">
        <v>358.04199199999999</v>
      </c>
      <c r="G438">
        <v>55179100</v>
      </c>
    </row>
    <row r="439" spans="1:7">
      <c r="A439" s="14">
        <v>42336</v>
      </c>
      <c r="B439">
        <v>357.14099099999999</v>
      </c>
      <c r="C439">
        <v>359.53601099999997</v>
      </c>
      <c r="D439">
        <v>352.17199699999998</v>
      </c>
      <c r="E439">
        <v>357.381012</v>
      </c>
      <c r="F439">
        <v>357.381012</v>
      </c>
      <c r="G439">
        <v>36816600</v>
      </c>
    </row>
    <row r="440" spans="1:7">
      <c r="A440" s="14">
        <v>42337</v>
      </c>
      <c r="B440">
        <v>357.47198500000002</v>
      </c>
      <c r="C440">
        <v>371.93899499999998</v>
      </c>
      <c r="D440">
        <v>355.66598499999998</v>
      </c>
      <c r="E440">
        <v>371.29400600000002</v>
      </c>
      <c r="F440">
        <v>371.29400600000002</v>
      </c>
      <c r="G440">
        <v>40409300</v>
      </c>
    </row>
    <row r="441" spans="1:7">
      <c r="A441" s="14">
        <v>42338</v>
      </c>
      <c r="B441">
        <v>371.43701199999998</v>
      </c>
      <c r="C441">
        <v>382.36300699999998</v>
      </c>
      <c r="D441">
        <v>370.38299599999999</v>
      </c>
      <c r="E441">
        <v>377.32101399999999</v>
      </c>
      <c r="F441">
        <v>377.32101399999999</v>
      </c>
      <c r="G441">
        <v>71701600</v>
      </c>
    </row>
    <row r="442" spans="1:7">
      <c r="A442" s="14">
        <v>42339</v>
      </c>
      <c r="B442">
        <v>377.41400099999998</v>
      </c>
      <c r="C442">
        <v>378.93099999999998</v>
      </c>
      <c r="D442">
        <v>356.56298800000002</v>
      </c>
      <c r="E442">
        <v>362.48800699999998</v>
      </c>
      <c r="F442">
        <v>362.48800699999998</v>
      </c>
      <c r="G442">
        <v>60452200</v>
      </c>
    </row>
    <row r="443" spans="1:7">
      <c r="A443" s="14">
        <v>42340</v>
      </c>
      <c r="B443">
        <v>361.84500100000002</v>
      </c>
      <c r="C443">
        <v>362.23199499999998</v>
      </c>
      <c r="D443">
        <v>349.46499599999999</v>
      </c>
      <c r="E443">
        <v>359.18701199999998</v>
      </c>
      <c r="F443">
        <v>359.18701199999998</v>
      </c>
      <c r="G443">
        <v>54160500</v>
      </c>
    </row>
    <row r="444" spans="1:7">
      <c r="A444" s="14">
        <v>42341</v>
      </c>
      <c r="B444">
        <v>359.33099399999998</v>
      </c>
      <c r="C444">
        <v>370.27499399999999</v>
      </c>
      <c r="D444">
        <v>357.41198700000001</v>
      </c>
      <c r="E444">
        <v>361.04599000000002</v>
      </c>
      <c r="F444">
        <v>361.04599000000002</v>
      </c>
      <c r="G444">
        <v>50714900</v>
      </c>
    </row>
    <row r="445" spans="1:7">
      <c r="A445" s="14">
        <v>42342</v>
      </c>
      <c r="B445">
        <v>361.26199300000002</v>
      </c>
      <c r="C445">
        <v>363.51599099999999</v>
      </c>
      <c r="D445">
        <v>355.75698899999998</v>
      </c>
      <c r="E445">
        <v>363.18301400000001</v>
      </c>
      <c r="F445">
        <v>363.18301400000001</v>
      </c>
      <c r="G445">
        <v>35784100</v>
      </c>
    </row>
    <row r="446" spans="1:7">
      <c r="A446" s="14">
        <v>42343</v>
      </c>
      <c r="B446">
        <v>363.72100799999998</v>
      </c>
      <c r="C446">
        <v>389.78500400000001</v>
      </c>
      <c r="D446">
        <v>363.22900399999997</v>
      </c>
      <c r="E446">
        <v>388.949005</v>
      </c>
      <c r="F446">
        <v>388.949005</v>
      </c>
      <c r="G446">
        <v>66282200</v>
      </c>
    </row>
    <row r="447" spans="1:7">
      <c r="A447" s="14">
        <v>42344</v>
      </c>
      <c r="B447">
        <v>389.55499300000002</v>
      </c>
      <c r="C447">
        <v>402.80898999999999</v>
      </c>
      <c r="D447">
        <v>387.08898900000003</v>
      </c>
      <c r="E447">
        <v>388.78298999999998</v>
      </c>
      <c r="F447">
        <v>388.78298999999998</v>
      </c>
      <c r="G447">
        <v>77762000</v>
      </c>
    </row>
    <row r="448" spans="1:7">
      <c r="A448" s="14">
        <v>42345</v>
      </c>
      <c r="B448">
        <v>389.97799700000002</v>
      </c>
      <c r="C448">
        <v>399.96899400000001</v>
      </c>
      <c r="D448">
        <v>385.41101099999997</v>
      </c>
      <c r="E448">
        <v>395.53601099999997</v>
      </c>
      <c r="F448">
        <v>395.53601099999997</v>
      </c>
      <c r="G448">
        <v>63455800</v>
      </c>
    </row>
    <row r="449" spans="1:7">
      <c r="A449" s="14">
        <v>42346</v>
      </c>
      <c r="B449">
        <v>395.75399800000002</v>
      </c>
      <c r="C449">
        <v>415.56298800000002</v>
      </c>
      <c r="D449">
        <v>389.95001200000002</v>
      </c>
      <c r="E449">
        <v>415.56298800000002</v>
      </c>
      <c r="F449">
        <v>415.56298800000002</v>
      </c>
      <c r="G449">
        <v>57801400</v>
      </c>
    </row>
    <row r="450" spans="1:7">
      <c r="A450" s="14">
        <v>42347</v>
      </c>
      <c r="B450">
        <v>414.44101000000001</v>
      </c>
      <c r="C450">
        <v>423.11999500000002</v>
      </c>
      <c r="D450">
        <v>406.29098499999998</v>
      </c>
      <c r="E450">
        <v>417.56298800000002</v>
      </c>
      <c r="F450">
        <v>417.56298800000002</v>
      </c>
      <c r="G450">
        <v>90917200</v>
      </c>
    </row>
    <row r="451" spans="1:7">
      <c r="A451" s="14">
        <v>42348</v>
      </c>
      <c r="B451">
        <v>417.98800699999998</v>
      </c>
      <c r="C451">
        <v>419.50900300000001</v>
      </c>
      <c r="D451">
        <v>411.54800399999999</v>
      </c>
      <c r="E451">
        <v>415.47900399999997</v>
      </c>
      <c r="F451">
        <v>415.47900399999997</v>
      </c>
      <c r="G451">
        <v>52138900</v>
      </c>
    </row>
    <row r="452" spans="1:7">
      <c r="A452" s="14">
        <v>42349</v>
      </c>
      <c r="B452">
        <v>415.28100599999999</v>
      </c>
      <c r="C452">
        <v>451.93798800000002</v>
      </c>
      <c r="D452">
        <v>415.28100599999999</v>
      </c>
      <c r="E452">
        <v>451.93798800000002</v>
      </c>
      <c r="F452">
        <v>451.93798800000002</v>
      </c>
      <c r="G452">
        <v>110944000</v>
      </c>
    </row>
    <row r="453" spans="1:7">
      <c r="A453" s="14">
        <v>42350</v>
      </c>
      <c r="B453">
        <v>452.334991</v>
      </c>
      <c r="C453">
        <v>469.10299700000002</v>
      </c>
      <c r="D453">
        <v>410.74099699999999</v>
      </c>
      <c r="E453">
        <v>434.99700899999999</v>
      </c>
      <c r="F453">
        <v>434.99700899999999</v>
      </c>
      <c r="G453">
        <v>131969000</v>
      </c>
    </row>
    <row r="454" spans="1:7">
      <c r="A454" s="14">
        <v>42351</v>
      </c>
      <c r="B454">
        <v>431.66000400000001</v>
      </c>
      <c r="C454">
        <v>441.67999300000002</v>
      </c>
      <c r="D454">
        <v>426.26800500000002</v>
      </c>
      <c r="E454">
        <v>433.75500499999998</v>
      </c>
      <c r="F454">
        <v>433.75500499999998</v>
      </c>
      <c r="G454">
        <v>55050600</v>
      </c>
    </row>
    <row r="455" spans="1:7">
      <c r="A455" s="14">
        <v>42352</v>
      </c>
      <c r="B455">
        <v>433.27200299999998</v>
      </c>
      <c r="C455">
        <v>447.141998</v>
      </c>
      <c r="D455">
        <v>430.45599399999998</v>
      </c>
      <c r="E455">
        <v>444.182007</v>
      </c>
      <c r="F455">
        <v>444.182007</v>
      </c>
      <c r="G455">
        <v>130496000</v>
      </c>
    </row>
    <row r="456" spans="1:7">
      <c r="A456" s="14">
        <v>42353</v>
      </c>
      <c r="B456">
        <v>443.87799100000001</v>
      </c>
      <c r="C456">
        <v>465.32101399999999</v>
      </c>
      <c r="D456">
        <v>443.87799100000001</v>
      </c>
      <c r="E456">
        <v>465.32101399999999</v>
      </c>
      <c r="F456">
        <v>465.32101399999999</v>
      </c>
      <c r="G456">
        <v>83121104</v>
      </c>
    </row>
    <row r="457" spans="1:7">
      <c r="A457" s="14">
        <v>42354</v>
      </c>
      <c r="B457">
        <v>465.20800800000001</v>
      </c>
      <c r="C457">
        <v>465.20800800000001</v>
      </c>
      <c r="D457">
        <v>443.85101300000002</v>
      </c>
      <c r="E457">
        <v>454.93398999999999</v>
      </c>
      <c r="F457">
        <v>454.93398999999999</v>
      </c>
      <c r="G457">
        <v>107944000</v>
      </c>
    </row>
    <row r="458" spans="1:7">
      <c r="A458" s="14">
        <v>42355</v>
      </c>
      <c r="B458">
        <v>454.77700800000002</v>
      </c>
      <c r="C458">
        <v>457.85998499999999</v>
      </c>
      <c r="D458">
        <v>448.858002</v>
      </c>
      <c r="E458">
        <v>456.07800300000002</v>
      </c>
      <c r="F458">
        <v>456.07800300000002</v>
      </c>
      <c r="G458">
        <v>47978400</v>
      </c>
    </row>
    <row r="459" spans="1:7">
      <c r="A459" s="14">
        <v>42356</v>
      </c>
      <c r="B459">
        <v>455.84698500000002</v>
      </c>
      <c r="C459">
        <v>465.17700200000002</v>
      </c>
      <c r="D459">
        <v>454.94000199999999</v>
      </c>
      <c r="E459">
        <v>463.61599699999999</v>
      </c>
      <c r="F459">
        <v>463.61599699999999</v>
      </c>
      <c r="G459">
        <v>60220100</v>
      </c>
    </row>
    <row r="460" spans="1:7">
      <c r="A460" s="14">
        <v>42357</v>
      </c>
      <c r="B460">
        <v>463.55200200000002</v>
      </c>
      <c r="C460">
        <v>465.58099399999998</v>
      </c>
      <c r="D460">
        <v>456.76501500000001</v>
      </c>
      <c r="E460">
        <v>462.32199100000003</v>
      </c>
      <c r="F460">
        <v>462.32199100000003</v>
      </c>
      <c r="G460">
        <v>47892700</v>
      </c>
    </row>
    <row r="461" spans="1:7">
      <c r="A461" s="14">
        <v>42358</v>
      </c>
      <c r="B461">
        <v>462.23400900000001</v>
      </c>
      <c r="C461">
        <v>462.64498900000001</v>
      </c>
      <c r="D461">
        <v>434.33801299999999</v>
      </c>
      <c r="E461">
        <v>442.68499800000001</v>
      </c>
      <c r="F461">
        <v>442.68499800000001</v>
      </c>
      <c r="G461">
        <v>75409400</v>
      </c>
    </row>
    <row r="462" spans="1:7">
      <c r="A462" s="14">
        <v>42359</v>
      </c>
      <c r="B462">
        <v>442.83801299999999</v>
      </c>
      <c r="C462">
        <v>444.72900399999997</v>
      </c>
      <c r="D462">
        <v>427.31201199999998</v>
      </c>
      <c r="E462">
        <v>438.63900799999999</v>
      </c>
      <c r="F462">
        <v>438.63900799999999</v>
      </c>
      <c r="G462">
        <v>77639696</v>
      </c>
    </row>
    <row r="463" spans="1:7">
      <c r="A463" s="14">
        <v>42360</v>
      </c>
      <c r="B463">
        <v>437.43600500000002</v>
      </c>
      <c r="C463">
        <v>443.68798800000002</v>
      </c>
      <c r="D463">
        <v>435.51599099999999</v>
      </c>
      <c r="E463">
        <v>436.57199100000003</v>
      </c>
      <c r="F463">
        <v>436.57199100000003</v>
      </c>
      <c r="G463">
        <v>50840400</v>
      </c>
    </row>
    <row r="464" spans="1:7">
      <c r="A464" s="14">
        <v>42361</v>
      </c>
      <c r="B464">
        <v>436.72000100000002</v>
      </c>
      <c r="C464">
        <v>444.52899200000002</v>
      </c>
      <c r="D464">
        <v>436.618988</v>
      </c>
      <c r="E464">
        <v>442.40100100000001</v>
      </c>
      <c r="F464">
        <v>442.40100100000001</v>
      </c>
      <c r="G464">
        <v>47161400</v>
      </c>
    </row>
    <row r="465" spans="1:7">
      <c r="A465" s="14">
        <v>42362</v>
      </c>
      <c r="B465">
        <v>443.091003</v>
      </c>
      <c r="C465">
        <v>458.45599399999998</v>
      </c>
      <c r="D465">
        <v>443.07699600000001</v>
      </c>
      <c r="E465">
        <v>454.98498499999999</v>
      </c>
      <c r="F465">
        <v>454.98498499999999</v>
      </c>
      <c r="G465">
        <v>57157200</v>
      </c>
    </row>
    <row r="466" spans="1:7">
      <c r="A466" s="14">
        <v>42363</v>
      </c>
      <c r="B466">
        <v>454.85501099999999</v>
      </c>
      <c r="C466">
        <v>458.30499300000002</v>
      </c>
      <c r="D466">
        <v>452.07501200000002</v>
      </c>
      <c r="E466">
        <v>455.65301499999998</v>
      </c>
      <c r="F466">
        <v>455.65301499999998</v>
      </c>
      <c r="G466">
        <v>39078500</v>
      </c>
    </row>
    <row r="467" spans="1:7">
      <c r="A467" s="14">
        <v>42364</v>
      </c>
      <c r="B467">
        <v>455.756012</v>
      </c>
      <c r="C467">
        <v>457.489014</v>
      </c>
      <c r="D467">
        <v>405.76001000000002</v>
      </c>
      <c r="E467">
        <v>417.27398699999998</v>
      </c>
      <c r="F467">
        <v>417.27398699999998</v>
      </c>
      <c r="G467">
        <v>116166000</v>
      </c>
    </row>
    <row r="468" spans="1:7">
      <c r="A468" s="14">
        <v>42365</v>
      </c>
      <c r="B468">
        <v>416.51400799999999</v>
      </c>
      <c r="C468">
        <v>424.00698899999998</v>
      </c>
      <c r="D468">
        <v>408.88299599999999</v>
      </c>
      <c r="E468">
        <v>422.82299799999998</v>
      </c>
      <c r="F468">
        <v>422.82299799999998</v>
      </c>
      <c r="G468">
        <v>53591200</v>
      </c>
    </row>
    <row r="469" spans="1:7">
      <c r="A469" s="14">
        <v>42366</v>
      </c>
      <c r="B469">
        <v>423.34298699999999</v>
      </c>
      <c r="C469">
        <v>429.76901199999998</v>
      </c>
      <c r="D469">
        <v>418.48098800000002</v>
      </c>
      <c r="E469">
        <v>422.27899200000002</v>
      </c>
      <c r="F469">
        <v>422.27899200000002</v>
      </c>
      <c r="G469">
        <v>49638600</v>
      </c>
    </row>
    <row r="470" spans="1:7">
      <c r="A470" s="14">
        <v>42367</v>
      </c>
      <c r="B470">
        <v>422.09799199999998</v>
      </c>
      <c r="C470">
        <v>432.983002</v>
      </c>
      <c r="D470">
        <v>420.62701399999997</v>
      </c>
      <c r="E470">
        <v>432.983002</v>
      </c>
      <c r="F470">
        <v>432.983002</v>
      </c>
      <c r="G470">
        <v>51596500</v>
      </c>
    </row>
    <row r="471" spans="1:7">
      <c r="A471" s="14">
        <v>42368</v>
      </c>
      <c r="B471">
        <v>433.29998799999998</v>
      </c>
      <c r="C471">
        <v>434.38699300000002</v>
      </c>
      <c r="D471">
        <v>422.08401500000002</v>
      </c>
      <c r="E471">
        <v>426.61999500000002</v>
      </c>
      <c r="F471">
        <v>426.61999500000002</v>
      </c>
      <c r="G471">
        <v>46889400</v>
      </c>
    </row>
    <row r="472" spans="1:7">
      <c r="A472" s="14">
        <v>42369</v>
      </c>
      <c r="B472">
        <v>425.875</v>
      </c>
      <c r="C472">
        <v>432.92099000000002</v>
      </c>
      <c r="D472">
        <v>418.73498499999999</v>
      </c>
      <c r="E472">
        <v>430.56698599999999</v>
      </c>
      <c r="F472">
        <v>430.56698599999999</v>
      </c>
      <c r="G472">
        <v>45996600</v>
      </c>
    </row>
    <row r="473" spans="1:7">
      <c r="A473" s="14">
        <v>42370</v>
      </c>
      <c r="B473">
        <v>430.72100799999998</v>
      </c>
      <c r="C473">
        <v>436.24600199999998</v>
      </c>
      <c r="D473">
        <v>427.51501500000001</v>
      </c>
      <c r="E473">
        <v>434.33401500000002</v>
      </c>
      <c r="F473">
        <v>434.33401500000002</v>
      </c>
      <c r="G473">
        <v>36278900</v>
      </c>
    </row>
    <row r="474" spans="1:7">
      <c r="A474" s="14">
        <v>42371</v>
      </c>
      <c r="B474">
        <v>434.62200899999999</v>
      </c>
      <c r="C474">
        <v>436.06201199999998</v>
      </c>
      <c r="D474">
        <v>431.86999500000002</v>
      </c>
      <c r="E474">
        <v>433.43798800000002</v>
      </c>
      <c r="F474">
        <v>433.43798800000002</v>
      </c>
      <c r="G474">
        <v>30096600</v>
      </c>
    </row>
    <row r="475" spans="1:7">
      <c r="A475" s="14">
        <v>42372</v>
      </c>
      <c r="B475">
        <v>433.57800300000002</v>
      </c>
      <c r="C475">
        <v>433.74301100000002</v>
      </c>
      <c r="D475">
        <v>424.70599399999998</v>
      </c>
      <c r="E475">
        <v>430.010986</v>
      </c>
      <c r="F475">
        <v>430.010986</v>
      </c>
      <c r="G475">
        <v>39633800</v>
      </c>
    </row>
    <row r="476" spans="1:7">
      <c r="A476" s="14">
        <v>42373</v>
      </c>
      <c r="B476">
        <v>430.06100500000002</v>
      </c>
      <c r="C476">
        <v>434.516998</v>
      </c>
      <c r="D476">
        <v>429.08401500000002</v>
      </c>
      <c r="E476">
        <v>433.091003</v>
      </c>
      <c r="F476">
        <v>433.091003</v>
      </c>
      <c r="G476">
        <v>38477500</v>
      </c>
    </row>
    <row r="477" spans="1:7">
      <c r="A477" s="14">
        <v>42374</v>
      </c>
      <c r="B477">
        <v>433.06900000000002</v>
      </c>
      <c r="C477">
        <v>434.182007</v>
      </c>
      <c r="D477">
        <v>429.675995</v>
      </c>
      <c r="E477">
        <v>431.959991</v>
      </c>
      <c r="F477">
        <v>431.959991</v>
      </c>
      <c r="G477">
        <v>34522600</v>
      </c>
    </row>
    <row r="478" spans="1:7">
      <c r="A478" s="14">
        <v>42375</v>
      </c>
      <c r="B478">
        <v>431.85598800000002</v>
      </c>
      <c r="C478">
        <v>431.85598800000002</v>
      </c>
      <c r="D478">
        <v>426.341003</v>
      </c>
      <c r="E478">
        <v>429.10501099999999</v>
      </c>
      <c r="F478">
        <v>429.10501099999999</v>
      </c>
      <c r="G478">
        <v>34042500</v>
      </c>
    </row>
    <row r="479" spans="1:7">
      <c r="A479" s="14">
        <v>42376</v>
      </c>
      <c r="B479">
        <v>430.010986</v>
      </c>
      <c r="C479">
        <v>458.76599099999999</v>
      </c>
      <c r="D479">
        <v>429.07699600000001</v>
      </c>
      <c r="E479">
        <v>458.04800399999999</v>
      </c>
      <c r="F479">
        <v>458.04800399999999</v>
      </c>
      <c r="G479">
        <v>87562200</v>
      </c>
    </row>
    <row r="480" spans="1:7">
      <c r="A480" s="14">
        <v>42377</v>
      </c>
      <c r="B480">
        <v>457.53799400000003</v>
      </c>
      <c r="C480">
        <v>462.93398999999999</v>
      </c>
      <c r="D480">
        <v>447.93798800000002</v>
      </c>
      <c r="E480">
        <v>453.23001099999999</v>
      </c>
      <c r="F480">
        <v>453.23001099999999</v>
      </c>
      <c r="G480">
        <v>56993000</v>
      </c>
    </row>
    <row r="481" spans="1:7">
      <c r="A481" s="14">
        <v>42378</v>
      </c>
      <c r="B481">
        <v>453.38299599999999</v>
      </c>
      <c r="C481">
        <v>454.64001500000001</v>
      </c>
      <c r="D481">
        <v>446.88900799999999</v>
      </c>
      <c r="E481">
        <v>447.61099200000001</v>
      </c>
      <c r="F481">
        <v>447.61099200000001</v>
      </c>
      <c r="G481">
        <v>32278000</v>
      </c>
    </row>
    <row r="482" spans="1:7">
      <c r="A482" s="14">
        <v>42379</v>
      </c>
      <c r="B482">
        <v>448.23800699999998</v>
      </c>
      <c r="C482">
        <v>448.30898999999999</v>
      </c>
      <c r="D482">
        <v>440.35101300000002</v>
      </c>
      <c r="E482">
        <v>447.99099699999999</v>
      </c>
      <c r="F482">
        <v>447.99099699999999</v>
      </c>
      <c r="G482">
        <v>35995900</v>
      </c>
    </row>
    <row r="483" spans="1:7">
      <c r="A483" s="14">
        <v>42380</v>
      </c>
      <c r="B483">
        <v>448.69799799999998</v>
      </c>
      <c r="C483">
        <v>450.66198700000001</v>
      </c>
      <c r="D483">
        <v>443.85501099999999</v>
      </c>
      <c r="E483">
        <v>448.42800899999997</v>
      </c>
      <c r="F483">
        <v>448.42800899999997</v>
      </c>
      <c r="G483">
        <v>40450000</v>
      </c>
    </row>
    <row r="484" spans="1:7">
      <c r="A484" s="14">
        <v>42381</v>
      </c>
      <c r="B484">
        <v>448.182007</v>
      </c>
      <c r="C484">
        <v>448.182007</v>
      </c>
      <c r="D484">
        <v>435.69000199999999</v>
      </c>
      <c r="E484">
        <v>435.69000199999999</v>
      </c>
      <c r="F484">
        <v>435.69000199999999</v>
      </c>
      <c r="G484">
        <v>115607000</v>
      </c>
    </row>
    <row r="485" spans="1:7">
      <c r="A485" s="14">
        <v>42382</v>
      </c>
      <c r="B485">
        <v>434.665009</v>
      </c>
      <c r="C485">
        <v>435.18600500000002</v>
      </c>
      <c r="D485">
        <v>424.442993</v>
      </c>
      <c r="E485">
        <v>432.37100199999998</v>
      </c>
      <c r="F485">
        <v>432.37100199999998</v>
      </c>
      <c r="G485">
        <v>173888000</v>
      </c>
    </row>
    <row r="486" spans="1:7">
      <c r="A486" s="14">
        <v>42383</v>
      </c>
      <c r="B486">
        <v>432.28799400000003</v>
      </c>
      <c r="C486">
        <v>433.324005</v>
      </c>
      <c r="D486">
        <v>427.84500100000002</v>
      </c>
      <c r="E486">
        <v>430.30599999999998</v>
      </c>
      <c r="F486">
        <v>430.30599999999998</v>
      </c>
      <c r="G486">
        <v>43945500</v>
      </c>
    </row>
    <row r="487" spans="1:7">
      <c r="A487" s="14">
        <v>42384</v>
      </c>
      <c r="B487">
        <v>430.25500499999998</v>
      </c>
      <c r="C487">
        <v>430.25500499999998</v>
      </c>
      <c r="D487">
        <v>364.33099399999998</v>
      </c>
      <c r="E487">
        <v>364.33099399999998</v>
      </c>
      <c r="F487">
        <v>364.33099399999998</v>
      </c>
      <c r="G487">
        <v>153351008</v>
      </c>
    </row>
    <row r="488" spans="1:7">
      <c r="A488" s="14">
        <v>42385</v>
      </c>
      <c r="B488">
        <v>365.07299799999998</v>
      </c>
      <c r="C488">
        <v>390.557007</v>
      </c>
      <c r="D488">
        <v>354.91400099999998</v>
      </c>
      <c r="E488">
        <v>387.53601099999997</v>
      </c>
      <c r="F488">
        <v>387.53601099999997</v>
      </c>
      <c r="G488">
        <v>120352000</v>
      </c>
    </row>
    <row r="489" spans="1:7">
      <c r="A489" s="14">
        <v>42386</v>
      </c>
      <c r="B489">
        <v>387.15200800000002</v>
      </c>
      <c r="C489">
        <v>390.96499599999999</v>
      </c>
      <c r="D489">
        <v>380.09201000000002</v>
      </c>
      <c r="E489">
        <v>382.29901100000001</v>
      </c>
      <c r="F489">
        <v>382.29901100000001</v>
      </c>
      <c r="G489">
        <v>45319600</v>
      </c>
    </row>
    <row r="490" spans="1:7">
      <c r="A490" s="14">
        <v>42387</v>
      </c>
      <c r="B490">
        <v>381.733002</v>
      </c>
      <c r="C490">
        <v>388.10400399999997</v>
      </c>
      <c r="D490">
        <v>376.665009</v>
      </c>
      <c r="E490">
        <v>387.16799900000001</v>
      </c>
      <c r="F490">
        <v>387.16799900000001</v>
      </c>
      <c r="G490">
        <v>54403900</v>
      </c>
    </row>
    <row r="491" spans="1:7">
      <c r="A491" s="14">
        <v>42388</v>
      </c>
      <c r="B491">
        <v>387.02600100000001</v>
      </c>
      <c r="C491">
        <v>387.73001099999999</v>
      </c>
      <c r="D491">
        <v>378.97198500000002</v>
      </c>
      <c r="E491">
        <v>380.14898699999998</v>
      </c>
      <c r="F491">
        <v>380.14898699999998</v>
      </c>
      <c r="G491">
        <v>46819800</v>
      </c>
    </row>
    <row r="492" spans="1:7">
      <c r="A492" s="14">
        <v>42389</v>
      </c>
      <c r="B492">
        <v>379.73998999999998</v>
      </c>
      <c r="C492">
        <v>425.266998</v>
      </c>
      <c r="D492">
        <v>376.59899899999999</v>
      </c>
      <c r="E492">
        <v>420.23001099999999</v>
      </c>
      <c r="F492">
        <v>420.23001099999999</v>
      </c>
      <c r="G492">
        <v>121720000</v>
      </c>
    </row>
    <row r="493" spans="1:7">
      <c r="A493" s="14">
        <v>42390</v>
      </c>
      <c r="B493">
        <v>419.63198899999998</v>
      </c>
      <c r="C493">
        <v>422.87701399999997</v>
      </c>
      <c r="D493">
        <v>406.29998799999998</v>
      </c>
      <c r="E493">
        <v>410.26199300000002</v>
      </c>
      <c r="F493">
        <v>410.26199300000002</v>
      </c>
      <c r="G493">
        <v>68338000</v>
      </c>
    </row>
    <row r="494" spans="1:7">
      <c r="A494" s="14">
        <v>42391</v>
      </c>
      <c r="B494">
        <v>409.75100700000002</v>
      </c>
      <c r="C494">
        <v>410.41000400000001</v>
      </c>
      <c r="D494">
        <v>375.28201300000001</v>
      </c>
      <c r="E494">
        <v>382.49200400000001</v>
      </c>
      <c r="F494">
        <v>382.49200400000001</v>
      </c>
      <c r="G494">
        <v>91546600</v>
      </c>
    </row>
    <row r="495" spans="1:7">
      <c r="A495" s="14">
        <v>42392</v>
      </c>
      <c r="B495">
        <v>382.43398999999999</v>
      </c>
      <c r="C495">
        <v>394.54299900000001</v>
      </c>
      <c r="D495">
        <v>381.98098800000002</v>
      </c>
      <c r="E495">
        <v>387.49099699999999</v>
      </c>
      <c r="F495">
        <v>387.49099699999999</v>
      </c>
      <c r="G495">
        <v>56247400</v>
      </c>
    </row>
    <row r="496" spans="1:7">
      <c r="A496" s="14">
        <v>42393</v>
      </c>
      <c r="B496">
        <v>388.10199</v>
      </c>
      <c r="C496">
        <v>405.48498499999999</v>
      </c>
      <c r="D496">
        <v>387.51001000000002</v>
      </c>
      <c r="E496">
        <v>402.97100799999998</v>
      </c>
      <c r="F496">
        <v>402.97100799999998</v>
      </c>
      <c r="G496">
        <v>54824800</v>
      </c>
    </row>
    <row r="497" spans="1:7">
      <c r="A497" s="14">
        <v>42394</v>
      </c>
      <c r="B497">
        <v>402.31698599999999</v>
      </c>
      <c r="C497">
        <v>402.31698599999999</v>
      </c>
      <c r="D497">
        <v>388.55398600000001</v>
      </c>
      <c r="E497">
        <v>391.72601300000002</v>
      </c>
      <c r="F497">
        <v>391.72601300000002</v>
      </c>
      <c r="G497">
        <v>59062400</v>
      </c>
    </row>
    <row r="498" spans="1:7">
      <c r="A498" s="14">
        <v>42395</v>
      </c>
      <c r="B498">
        <v>392.00201399999997</v>
      </c>
      <c r="C498">
        <v>397.76599099999999</v>
      </c>
      <c r="D498">
        <v>390.57501200000002</v>
      </c>
      <c r="E498">
        <v>392.15301499999998</v>
      </c>
      <c r="F498">
        <v>392.15301499999998</v>
      </c>
      <c r="G498">
        <v>58147000</v>
      </c>
    </row>
    <row r="499" spans="1:7">
      <c r="A499" s="14">
        <v>42396</v>
      </c>
      <c r="B499">
        <v>392.44400000000002</v>
      </c>
      <c r="C499">
        <v>396.84298699999999</v>
      </c>
      <c r="D499">
        <v>391.78201300000001</v>
      </c>
      <c r="E499">
        <v>394.97198500000002</v>
      </c>
      <c r="F499">
        <v>394.97198500000002</v>
      </c>
      <c r="G499">
        <v>47424400</v>
      </c>
    </row>
    <row r="500" spans="1:7">
      <c r="A500" s="14">
        <v>42397</v>
      </c>
      <c r="B500">
        <v>395.14599600000003</v>
      </c>
      <c r="C500">
        <v>395.50201399999997</v>
      </c>
      <c r="D500">
        <v>379.73498499999999</v>
      </c>
      <c r="E500">
        <v>380.28900099999998</v>
      </c>
      <c r="F500">
        <v>380.28900099999998</v>
      </c>
      <c r="G500">
        <v>59247900</v>
      </c>
    </row>
    <row r="501" spans="1:7">
      <c r="A501" s="14">
        <v>42398</v>
      </c>
      <c r="B501">
        <v>380.108002</v>
      </c>
      <c r="C501">
        <v>384.37899800000002</v>
      </c>
      <c r="D501">
        <v>365.45199600000001</v>
      </c>
      <c r="E501">
        <v>379.47399899999999</v>
      </c>
      <c r="F501">
        <v>379.47399899999999</v>
      </c>
      <c r="G501">
        <v>86125296</v>
      </c>
    </row>
    <row r="502" spans="1:7">
      <c r="A502" s="14">
        <v>42399</v>
      </c>
      <c r="B502">
        <v>378.86498999999998</v>
      </c>
      <c r="C502">
        <v>380.91699199999999</v>
      </c>
      <c r="D502">
        <v>376.49099699999999</v>
      </c>
      <c r="E502">
        <v>378.25500499999998</v>
      </c>
      <c r="F502">
        <v>378.25500499999998</v>
      </c>
      <c r="G502">
        <v>30284400</v>
      </c>
    </row>
    <row r="503" spans="1:7">
      <c r="A503" s="14">
        <v>42400</v>
      </c>
      <c r="B503">
        <v>378.29299900000001</v>
      </c>
      <c r="C503">
        <v>380.34698500000002</v>
      </c>
      <c r="D503">
        <v>367.834991</v>
      </c>
      <c r="E503">
        <v>368.766998</v>
      </c>
      <c r="F503">
        <v>368.766998</v>
      </c>
      <c r="G503">
        <v>37894300</v>
      </c>
    </row>
    <row r="504" spans="1:7">
      <c r="A504" s="14">
        <v>42401</v>
      </c>
      <c r="B504">
        <v>369.35000600000001</v>
      </c>
      <c r="C504">
        <v>378.07199100000003</v>
      </c>
      <c r="D504">
        <v>367.95700099999999</v>
      </c>
      <c r="E504">
        <v>373.05599999999998</v>
      </c>
      <c r="F504">
        <v>373.05599999999998</v>
      </c>
      <c r="G504">
        <v>51656700</v>
      </c>
    </row>
    <row r="505" spans="1:7">
      <c r="A505" s="14">
        <v>42402</v>
      </c>
      <c r="B505">
        <v>372.92001299999998</v>
      </c>
      <c r="C505">
        <v>375.88299599999999</v>
      </c>
      <c r="D505">
        <v>372.92001299999998</v>
      </c>
      <c r="E505">
        <v>374.44799799999998</v>
      </c>
      <c r="F505">
        <v>374.44799799999998</v>
      </c>
      <c r="G505">
        <v>40378700</v>
      </c>
    </row>
    <row r="506" spans="1:7">
      <c r="A506" s="14">
        <v>42403</v>
      </c>
      <c r="B506">
        <v>374.64599600000003</v>
      </c>
      <c r="C506">
        <v>374.95001200000002</v>
      </c>
      <c r="D506">
        <v>368.04501299999998</v>
      </c>
      <c r="E506">
        <v>369.949005</v>
      </c>
      <c r="F506">
        <v>369.949005</v>
      </c>
      <c r="G506">
        <v>45933400</v>
      </c>
    </row>
    <row r="507" spans="1:7">
      <c r="A507" s="14">
        <v>42404</v>
      </c>
      <c r="B507">
        <v>370.17401100000001</v>
      </c>
      <c r="C507">
        <v>391.608002</v>
      </c>
      <c r="D507">
        <v>369.99301100000002</v>
      </c>
      <c r="E507">
        <v>389.59399400000001</v>
      </c>
      <c r="F507">
        <v>389.59399400000001</v>
      </c>
      <c r="G507">
        <v>69285504</v>
      </c>
    </row>
    <row r="508" spans="1:7">
      <c r="A508" s="14">
        <v>42405</v>
      </c>
      <c r="B508">
        <v>388.89801</v>
      </c>
      <c r="C508">
        <v>391.09399400000001</v>
      </c>
      <c r="D508">
        <v>385.57199100000003</v>
      </c>
      <c r="E508">
        <v>386.54901100000001</v>
      </c>
      <c r="F508">
        <v>386.54901100000001</v>
      </c>
      <c r="G508">
        <v>43825000</v>
      </c>
    </row>
    <row r="509" spans="1:7">
      <c r="A509" s="14">
        <v>42406</v>
      </c>
      <c r="B509">
        <v>386.58898900000003</v>
      </c>
      <c r="C509">
        <v>386.631012</v>
      </c>
      <c r="D509">
        <v>372.38699300000002</v>
      </c>
      <c r="E509">
        <v>376.52200299999998</v>
      </c>
      <c r="F509">
        <v>376.52200299999998</v>
      </c>
      <c r="G509">
        <v>49249300</v>
      </c>
    </row>
    <row r="510" spans="1:7">
      <c r="A510" s="14">
        <v>42407</v>
      </c>
      <c r="B510">
        <v>376.51400799999999</v>
      </c>
      <c r="C510">
        <v>380.87100199999998</v>
      </c>
      <c r="D510">
        <v>374.90301499999998</v>
      </c>
      <c r="E510">
        <v>376.61999500000002</v>
      </c>
      <c r="F510">
        <v>376.61999500000002</v>
      </c>
      <c r="G510">
        <v>37076300</v>
      </c>
    </row>
    <row r="511" spans="1:7">
      <c r="A511" s="14">
        <v>42408</v>
      </c>
      <c r="B511">
        <v>376.75698899999998</v>
      </c>
      <c r="C511">
        <v>379.87899800000002</v>
      </c>
      <c r="D511">
        <v>373.33401500000002</v>
      </c>
      <c r="E511">
        <v>373.44699100000003</v>
      </c>
      <c r="F511">
        <v>373.44699100000003</v>
      </c>
      <c r="G511">
        <v>47671100</v>
      </c>
    </row>
    <row r="512" spans="1:7">
      <c r="A512" s="14">
        <v>42409</v>
      </c>
      <c r="B512">
        <v>373.42300399999999</v>
      </c>
      <c r="C512">
        <v>377.24600199999998</v>
      </c>
      <c r="D512">
        <v>372.89801</v>
      </c>
      <c r="E512">
        <v>376.02899200000002</v>
      </c>
      <c r="F512">
        <v>376.02899200000002</v>
      </c>
      <c r="G512">
        <v>55318500</v>
      </c>
    </row>
    <row r="513" spans="1:7">
      <c r="A513" s="14">
        <v>42410</v>
      </c>
      <c r="B513">
        <v>376.14599600000003</v>
      </c>
      <c r="C513">
        <v>385.483002</v>
      </c>
      <c r="D513">
        <v>375.78298999999998</v>
      </c>
      <c r="E513">
        <v>381.64898699999998</v>
      </c>
      <c r="F513">
        <v>381.64898699999998</v>
      </c>
      <c r="G513">
        <v>85130896</v>
      </c>
    </row>
    <row r="514" spans="1:7">
      <c r="A514" s="14">
        <v>42411</v>
      </c>
      <c r="B514">
        <v>382.114014</v>
      </c>
      <c r="C514">
        <v>383.13000499999998</v>
      </c>
      <c r="D514">
        <v>376.39898699999998</v>
      </c>
      <c r="E514">
        <v>379.65399200000002</v>
      </c>
      <c r="F514">
        <v>379.65399200000002</v>
      </c>
      <c r="G514">
        <v>74375600</v>
      </c>
    </row>
    <row r="515" spans="1:7">
      <c r="A515" s="14">
        <v>42412</v>
      </c>
      <c r="B515">
        <v>379.68600500000002</v>
      </c>
      <c r="C515">
        <v>384.95400999999998</v>
      </c>
      <c r="D515">
        <v>379.60000600000001</v>
      </c>
      <c r="E515">
        <v>384.26299999999998</v>
      </c>
      <c r="F515">
        <v>384.26299999999998</v>
      </c>
      <c r="G515">
        <v>67042800</v>
      </c>
    </row>
    <row r="516" spans="1:7">
      <c r="A516" s="14">
        <v>42413</v>
      </c>
      <c r="B516">
        <v>384.64099099999999</v>
      </c>
      <c r="C516">
        <v>391.85998499999999</v>
      </c>
      <c r="D516">
        <v>384.64099099999999</v>
      </c>
      <c r="E516">
        <v>391.85998499999999</v>
      </c>
      <c r="F516">
        <v>391.85998499999999</v>
      </c>
      <c r="G516">
        <v>61911700</v>
      </c>
    </row>
    <row r="517" spans="1:7">
      <c r="A517" s="14">
        <v>42414</v>
      </c>
      <c r="B517">
        <v>392.932007</v>
      </c>
      <c r="C517">
        <v>407.23001099999999</v>
      </c>
      <c r="D517">
        <v>392.932007</v>
      </c>
      <c r="E517">
        <v>407.23001099999999</v>
      </c>
      <c r="F517">
        <v>407.23001099999999</v>
      </c>
      <c r="G517">
        <v>74469800</v>
      </c>
    </row>
    <row r="518" spans="1:7">
      <c r="A518" s="14">
        <v>42415</v>
      </c>
      <c r="B518">
        <v>407.567993</v>
      </c>
      <c r="C518">
        <v>410.381012</v>
      </c>
      <c r="D518">
        <v>397.74899299999998</v>
      </c>
      <c r="E518">
        <v>400.18499800000001</v>
      </c>
      <c r="F518">
        <v>400.18499800000001</v>
      </c>
      <c r="G518">
        <v>74070496</v>
      </c>
    </row>
    <row r="519" spans="1:7">
      <c r="A519" s="14">
        <v>42416</v>
      </c>
      <c r="B519">
        <v>401.432007</v>
      </c>
      <c r="C519">
        <v>408.94500699999998</v>
      </c>
      <c r="D519">
        <v>401.432007</v>
      </c>
      <c r="E519">
        <v>407.48800699999998</v>
      </c>
      <c r="F519">
        <v>407.48800699999998</v>
      </c>
      <c r="G519">
        <v>73093104</v>
      </c>
    </row>
    <row r="520" spans="1:7">
      <c r="A520" s="14">
        <v>42417</v>
      </c>
      <c r="B520">
        <v>407.65600599999999</v>
      </c>
      <c r="C520">
        <v>421.16699199999999</v>
      </c>
      <c r="D520">
        <v>406.783997</v>
      </c>
      <c r="E520">
        <v>416.32199100000003</v>
      </c>
      <c r="F520">
        <v>416.32199100000003</v>
      </c>
      <c r="G520">
        <v>83193600</v>
      </c>
    </row>
    <row r="521" spans="1:7">
      <c r="A521" s="14">
        <v>42418</v>
      </c>
      <c r="B521">
        <v>416.57199100000003</v>
      </c>
      <c r="C521">
        <v>425.99600199999998</v>
      </c>
      <c r="D521">
        <v>415.63799999999998</v>
      </c>
      <c r="E521">
        <v>422.37298600000003</v>
      </c>
      <c r="F521">
        <v>422.37298600000003</v>
      </c>
      <c r="G521">
        <v>76752600</v>
      </c>
    </row>
    <row r="522" spans="1:7">
      <c r="A522" s="14">
        <v>42419</v>
      </c>
      <c r="B522">
        <v>422.73001099999999</v>
      </c>
      <c r="C522">
        <v>423.10400399999997</v>
      </c>
      <c r="D522">
        <v>417.60400399999997</v>
      </c>
      <c r="E522">
        <v>420.78500400000001</v>
      </c>
      <c r="F522">
        <v>420.78500400000001</v>
      </c>
      <c r="G522">
        <v>55711300</v>
      </c>
    </row>
    <row r="523" spans="1:7">
      <c r="A523" s="14">
        <v>42420</v>
      </c>
      <c r="B523">
        <v>421.60101300000002</v>
      </c>
      <c r="C523">
        <v>441.98400900000001</v>
      </c>
      <c r="D523">
        <v>421.60101300000002</v>
      </c>
      <c r="E523">
        <v>437.16400099999998</v>
      </c>
      <c r="F523">
        <v>437.16400099999998</v>
      </c>
      <c r="G523">
        <v>93992096</v>
      </c>
    </row>
    <row r="524" spans="1:7">
      <c r="A524" s="14">
        <v>42421</v>
      </c>
      <c r="B524">
        <v>437.77301</v>
      </c>
      <c r="C524">
        <v>448.04599000000002</v>
      </c>
      <c r="D524">
        <v>429.07699600000001</v>
      </c>
      <c r="E524">
        <v>438.79800399999999</v>
      </c>
      <c r="F524">
        <v>438.79800399999999</v>
      </c>
      <c r="G524">
        <v>89820704</v>
      </c>
    </row>
    <row r="525" spans="1:7">
      <c r="A525" s="14">
        <v>42422</v>
      </c>
      <c r="B525">
        <v>438.989014</v>
      </c>
      <c r="C525">
        <v>439.04501299999998</v>
      </c>
      <c r="D525">
        <v>432.91699199999999</v>
      </c>
      <c r="E525">
        <v>437.74798600000003</v>
      </c>
      <c r="F525">
        <v>437.74798600000003</v>
      </c>
      <c r="G525">
        <v>85385200</v>
      </c>
    </row>
    <row r="526" spans="1:7">
      <c r="A526" s="14">
        <v>42423</v>
      </c>
      <c r="B526">
        <v>438.25500499999998</v>
      </c>
      <c r="C526">
        <v>439.858002</v>
      </c>
      <c r="D526">
        <v>417.82101399999999</v>
      </c>
      <c r="E526">
        <v>420.73599200000001</v>
      </c>
      <c r="F526">
        <v>420.73599200000001</v>
      </c>
      <c r="G526">
        <v>85244896</v>
      </c>
    </row>
    <row r="527" spans="1:7">
      <c r="A527" s="14">
        <v>42424</v>
      </c>
      <c r="B527">
        <v>420.95599399999998</v>
      </c>
      <c r="C527">
        <v>425.54998799999998</v>
      </c>
      <c r="D527">
        <v>413.90701300000001</v>
      </c>
      <c r="E527">
        <v>424.95498700000002</v>
      </c>
      <c r="F527">
        <v>424.95498700000002</v>
      </c>
      <c r="G527">
        <v>67743696</v>
      </c>
    </row>
    <row r="528" spans="1:7">
      <c r="A528" s="14">
        <v>42425</v>
      </c>
      <c r="B528">
        <v>425.03698700000001</v>
      </c>
      <c r="C528">
        <v>427.71899400000001</v>
      </c>
      <c r="D528">
        <v>420.415009</v>
      </c>
      <c r="E528">
        <v>424.54400600000002</v>
      </c>
      <c r="F528">
        <v>424.54400600000002</v>
      </c>
      <c r="G528">
        <v>70798000</v>
      </c>
    </row>
    <row r="529" spans="1:7">
      <c r="A529" s="14">
        <v>42426</v>
      </c>
      <c r="B529">
        <v>424.62899800000002</v>
      </c>
      <c r="C529">
        <v>432.15200800000002</v>
      </c>
      <c r="D529">
        <v>421.61999500000002</v>
      </c>
      <c r="E529">
        <v>432.15200800000002</v>
      </c>
      <c r="F529">
        <v>432.15200800000002</v>
      </c>
      <c r="G529">
        <v>61486000</v>
      </c>
    </row>
    <row r="530" spans="1:7">
      <c r="A530" s="14">
        <v>42427</v>
      </c>
      <c r="B530">
        <v>432.83898900000003</v>
      </c>
      <c r="C530">
        <v>434.23098800000002</v>
      </c>
      <c r="D530">
        <v>428.10299700000002</v>
      </c>
      <c r="E530">
        <v>432.51901199999998</v>
      </c>
      <c r="F530">
        <v>432.51901199999998</v>
      </c>
      <c r="G530">
        <v>41893600</v>
      </c>
    </row>
    <row r="531" spans="1:7">
      <c r="A531" s="14">
        <v>42428</v>
      </c>
      <c r="B531">
        <v>432.57101399999999</v>
      </c>
      <c r="C531">
        <v>435.68301400000001</v>
      </c>
      <c r="D531">
        <v>423.82000699999998</v>
      </c>
      <c r="E531">
        <v>433.50399800000002</v>
      </c>
      <c r="F531">
        <v>433.50399800000002</v>
      </c>
      <c r="G531">
        <v>53033400</v>
      </c>
    </row>
    <row r="532" spans="1:7">
      <c r="A532" s="14">
        <v>42429</v>
      </c>
      <c r="B532">
        <v>433.43798800000002</v>
      </c>
      <c r="C532">
        <v>441.50698899999998</v>
      </c>
      <c r="D532">
        <v>431.692993</v>
      </c>
      <c r="E532">
        <v>437.69699100000003</v>
      </c>
      <c r="F532">
        <v>437.69699100000003</v>
      </c>
      <c r="G532">
        <v>60694700</v>
      </c>
    </row>
    <row r="533" spans="1:7">
      <c r="A533" s="14">
        <v>42430</v>
      </c>
      <c r="B533">
        <v>437.91699199999999</v>
      </c>
      <c r="C533">
        <v>439.65301499999998</v>
      </c>
      <c r="D533">
        <v>432.31900000000002</v>
      </c>
      <c r="E533">
        <v>435.12298600000003</v>
      </c>
      <c r="F533">
        <v>435.12298600000003</v>
      </c>
      <c r="G533">
        <v>74895800</v>
      </c>
    </row>
    <row r="534" spans="1:7">
      <c r="A534" s="14">
        <v>42431</v>
      </c>
      <c r="B534">
        <v>435.131012</v>
      </c>
      <c r="C534">
        <v>435.91699199999999</v>
      </c>
      <c r="D534">
        <v>423.989014</v>
      </c>
      <c r="E534">
        <v>423.989014</v>
      </c>
      <c r="F534">
        <v>423.989014</v>
      </c>
      <c r="G534">
        <v>74955296</v>
      </c>
    </row>
    <row r="535" spans="1:7">
      <c r="A535" s="14">
        <v>42432</v>
      </c>
      <c r="B535">
        <v>423.91198700000001</v>
      </c>
      <c r="C535">
        <v>425.37298600000003</v>
      </c>
      <c r="D535">
        <v>419.41101099999997</v>
      </c>
      <c r="E535">
        <v>421.65100100000001</v>
      </c>
      <c r="F535">
        <v>421.65100100000001</v>
      </c>
      <c r="G535">
        <v>100484000</v>
      </c>
    </row>
    <row r="536" spans="1:7">
      <c r="A536" s="14">
        <v>42433</v>
      </c>
      <c r="B536">
        <v>421.83599900000002</v>
      </c>
      <c r="C536">
        <v>425.17800899999997</v>
      </c>
      <c r="D536">
        <v>410.93899499999998</v>
      </c>
      <c r="E536">
        <v>410.93899499999998</v>
      </c>
      <c r="F536">
        <v>410.93899499999998</v>
      </c>
      <c r="G536">
        <v>90856096</v>
      </c>
    </row>
    <row r="537" spans="1:7">
      <c r="A537" s="14">
        <v>42434</v>
      </c>
      <c r="B537">
        <v>410.78100599999999</v>
      </c>
      <c r="C537">
        <v>411.25698899999998</v>
      </c>
      <c r="D537">
        <v>394.03500400000001</v>
      </c>
      <c r="E537">
        <v>400.57000699999998</v>
      </c>
      <c r="F537">
        <v>400.57000699999998</v>
      </c>
      <c r="G537">
        <v>135384992</v>
      </c>
    </row>
    <row r="538" spans="1:7">
      <c r="A538" s="14">
        <v>42435</v>
      </c>
      <c r="B538">
        <v>400.52499399999999</v>
      </c>
      <c r="C538">
        <v>411.90701300000001</v>
      </c>
      <c r="D538">
        <v>395.77801499999998</v>
      </c>
      <c r="E538">
        <v>407.70700099999999</v>
      </c>
      <c r="F538">
        <v>407.70700099999999</v>
      </c>
      <c r="G538">
        <v>91212496</v>
      </c>
    </row>
    <row r="539" spans="1:7">
      <c r="A539" s="14">
        <v>42436</v>
      </c>
      <c r="B539">
        <v>407.75698899999998</v>
      </c>
      <c r="C539">
        <v>415.91699199999999</v>
      </c>
      <c r="D539">
        <v>406.30898999999999</v>
      </c>
      <c r="E539">
        <v>414.32101399999999</v>
      </c>
      <c r="F539">
        <v>414.32101399999999</v>
      </c>
      <c r="G539">
        <v>85762400</v>
      </c>
    </row>
    <row r="540" spans="1:7">
      <c r="A540" s="14">
        <v>42437</v>
      </c>
      <c r="B540">
        <v>414.46499599999999</v>
      </c>
      <c r="C540">
        <v>416.24301100000002</v>
      </c>
      <c r="D540">
        <v>411.09399400000001</v>
      </c>
      <c r="E540">
        <v>413.97198500000002</v>
      </c>
      <c r="F540">
        <v>413.97198500000002</v>
      </c>
      <c r="G540">
        <v>70311696</v>
      </c>
    </row>
    <row r="541" spans="1:7">
      <c r="A541" s="14">
        <v>42438</v>
      </c>
      <c r="B541">
        <v>413.89401199999998</v>
      </c>
      <c r="C541">
        <v>416.03201300000001</v>
      </c>
      <c r="D541">
        <v>411.60598800000002</v>
      </c>
      <c r="E541">
        <v>414.85998499999999</v>
      </c>
      <c r="F541">
        <v>414.85998499999999</v>
      </c>
      <c r="G541">
        <v>70012304</v>
      </c>
    </row>
    <row r="542" spans="1:7">
      <c r="A542" s="14">
        <v>42439</v>
      </c>
      <c r="B542">
        <v>414.743988</v>
      </c>
      <c r="C542">
        <v>417.51199300000002</v>
      </c>
      <c r="D542">
        <v>413.25100700000002</v>
      </c>
      <c r="E542">
        <v>417.131012</v>
      </c>
      <c r="F542">
        <v>417.131012</v>
      </c>
      <c r="G542">
        <v>81022896</v>
      </c>
    </row>
    <row r="543" spans="1:7">
      <c r="A543" s="14">
        <v>42440</v>
      </c>
      <c r="B543">
        <v>417.23800699999998</v>
      </c>
      <c r="C543">
        <v>423.925995</v>
      </c>
      <c r="D543">
        <v>417.01299999999998</v>
      </c>
      <c r="E543">
        <v>421.69000199999999</v>
      </c>
      <c r="F543">
        <v>421.69000199999999</v>
      </c>
      <c r="G543">
        <v>73969696</v>
      </c>
    </row>
    <row r="544" spans="1:7">
      <c r="A544" s="14">
        <v>42441</v>
      </c>
      <c r="B544">
        <v>421.60501099999999</v>
      </c>
      <c r="C544">
        <v>421.79501299999998</v>
      </c>
      <c r="D544">
        <v>410.09399400000001</v>
      </c>
      <c r="E544">
        <v>411.62399299999998</v>
      </c>
      <c r="F544">
        <v>411.62399299999998</v>
      </c>
      <c r="G544">
        <v>92712896</v>
      </c>
    </row>
    <row r="545" spans="1:7">
      <c r="A545" s="14">
        <v>42442</v>
      </c>
      <c r="B545">
        <v>411.64801</v>
      </c>
      <c r="C545">
        <v>416.60400399999997</v>
      </c>
      <c r="D545">
        <v>411.641998</v>
      </c>
      <c r="E545">
        <v>414.06500199999999</v>
      </c>
      <c r="F545">
        <v>414.06500199999999</v>
      </c>
      <c r="G545">
        <v>74322800</v>
      </c>
    </row>
    <row r="546" spans="1:7">
      <c r="A546" s="14">
        <v>42443</v>
      </c>
      <c r="B546">
        <v>414.20098899999999</v>
      </c>
      <c r="C546">
        <v>416.68398999999999</v>
      </c>
      <c r="D546">
        <v>414.20098899999999</v>
      </c>
      <c r="E546">
        <v>416.43798800000002</v>
      </c>
      <c r="F546">
        <v>416.43798800000002</v>
      </c>
      <c r="G546">
        <v>95259400</v>
      </c>
    </row>
    <row r="547" spans="1:7">
      <c r="A547" s="14">
        <v>42444</v>
      </c>
      <c r="B547">
        <v>416.38799999999998</v>
      </c>
      <c r="C547">
        <v>418.131012</v>
      </c>
      <c r="D547">
        <v>414.98498499999999</v>
      </c>
      <c r="E547">
        <v>416.82998700000002</v>
      </c>
      <c r="F547">
        <v>416.82998700000002</v>
      </c>
      <c r="G547">
        <v>66781700</v>
      </c>
    </row>
    <row r="548" spans="1:7">
      <c r="A548" s="14">
        <v>42445</v>
      </c>
      <c r="B548">
        <v>416.88799999999998</v>
      </c>
      <c r="C548">
        <v>417.68600500000002</v>
      </c>
      <c r="D548">
        <v>415.91198700000001</v>
      </c>
      <c r="E548">
        <v>417.010986</v>
      </c>
      <c r="F548">
        <v>417.010986</v>
      </c>
      <c r="G548">
        <v>65185800</v>
      </c>
    </row>
    <row r="549" spans="1:7">
      <c r="A549" s="14">
        <v>42446</v>
      </c>
      <c r="B549">
        <v>417.88900799999999</v>
      </c>
      <c r="C549">
        <v>420.99700899999999</v>
      </c>
      <c r="D549">
        <v>417.88900799999999</v>
      </c>
      <c r="E549">
        <v>420.62100199999998</v>
      </c>
      <c r="F549">
        <v>420.62100199999998</v>
      </c>
      <c r="G549">
        <v>83528600</v>
      </c>
    </row>
    <row r="550" spans="1:7">
      <c r="A550" s="14">
        <v>42447</v>
      </c>
      <c r="B550">
        <v>420.54699699999998</v>
      </c>
      <c r="C550">
        <v>420.54699699999998</v>
      </c>
      <c r="D550">
        <v>406.13699300000002</v>
      </c>
      <c r="E550">
        <v>409.54800399999999</v>
      </c>
      <c r="F550">
        <v>409.54800399999999</v>
      </c>
      <c r="G550">
        <v>104940000</v>
      </c>
    </row>
    <row r="551" spans="1:7">
      <c r="A551" s="14">
        <v>42448</v>
      </c>
      <c r="B551">
        <v>409.26501500000001</v>
      </c>
      <c r="C551">
        <v>410.98400900000001</v>
      </c>
      <c r="D551">
        <v>407.23001099999999</v>
      </c>
      <c r="E551">
        <v>410.44400000000002</v>
      </c>
      <c r="F551">
        <v>410.44400000000002</v>
      </c>
      <c r="G551">
        <v>58423000</v>
      </c>
    </row>
    <row r="552" spans="1:7">
      <c r="A552" s="14">
        <v>42449</v>
      </c>
      <c r="B552">
        <v>410.40100100000001</v>
      </c>
      <c r="C552">
        <v>414.625</v>
      </c>
      <c r="D552">
        <v>410.40100100000001</v>
      </c>
      <c r="E552">
        <v>413.75500499999998</v>
      </c>
      <c r="F552">
        <v>413.75500499999998</v>
      </c>
      <c r="G552">
        <v>45947900</v>
      </c>
    </row>
    <row r="553" spans="1:7">
      <c r="A553" s="14">
        <v>42450</v>
      </c>
      <c r="B553">
        <v>413.41799900000001</v>
      </c>
      <c r="C553">
        <v>413.41799900000001</v>
      </c>
      <c r="D553">
        <v>410.381012</v>
      </c>
      <c r="E553">
        <v>413.307007</v>
      </c>
      <c r="F553">
        <v>413.307007</v>
      </c>
      <c r="G553">
        <v>61655400</v>
      </c>
    </row>
    <row r="554" spans="1:7">
      <c r="A554" s="14">
        <v>42451</v>
      </c>
      <c r="B554">
        <v>413.13198899999998</v>
      </c>
      <c r="C554">
        <v>418.375</v>
      </c>
      <c r="D554">
        <v>412.53100599999999</v>
      </c>
      <c r="E554">
        <v>418.08898900000003</v>
      </c>
      <c r="F554">
        <v>418.08898900000003</v>
      </c>
      <c r="G554">
        <v>66813300</v>
      </c>
    </row>
    <row r="555" spans="1:7">
      <c r="A555" s="14">
        <v>42452</v>
      </c>
      <c r="B555">
        <v>418.16101099999997</v>
      </c>
      <c r="C555">
        <v>419.26800500000002</v>
      </c>
      <c r="D555">
        <v>417.364014</v>
      </c>
      <c r="E555">
        <v>418.04098499999998</v>
      </c>
      <c r="F555">
        <v>418.04098499999998</v>
      </c>
      <c r="G555">
        <v>61444200</v>
      </c>
    </row>
    <row r="556" spans="1:7">
      <c r="A556" s="14">
        <v>42453</v>
      </c>
      <c r="B556">
        <v>418.42401100000001</v>
      </c>
      <c r="C556">
        <v>418.67999300000002</v>
      </c>
      <c r="D556">
        <v>415.48599200000001</v>
      </c>
      <c r="E556">
        <v>416.39401199999998</v>
      </c>
      <c r="F556">
        <v>416.39401199999998</v>
      </c>
      <c r="G556">
        <v>68346704</v>
      </c>
    </row>
    <row r="557" spans="1:7">
      <c r="A557" s="14">
        <v>42454</v>
      </c>
      <c r="B557">
        <v>416.50799599999999</v>
      </c>
      <c r="C557">
        <v>418.07998700000002</v>
      </c>
      <c r="D557">
        <v>415.55801400000001</v>
      </c>
      <c r="E557">
        <v>417.17700200000002</v>
      </c>
      <c r="F557">
        <v>417.17700200000002</v>
      </c>
      <c r="G557">
        <v>52560000</v>
      </c>
    </row>
    <row r="558" spans="1:7">
      <c r="A558" s="14">
        <v>42455</v>
      </c>
      <c r="B558">
        <v>417.36498999999998</v>
      </c>
      <c r="C558">
        <v>418.98700000000002</v>
      </c>
      <c r="D558">
        <v>416.25900300000001</v>
      </c>
      <c r="E558">
        <v>417.94500699999998</v>
      </c>
      <c r="F558">
        <v>417.94500699999998</v>
      </c>
      <c r="G558">
        <v>44650400</v>
      </c>
    </row>
    <row r="559" spans="1:7">
      <c r="A559" s="14">
        <v>42456</v>
      </c>
      <c r="B559">
        <v>418.14001500000001</v>
      </c>
      <c r="C559">
        <v>428.79699699999998</v>
      </c>
      <c r="D559">
        <v>417.71099900000002</v>
      </c>
      <c r="E559">
        <v>426.76501500000001</v>
      </c>
      <c r="F559">
        <v>426.76501500000001</v>
      </c>
      <c r="G559">
        <v>71229400</v>
      </c>
    </row>
    <row r="560" spans="1:7">
      <c r="A560" s="14">
        <v>42457</v>
      </c>
      <c r="B560">
        <v>426.54800399999999</v>
      </c>
      <c r="C560">
        <v>426.85699499999998</v>
      </c>
      <c r="D560">
        <v>423.29299900000001</v>
      </c>
      <c r="E560">
        <v>424.23098800000002</v>
      </c>
      <c r="F560">
        <v>424.23098800000002</v>
      </c>
      <c r="G560">
        <v>68522800</v>
      </c>
    </row>
    <row r="561" spans="1:7">
      <c r="A561" s="14">
        <v>42458</v>
      </c>
      <c r="B561">
        <v>424.30398600000001</v>
      </c>
      <c r="C561">
        <v>426.20300300000002</v>
      </c>
      <c r="D561">
        <v>412.68099999999998</v>
      </c>
      <c r="E561">
        <v>416.51599099999999</v>
      </c>
      <c r="F561">
        <v>416.51599099999999</v>
      </c>
      <c r="G561">
        <v>75411504</v>
      </c>
    </row>
    <row r="562" spans="1:7">
      <c r="A562" s="14">
        <v>42459</v>
      </c>
      <c r="B562">
        <v>416.83401500000002</v>
      </c>
      <c r="C562">
        <v>416.83401500000002</v>
      </c>
      <c r="D562">
        <v>412.49600199999998</v>
      </c>
      <c r="E562">
        <v>414.81601000000001</v>
      </c>
      <c r="F562">
        <v>414.81601000000001</v>
      </c>
      <c r="G562">
        <v>66034100</v>
      </c>
    </row>
    <row r="563" spans="1:7">
      <c r="A563" s="14">
        <v>42460</v>
      </c>
      <c r="B563">
        <v>415.25698899999998</v>
      </c>
      <c r="C563">
        <v>418.368988</v>
      </c>
      <c r="D563">
        <v>415.25698899999998</v>
      </c>
      <c r="E563">
        <v>416.72900399999997</v>
      </c>
      <c r="F563">
        <v>416.72900399999997</v>
      </c>
      <c r="G563">
        <v>60215200</v>
      </c>
    </row>
    <row r="564" spans="1:7">
      <c r="A564" s="14">
        <v>42461</v>
      </c>
      <c r="B564">
        <v>416.76001000000002</v>
      </c>
      <c r="C564">
        <v>418.17300399999999</v>
      </c>
      <c r="D564">
        <v>415.83099399999998</v>
      </c>
      <c r="E564">
        <v>417.959991</v>
      </c>
      <c r="F564">
        <v>417.959991</v>
      </c>
      <c r="G564">
        <v>51235700</v>
      </c>
    </row>
    <row r="565" spans="1:7">
      <c r="A565" s="14">
        <v>42462</v>
      </c>
      <c r="B565">
        <v>418.42199699999998</v>
      </c>
      <c r="C565">
        <v>422.08099399999998</v>
      </c>
      <c r="D565">
        <v>418.42199699999998</v>
      </c>
      <c r="E565">
        <v>420.87298600000003</v>
      </c>
      <c r="F565">
        <v>420.87298600000003</v>
      </c>
      <c r="G565">
        <v>45681200</v>
      </c>
    </row>
    <row r="566" spans="1:7">
      <c r="A566" s="14">
        <v>42463</v>
      </c>
      <c r="B566">
        <v>421.17300399999999</v>
      </c>
      <c r="C566">
        <v>421.57998700000002</v>
      </c>
      <c r="D566">
        <v>419.69699100000003</v>
      </c>
      <c r="E566">
        <v>420.90399200000002</v>
      </c>
      <c r="F566">
        <v>420.90399200000002</v>
      </c>
      <c r="G566">
        <v>38053700</v>
      </c>
    </row>
    <row r="567" spans="1:7">
      <c r="A567" s="14">
        <v>42464</v>
      </c>
      <c r="B567">
        <v>421.29901100000001</v>
      </c>
      <c r="C567">
        <v>422.34298699999999</v>
      </c>
      <c r="D567">
        <v>419.60101300000002</v>
      </c>
      <c r="E567">
        <v>421.44400000000002</v>
      </c>
      <c r="F567">
        <v>421.44400000000002</v>
      </c>
      <c r="G567">
        <v>50634300</v>
      </c>
    </row>
    <row r="568" spans="1:7">
      <c r="A568" s="14">
        <v>42465</v>
      </c>
      <c r="B568">
        <v>421.016998</v>
      </c>
      <c r="C568">
        <v>424.25698899999998</v>
      </c>
      <c r="D568">
        <v>420.614014</v>
      </c>
      <c r="E568">
        <v>424.02999899999998</v>
      </c>
      <c r="F568">
        <v>424.02999899999998</v>
      </c>
      <c r="G568">
        <v>60718000</v>
      </c>
    </row>
    <row r="569" spans="1:7">
      <c r="A569" s="14">
        <v>42466</v>
      </c>
      <c r="B569">
        <v>424.283997</v>
      </c>
      <c r="C569">
        <v>424.52700800000002</v>
      </c>
      <c r="D569">
        <v>422.72900399999997</v>
      </c>
      <c r="E569">
        <v>423.41299400000003</v>
      </c>
      <c r="F569">
        <v>423.41299400000003</v>
      </c>
      <c r="G569">
        <v>59091000</v>
      </c>
    </row>
    <row r="570" spans="1:7">
      <c r="A570" s="14">
        <v>42467</v>
      </c>
      <c r="B570">
        <v>423.61999500000002</v>
      </c>
      <c r="C570">
        <v>423.65701300000001</v>
      </c>
      <c r="D570">
        <v>420.51800500000002</v>
      </c>
      <c r="E570">
        <v>422.74499500000002</v>
      </c>
      <c r="F570">
        <v>422.74499500000002</v>
      </c>
      <c r="G570">
        <v>57858600</v>
      </c>
    </row>
    <row r="571" spans="1:7">
      <c r="A571" s="14">
        <v>42468</v>
      </c>
      <c r="B571">
        <v>422.90701300000001</v>
      </c>
      <c r="C571">
        <v>425.36099200000001</v>
      </c>
      <c r="D571">
        <v>419.63501000000002</v>
      </c>
      <c r="E571">
        <v>420.34899899999999</v>
      </c>
      <c r="F571">
        <v>420.34899899999999</v>
      </c>
      <c r="G571">
        <v>63454700</v>
      </c>
    </row>
    <row r="572" spans="1:7">
      <c r="A572" s="14">
        <v>42469</v>
      </c>
      <c r="B572">
        <v>420.81100500000002</v>
      </c>
      <c r="C572">
        <v>420.89099099999999</v>
      </c>
      <c r="D572">
        <v>416.51501500000001</v>
      </c>
      <c r="E572">
        <v>419.41101099999997</v>
      </c>
      <c r="F572">
        <v>419.41101099999997</v>
      </c>
      <c r="G572">
        <v>49792700</v>
      </c>
    </row>
    <row r="573" spans="1:7">
      <c r="A573" s="14">
        <v>42470</v>
      </c>
      <c r="B573">
        <v>419.59201000000002</v>
      </c>
      <c r="C573">
        <v>422.43499800000001</v>
      </c>
      <c r="D573">
        <v>419.25698899999998</v>
      </c>
      <c r="E573">
        <v>421.56399499999998</v>
      </c>
      <c r="F573">
        <v>421.56399499999998</v>
      </c>
      <c r="G573">
        <v>73478600</v>
      </c>
    </row>
    <row r="574" spans="1:7">
      <c r="A574" s="14">
        <v>42471</v>
      </c>
      <c r="B574">
        <v>421.87200899999999</v>
      </c>
      <c r="C574">
        <v>422.739014</v>
      </c>
      <c r="D574">
        <v>420.53298999999998</v>
      </c>
      <c r="E574">
        <v>422.483002</v>
      </c>
      <c r="F574">
        <v>422.483002</v>
      </c>
      <c r="G574">
        <v>50747500</v>
      </c>
    </row>
    <row r="575" spans="1:7">
      <c r="A575" s="14">
        <v>42472</v>
      </c>
      <c r="B575">
        <v>422.84298699999999</v>
      </c>
      <c r="C575">
        <v>427.27700800000002</v>
      </c>
      <c r="D575">
        <v>422.84298699999999</v>
      </c>
      <c r="E575">
        <v>425.19000199999999</v>
      </c>
      <c r="F575">
        <v>425.19000199999999</v>
      </c>
      <c r="G575">
        <v>70728800</v>
      </c>
    </row>
    <row r="576" spans="1:7">
      <c r="A576" s="14">
        <v>42473</v>
      </c>
      <c r="B576">
        <v>425.63198899999998</v>
      </c>
      <c r="C576">
        <v>426.65798999999998</v>
      </c>
      <c r="D576">
        <v>422.91598499999998</v>
      </c>
      <c r="E576">
        <v>423.73400900000001</v>
      </c>
      <c r="F576">
        <v>423.73400900000001</v>
      </c>
      <c r="G576">
        <v>69060400</v>
      </c>
    </row>
    <row r="577" spans="1:7">
      <c r="A577" s="14">
        <v>42474</v>
      </c>
      <c r="B577">
        <v>423.93499800000001</v>
      </c>
      <c r="C577">
        <v>425.37100199999998</v>
      </c>
      <c r="D577">
        <v>423.01299999999998</v>
      </c>
      <c r="E577">
        <v>424.28201300000001</v>
      </c>
      <c r="F577">
        <v>424.28201300000001</v>
      </c>
      <c r="G577">
        <v>45281000</v>
      </c>
    </row>
    <row r="578" spans="1:7">
      <c r="A578" s="14">
        <v>42475</v>
      </c>
      <c r="B578">
        <v>424.42700200000002</v>
      </c>
      <c r="C578">
        <v>429.92800899999997</v>
      </c>
      <c r="D578">
        <v>424.42700200000002</v>
      </c>
      <c r="E578">
        <v>429.71301299999999</v>
      </c>
      <c r="F578">
        <v>429.71301299999999</v>
      </c>
      <c r="G578">
        <v>54801500</v>
      </c>
    </row>
    <row r="579" spans="1:7">
      <c r="A579" s="14">
        <v>42476</v>
      </c>
      <c r="B579">
        <v>429.57501200000002</v>
      </c>
      <c r="C579">
        <v>432.625</v>
      </c>
      <c r="D579">
        <v>428.98400900000001</v>
      </c>
      <c r="E579">
        <v>430.57199100000003</v>
      </c>
      <c r="F579">
        <v>430.57199100000003</v>
      </c>
      <c r="G579">
        <v>39392800</v>
      </c>
    </row>
    <row r="580" spans="1:7">
      <c r="A580" s="14">
        <v>42477</v>
      </c>
      <c r="B580">
        <v>430.635986</v>
      </c>
      <c r="C580">
        <v>431.37100199999998</v>
      </c>
      <c r="D580">
        <v>426.07900999999998</v>
      </c>
      <c r="E580">
        <v>427.39898699999998</v>
      </c>
      <c r="F580">
        <v>427.39898699999998</v>
      </c>
      <c r="G580">
        <v>52125900</v>
      </c>
    </row>
    <row r="581" spans="1:7">
      <c r="A581" s="14">
        <v>42478</v>
      </c>
      <c r="B581">
        <v>427.61099200000001</v>
      </c>
      <c r="C581">
        <v>429.27398699999998</v>
      </c>
      <c r="D581">
        <v>427.08599900000002</v>
      </c>
      <c r="E581">
        <v>428.591003</v>
      </c>
      <c r="F581">
        <v>428.591003</v>
      </c>
      <c r="G581">
        <v>55670900</v>
      </c>
    </row>
    <row r="582" spans="1:7">
      <c r="A582" s="14">
        <v>42479</v>
      </c>
      <c r="B582">
        <v>428.70300300000002</v>
      </c>
      <c r="C582">
        <v>436.01998900000001</v>
      </c>
      <c r="D582">
        <v>428.10400399999997</v>
      </c>
      <c r="E582">
        <v>435.50900300000001</v>
      </c>
      <c r="F582">
        <v>435.50900300000001</v>
      </c>
      <c r="G582">
        <v>52810500</v>
      </c>
    </row>
    <row r="583" spans="1:7">
      <c r="A583" s="14">
        <v>42480</v>
      </c>
      <c r="B583">
        <v>435.324005</v>
      </c>
      <c r="C583">
        <v>443.05398600000001</v>
      </c>
      <c r="D583">
        <v>434.40600599999999</v>
      </c>
      <c r="E583">
        <v>441.38900799999999</v>
      </c>
      <c r="F583">
        <v>441.38900799999999</v>
      </c>
      <c r="G583">
        <v>72890096</v>
      </c>
    </row>
    <row r="584" spans="1:7">
      <c r="A584" s="14">
        <v>42481</v>
      </c>
      <c r="B584">
        <v>441.41598499999998</v>
      </c>
      <c r="C584">
        <v>450.54800399999999</v>
      </c>
      <c r="D584">
        <v>440.95199600000001</v>
      </c>
      <c r="E584">
        <v>449.42498799999998</v>
      </c>
      <c r="F584">
        <v>449.42498799999998</v>
      </c>
      <c r="G584">
        <v>68204704</v>
      </c>
    </row>
    <row r="585" spans="1:7">
      <c r="A585" s="14">
        <v>42482</v>
      </c>
      <c r="B585">
        <v>449.68798800000002</v>
      </c>
      <c r="C585">
        <v>449.80999800000001</v>
      </c>
      <c r="D585">
        <v>444.14999399999999</v>
      </c>
      <c r="E585">
        <v>445.73700000000002</v>
      </c>
      <c r="F585">
        <v>445.73700000000002</v>
      </c>
      <c r="G585">
        <v>58804400</v>
      </c>
    </row>
    <row r="586" spans="1:7">
      <c r="A586" s="14">
        <v>42483</v>
      </c>
      <c r="B586">
        <v>445.86099200000001</v>
      </c>
      <c r="C586">
        <v>450.28201300000001</v>
      </c>
      <c r="D586">
        <v>444.33099399999998</v>
      </c>
      <c r="E586">
        <v>450.28201300000001</v>
      </c>
      <c r="F586">
        <v>450.28201300000001</v>
      </c>
      <c r="G586">
        <v>50485400</v>
      </c>
    </row>
    <row r="587" spans="1:7">
      <c r="A587" s="14">
        <v>42484</v>
      </c>
      <c r="B587">
        <v>450.55999800000001</v>
      </c>
      <c r="C587">
        <v>460.14599600000003</v>
      </c>
      <c r="D587">
        <v>448.92800899999997</v>
      </c>
      <c r="E587">
        <v>458.55499300000002</v>
      </c>
      <c r="F587">
        <v>458.55499300000002</v>
      </c>
      <c r="G587">
        <v>68198400</v>
      </c>
    </row>
    <row r="588" spans="1:7">
      <c r="A588" s="14">
        <v>42485</v>
      </c>
      <c r="B588">
        <v>459.12100199999998</v>
      </c>
      <c r="C588">
        <v>466.61999500000002</v>
      </c>
      <c r="D588">
        <v>453.59201000000002</v>
      </c>
      <c r="E588">
        <v>461.425995</v>
      </c>
      <c r="F588">
        <v>461.425995</v>
      </c>
      <c r="G588">
        <v>87091800</v>
      </c>
    </row>
    <row r="589" spans="1:7">
      <c r="A589" s="14">
        <v>42486</v>
      </c>
      <c r="B589">
        <v>461.64801</v>
      </c>
      <c r="C589">
        <v>467.96499599999999</v>
      </c>
      <c r="D589">
        <v>461.62100199999998</v>
      </c>
      <c r="E589">
        <v>466.08898900000003</v>
      </c>
      <c r="F589">
        <v>466.08898900000003</v>
      </c>
      <c r="G589">
        <v>78971904</v>
      </c>
    </row>
    <row r="590" spans="1:7">
      <c r="A590" s="14">
        <v>42487</v>
      </c>
      <c r="B590">
        <v>466.26199300000002</v>
      </c>
      <c r="C590">
        <v>467.07900999999998</v>
      </c>
      <c r="D590">
        <v>444.13400300000001</v>
      </c>
      <c r="E590">
        <v>444.68701199999998</v>
      </c>
      <c r="F590">
        <v>444.68701199999998</v>
      </c>
      <c r="G590">
        <v>93564896</v>
      </c>
    </row>
    <row r="591" spans="1:7">
      <c r="A591" s="14">
        <v>42488</v>
      </c>
      <c r="B591">
        <v>445.03799400000003</v>
      </c>
      <c r="C591">
        <v>449.550995</v>
      </c>
      <c r="D591">
        <v>436.64999399999999</v>
      </c>
      <c r="E591">
        <v>449.010986</v>
      </c>
      <c r="F591">
        <v>449.010986</v>
      </c>
      <c r="G591">
        <v>74064704</v>
      </c>
    </row>
    <row r="592" spans="1:7">
      <c r="A592" s="14">
        <v>42489</v>
      </c>
      <c r="B592">
        <v>449.40798999999998</v>
      </c>
      <c r="C592">
        <v>455.38400300000001</v>
      </c>
      <c r="D592">
        <v>446.016998</v>
      </c>
      <c r="E592">
        <v>455.09698500000002</v>
      </c>
      <c r="F592">
        <v>455.09698500000002</v>
      </c>
      <c r="G592">
        <v>49258500</v>
      </c>
    </row>
    <row r="593" spans="1:7">
      <c r="A593" s="14">
        <v>42490</v>
      </c>
      <c r="B593">
        <v>455.17800899999997</v>
      </c>
      <c r="C593">
        <v>455.58700599999997</v>
      </c>
      <c r="D593">
        <v>447.69699100000003</v>
      </c>
      <c r="E593">
        <v>448.317993</v>
      </c>
      <c r="F593">
        <v>448.317993</v>
      </c>
      <c r="G593">
        <v>69322600</v>
      </c>
    </row>
    <row r="594" spans="1:7">
      <c r="A594" s="14">
        <v>42491</v>
      </c>
      <c r="B594">
        <v>448.48400900000001</v>
      </c>
      <c r="C594">
        <v>452.47900399999997</v>
      </c>
      <c r="D594">
        <v>447.92700200000002</v>
      </c>
      <c r="E594">
        <v>451.875</v>
      </c>
      <c r="F594">
        <v>451.875</v>
      </c>
      <c r="G594">
        <v>40660100</v>
      </c>
    </row>
    <row r="595" spans="1:7">
      <c r="A595" s="14">
        <v>42492</v>
      </c>
      <c r="B595">
        <v>451.93301400000001</v>
      </c>
      <c r="C595">
        <v>452.44500699999998</v>
      </c>
      <c r="D595">
        <v>441.77600100000001</v>
      </c>
      <c r="E595">
        <v>444.66900600000002</v>
      </c>
      <c r="F595">
        <v>444.66900600000002</v>
      </c>
      <c r="G595">
        <v>92127000</v>
      </c>
    </row>
    <row r="596" spans="1:7">
      <c r="A596" s="14">
        <v>42493</v>
      </c>
      <c r="B596">
        <v>444.72699</v>
      </c>
      <c r="C596">
        <v>451.09698500000002</v>
      </c>
      <c r="D596">
        <v>442.61700400000001</v>
      </c>
      <c r="E596">
        <v>450.30398600000001</v>
      </c>
      <c r="F596">
        <v>450.30398600000001</v>
      </c>
      <c r="G596">
        <v>59366400</v>
      </c>
    </row>
    <row r="597" spans="1:7">
      <c r="A597" s="14">
        <v>42494</v>
      </c>
      <c r="B597">
        <v>450.18301400000001</v>
      </c>
      <c r="C597">
        <v>450.37799100000001</v>
      </c>
      <c r="D597">
        <v>445.63000499999998</v>
      </c>
      <c r="E597">
        <v>446.72198500000002</v>
      </c>
      <c r="F597">
        <v>446.72198500000002</v>
      </c>
      <c r="G597">
        <v>50407300</v>
      </c>
    </row>
    <row r="598" spans="1:7">
      <c r="A598" s="14">
        <v>42495</v>
      </c>
      <c r="B598">
        <v>446.71099900000002</v>
      </c>
      <c r="C598">
        <v>448.506012</v>
      </c>
      <c r="D598">
        <v>445.88299599999999</v>
      </c>
      <c r="E598">
        <v>447.97601300000002</v>
      </c>
      <c r="F598">
        <v>447.97601300000002</v>
      </c>
      <c r="G598">
        <v>50440800</v>
      </c>
    </row>
    <row r="599" spans="1:7">
      <c r="A599" s="14">
        <v>42496</v>
      </c>
      <c r="B599">
        <v>447.94198599999999</v>
      </c>
      <c r="C599">
        <v>461.375</v>
      </c>
      <c r="D599">
        <v>447.067993</v>
      </c>
      <c r="E599">
        <v>459.60299700000002</v>
      </c>
      <c r="F599">
        <v>459.60299700000002</v>
      </c>
      <c r="G599">
        <v>72796800</v>
      </c>
    </row>
    <row r="600" spans="1:7">
      <c r="A600" s="14">
        <v>42497</v>
      </c>
      <c r="B600">
        <v>459.63900799999999</v>
      </c>
      <c r="C600">
        <v>460.67498799999998</v>
      </c>
      <c r="D600">
        <v>457.324005</v>
      </c>
      <c r="E600">
        <v>458.53601099999997</v>
      </c>
      <c r="F600">
        <v>458.53601099999997</v>
      </c>
      <c r="G600">
        <v>38364500</v>
      </c>
    </row>
    <row r="601" spans="1:7">
      <c r="A601" s="14">
        <v>42498</v>
      </c>
      <c r="B601">
        <v>458.42898600000001</v>
      </c>
      <c r="C601">
        <v>459.41699199999999</v>
      </c>
      <c r="D601">
        <v>455.983002</v>
      </c>
      <c r="E601">
        <v>458.54800399999999</v>
      </c>
      <c r="F601">
        <v>458.54800399999999</v>
      </c>
      <c r="G601">
        <v>40315000</v>
      </c>
    </row>
    <row r="602" spans="1:7">
      <c r="A602" s="14">
        <v>42499</v>
      </c>
      <c r="B602">
        <v>458.20599399999998</v>
      </c>
      <c r="C602">
        <v>462.48098800000002</v>
      </c>
      <c r="D602">
        <v>456.53100599999999</v>
      </c>
      <c r="E602">
        <v>460.483002</v>
      </c>
      <c r="F602">
        <v>460.483002</v>
      </c>
      <c r="G602">
        <v>55493100</v>
      </c>
    </row>
    <row r="603" spans="1:7">
      <c r="A603" s="14">
        <v>42500</v>
      </c>
      <c r="B603">
        <v>460.51800500000002</v>
      </c>
      <c r="C603">
        <v>461.92898600000001</v>
      </c>
      <c r="D603">
        <v>448.95400999999998</v>
      </c>
      <c r="E603">
        <v>450.89498900000001</v>
      </c>
      <c r="F603">
        <v>450.89498900000001</v>
      </c>
      <c r="G603">
        <v>58956100</v>
      </c>
    </row>
    <row r="604" spans="1:7">
      <c r="A604" s="14">
        <v>42501</v>
      </c>
      <c r="B604">
        <v>450.864014</v>
      </c>
      <c r="C604">
        <v>454.57598899999999</v>
      </c>
      <c r="D604">
        <v>450.864014</v>
      </c>
      <c r="E604">
        <v>452.72799700000002</v>
      </c>
      <c r="F604">
        <v>452.72799700000002</v>
      </c>
      <c r="G604">
        <v>50605200</v>
      </c>
    </row>
    <row r="605" spans="1:7">
      <c r="A605" s="14">
        <v>42502</v>
      </c>
      <c r="B605">
        <v>452.44699100000003</v>
      </c>
      <c r="C605">
        <v>454.949005</v>
      </c>
      <c r="D605">
        <v>449.25</v>
      </c>
      <c r="E605">
        <v>454.76599099999999</v>
      </c>
      <c r="F605">
        <v>454.76599099999999</v>
      </c>
      <c r="G605">
        <v>59849300</v>
      </c>
    </row>
    <row r="606" spans="1:7">
      <c r="A606" s="14">
        <v>42503</v>
      </c>
      <c r="B606">
        <v>454.85000600000001</v>
      </c>
      <c r="C606">
        <v>457.05499300000002</v>
      </c>
      <c r="D606">
        <v>453.45300300000002</v>
      </c>
      <c r="E606">
        <v>455.67001299999998</v>
      </c>
      <c r="F606">
        <v>455.67001299999998</v>
      </c>
      <c r="G606">
        <v>60845000</v>
      </c>
    </row>
    <row r="607" spans="1:7">
      <c r="A607" s="14">
        <v>42504</v>
      </c>
      <c r="B607">
        <v>455.82299799999998</v>
      </c>
      <c r="C607">
        <v>456.83599900000002</v>
      </c>
      <c r="D607">
        <v>454.78601099999997</v>
      </c>
      <c r="E607">
        <v>455.67099000000002</v>
      </c>
      <c r="F607">
        <v>455.67099000000002</v>
      </c>
      <c r="G607">
        <v>37209000</v>
      </c>
    </row>
    <row r="608" spans="1:7">
      <c r="A608" s="14">
        <v>42505</v>
      </c>
      <c r="B608">
        <v>455.75900300000001</v>
      </c>
      <c r="C608">
        <v>458.69198599999999</v>
      </c>
      <c r="D608">
        <v>455.45901500000002</v>
      </c>
      <c r="E608">
        <v>457.567993</v>
      </c>
      <c r="F608">
        <v>457.567993</v>
      </c>
      <c r="G608">
        <v>28514000</v>
      </c>
    </row>
    <row r="609" spans="1:7">
      <c r="A609" s="14">
        <v>42506</v>
      </c>
      <c r="B609">
        <v>457.58599900000002</v>
      </c>
      <c r="C609">
        <v>458.20001200000002</v>
      </c>
      <c r="D609">
        <v>452.94500699999998</v>
      </c>
      <c r="E609">
        <v>454.16299400000003</v>
      </c>
      <c r="F609">
        <v>454.16299400000003</v>
      </c>
      <c r="G609">
        <v>59171500</v>
      </c>
    </row>
    <row r="610" spans="1:7">
      <c r="A610" s="14">
        <v>42507</v>
      </c>
      <c r="B610">
        <v>454.00900300000001</v>
      </c>
      <c r="C610">
        <v>455.07199100000003</v>
      </c>
      <c r="D610">
        <v>453.60501099999999</v>
      </c>
      <c r="E610">
        <v>453.78298999999998</v>
      </c>
      <c r="F610">
        <v>453.78298999999998</v>
      </c>
      <c r="G610">
        <v>64100300</v>
      </c>
    </row>
    <row r="611" spans="1:7">
      <c r="A611" s="14">
        <v>42508</v>
      </c>
      <c r="B611">
        <v>453.69101000000001</v>
      </c>
      <c r="C611">
        <v>455.99798600000003</v>
      </c>
      <c r="D611">
        <v>453.29901100000001</v>
      </c>
      <c r="E611">
        <v>454.618988</v>
      </c>
      <c r="F611">
        <v>454.618988</v>
      </c>
      <c r="G611">
        <v>86850096</v>
      </c>
    </row>
    <row r="612" spans="1:7">
      <c r="A612" s="14">
        <v>42509</v>
      </c>
      <c r="B612">
        <v>454.52398699999998</v>
      </c>
      <c r="C612">
        <v>454.63299599999999</v>
      </c>
      <c r="D612">
        <v>438.71499599999999</v>
      </c>
      <c r="E612">
        <v>438.71499599999999</v>
      </c>
      <c r="F612">
        <v>438.71499599999999</v>
      </c>
      <c r="G612">
        <v>96027400</v>
      </c>
    </row>
    <row r="613" spans="1:7">
      <c r="A613" s="14">
        <v>42510</v>
      </c>
      <c r="B613">
        <v>437.79299900000001</v>
      </c>
      <c r="C613">
        <v>444.05398600000001</v>
      </c>
      <c r="D613">
        <v>437.38900799999999</v>
      </c>
      <c r="E613">
        <v>442.675995</v>
      </c>
      <c r="F613">
        <v>442.675995</v>
      </c>
      <c r="G613">
        <v>81987904</v>
      </c>
    </row>
    <row r="614" spans="1:7">
      <c r="A614" s="14">
        <v>42511</v>
      </c>
      <c r="B614">
        <v>442.966003</v>
      </c>
      <c r="C614">
        <v>443.77801499999998</v>
      </c>
      <c r="D614">
        <v>441.70599399999998</v>
      </c>
      <c r="E614">
        <v>443.18798800000002</v>
      </c>
      <c r="F614">
        <v>443.18798800000002</v>
      </c>
      <c r="G614">
        <v>42762300</v>
      </c>
    </row>
    <row r="615" spans="1:7">
      <c r="A615" s="14">
        <v>42512</v>
      </c>
      <c r="B615">
        <v>443.21798699999999</v>
      </c>
      <c r="C615">
        <v>443.42700200000002</v>
      </c>
      <c r="D615">
        <v>439.03500400000001</v>
      </c>
      <c r="E615">
        <v>439.32299799999998</v>
      </c>
      <c r="F615">
        <v>439.32299799999998</v>
      </c>
      <c r="G615">
        <v>39657600</v>
      </c>
    </row>
    <row r="616" spans="1:7">
      <c r="A616" s="14">
        <v>42513</v>
      </c>
      <c r="B616">
        <v>439.34799199999998</v>
      </c>
      <c r="C616">
        <v>444.34500100000002</v>
      </c>
      <c r="D616">
        <v>438.82299799999998</v>
      </c>
      <c r="E616">
        <v>444.15499899999998</v>
      </c>
      <c r="F616">
        <v>444.15499899999998</v>
      </c>
      <c r="G616">
        <v>50582500</v>
      </c>
    </row>
    <row r="617" spans="1:7">
      <c r="A617" s="14">
        <v>42514</v>
      </c>
      <c r="B617">
        <v>444.29098499999998</v>
      </c>
      <c r="C617">
        <v>447.10000600000001</v>
      </c>
      <c r="D617">
        <v>443.92999300000002</v>
      </c>
      <c r="E617">
        <v>445.98098800000002</v>
      </c>
      <c r="F617">
        <v>445.98098800000002</v>
      </c>
      <c r="G617">
        <v>65783100</v>
      </c>
    </row>
    <row r="618" spans="1:7">
      <c r="A618" s="14">
        <v>42515</v>
      </c>
      <c r="B618">
        <v>446.06201199999998</v>
      </c>
      <c r="C618">
        <v>450.29800399999999</v>
      </c>
      <c r="D618">
        <v>446.06201199999998</v>
      </c>
      <c r="E618">
        <v>449.59899899999999</v>
      </c>
      <c r="F618">
        <v>449.59899899999999</v>
      </c>
      <c r="G618">
        <v>65231000</v>
      </c>
    </row>
    <row r="619" spans="1:7">
      <c r="A619" s="14">
        <v>42516</v>
      </c>
      <c r="B619">
        <v>449.67199699999998</v>
      </c>
      <c r="C619">
        <v>453.64401199999998</v>
      </c>
      <c r="D619">
        <v>447.89599600000003</v>
      </c>
      <c r="E619">
        <v>453.38400300000001</v>
      </c>
      <c r="F619">
        <v>453.38400300000001</v>
      </c>
      <c r="G619">
        <v>65203800</v>
      </c>
    </row>
    <row r="620" spans="1:7">
      <c r="A620" s="14">
        <v>42517</v>
      </c>
      <c r="B620">
        <v>453.52099600000003</v>
      </c>
      <c r="C620">
        <v>478.14898699999998</v>
      </c>
      <c r="D620">
        <v>453.52099600000003</v>
      </c>
      <c r="E620">
        <v>473.46398900000003</v>
      </c>
      <c r="F620">
        <v>473.46398900000003</v>
      </c>
      <c r="G620">
        <v>164780992</v>
      </c>
    </row>
    <row r="621" spans="1:7">
      <c r="A621" s="14">
        <v>42518</v>
      </c>
      <c r="B621">
        <v>473.02899200000002</v>
      </c>
      <c r="C621">
        <v>533.47302200000001</v>
      </c>
      <c r="D621">
        <v>472.699005</v>
      </c>
      <c r="E621">
        <v>530.03997800000002</v>
      </c>
      <c r="F621">
        <v>530.03997800000002</v>
      </c>
      <c r="G621">
        <v>181199008</v>
      </c>
    </row>
    <row r="622" spans="1:7">
      <c r="A622" s="14">
        <v>42519</v>
      </c>
      <c r="B622">
        <v>527.47699</v>
      </c>
      <c r="C622">
        <v>553.96002199999998</v>
      </c>
      <c r="D622">
        <v>512.17901600000005</v>
      </c>
      <c r="E622">
        <v>526.23297100000002</v>
      </c>
      <c r="F622">
        <v>526.23297100000002</v>
      </c>
      <c r="G622">
        <v>148736992</v>
      </c>
    </row>
    <row r="623" spans="1:7">
      <c r="A623" s="14">
        <v>42520</v>
      </c>
      <c r="B623">
        <v>528.47100799999998</v>
      </c>
      <c r="C623">
        <v>544.34899900000005</v>
      </c>
      <c r="D623">
        <v>522.96301300000005</v>
      </c>
      <c r="E623">
        <v>533.864014</v>
      </c>
      <c r="F623">
        <v>533.864014</v>
      </c>
      <c r="G623">
        <v>87958704</v>
      </c>
    </row>
    <row r="624" spans="1:7">
      <c r="A624" s="14">
        <v>42521</v>
      </c>
      <c r="B624">
        <v>534.19097899999997</v>
      </c>
      <c r="C624">
        <v>546.61798099999999</v>
      </c>
      <c r="D624">
        <v>520.66198699999995</v>
      </c>
      <c r="E624">
        <v>531.385986</v>
      </c>
      <c r="F624">
        <v>531.385986</v>
      </c>
      <c r="G624">
        <v>138450000</v>
      </c>
    </row>
    <row r="625" spans="1:7">
      <c r="A625" s="14">
        <v>42522</v>
      </c>
      <c r="B625">
        <v>531.10699499999998</v>
      </c>
      <c r="C625">
        <v>543.080017</v>
      </c>
      <c r="D625">
        <v>525.635986</v>
      </c>
      <c r="E625">
        <v>536.919983</v>
      </c>
      <c r="F625">
        <v>536.919983</v>
      </c>
      <c r="G625">
        <v>86061800</v>
      </c>
    </row>
    <row r="626" spans="1:7">
      <c r="A626" s="14">
        <v>42523</v>
      </c>
      <c r="B626">
        <v>536.51501499999995</v>
      </c>
      <c r="C626">
        <v>540.35199</v>
      </c>
      <c r="D626">
        <v>533.07800299999997</v>
      </c>
      <c r="E626">
        <v>537.97198500000002</v>
      </c>
      <c r="F626">
        <v>537.97198500000002</v>
      </c>
      <c r="G626">
        <v>60378200</v>
      </c>
    </row>
    <row r="627" spans="1:7">
      <c r="A627" s="14">
        <v>42524</v>
      </c>
      <c r="B627">
        <v>537.682007</v>
      </c>
      <c r="C627">
        <v>574.63800000000003</v>
      </c>
      <c r="D627">
        <v>536.919983</v>
      </c>
      <c r="E627">
        <v>569.19397000000004</v>
      </c>
      <c r="F627">
        <v>569.19397000000004</v>
      </c>
      <c r="G627">
        <v>122020000</v>
      </c>
    </row>
    <row r="628" spans="1:7">
      <c r="A628" s="14">
        <v>42525</v>
      </c>
      <c r="B628">
        <v>569.705017</v>
      </c>
      <c r="C628">
        <v>590.13201900000001</v>
      </c>
      <c r="D628">
        <v>564.237976</v>
      </c>
      <c r="E628">
        <v>572.72699</v>
      </c>
      <c r="F628">
        <v>572.72699</v>
      </c>
      <c r="G628">
        <v>94925296</v>
      </c>
    </row>
    <row r="629" spans="1:7">
      <c r="A629" s="14">
        <v>42526</v>
      </c>
      <c r="B629">
        <v>573.30798300000004</v>
      </c>
      <c r="C629">
        <v>582.80798300000004</v>
      </c>
      <c r="D629">
        <v>569.17797900000005</v>
      </c>
      <c r="E629">
        <v>574.97699</v>
      </c>
      <c r="F629">
        <v>574.97699</v>
      </c>
      <c r="G629">
        <v>68874096</v>
      </c>
    </row>
    <row r="630" spans="1:7">
      <c r="A630" s="14">
        <v>42527</v>
      </c>
      <c r="B630">
        <v>574.60199</v>
      </c>
      <c r="C630">
        <v>586.46997099999999</v>
      </c>
      <c r="D630">
        <v>574.60199</v>
      </c>
      <c r="E630">
        <v>585.53698699999995</v>
      </c>
      <c r="F630">
        <v>585.53698699999995</v>
      </c>
      <c r="G630">
        <v>72138896</v>
      </c>
    </row>
    <row r="631" spans="1:7">
      <c r="A631" s="14">
        <v>42528</v>
      </c>
      <c r="B631">
        <v>585.44500700000003</v>
      </c>
      <c r="C631">
        <v>590.25897199999997</v>
      </c>
      <c r="D631">
        <v>567.51397699999995</v>
      </c>
      <c r="E631">
        <v>576.59698500000002</v>
      </c>
      <c r="F631">
        <v>576.59698500000002</v>
      </c>
      <c r="G631">
        <v>107770000</v>
      </c>
    </row>
    <row r="632" spans="1:7">
      <c r="A632" s="14">
        <v>42529</v>
      </c>
      <c r="B632">
        <v>577.16699200000005</v>
      </c>
      <c r="C632">
        <v>582.83898899999997</v>
      </c>
      <c r="D632">
        <v>573.13000499999998</v>
      </c>
      <c r="E632">
        <v>581.64502000000005</v>
      </c>
      <c r="F632">
        <v>581.64502000000005</v>
      </c>
      <c r="G632">
        <v>80265800</v>
      </c>
    </row>
    <row r="633" spans="1:7">
      <c r="A633" s="14">
        <v>42530</v>
      </c>
      <c r="B633">
        <v>582.20300299999997</v>
      </c>
      <c r="C633">
        <v>582.20300299999997</v>
      </c>
      <c r="D633">
        <v>570.95098900000005</v>
      </c>
      <c r="E633">
        <v>574.63000499999998</v>
      </c>
      <c r="F633">
        <v>574.63000499999998</v>
      </c>
      <c r="G633">
        <v>71301000</v>
      </c>
    </row>
    <row r="634" spans="1:7">
      <c r="A634" s="14">
        <v>42531</v>
      </c>
      <c r="B634">
        <v>575.83697500000005</v>
      </c>
      <c r="C634">
        <v>579.12701400000003</v>
      </c>
      <c r="D634">
        <v>573.32501200000002</v>
      </c>
      <c r="E634">
        <v>577.46997099999999</v>
      </c>
      <c r="F634">
        <v>577.46997099999999</v>
      </c>
      <c r="G634">
        <v>66991900</v>
      </c>
    </row>
    <row r="635" spans="1:7">
      <c r="A635" s="14">
        <v>42532</v>
      </c>
      <c r="B635">
        <v>578.67401099999995</v>
      </c>
      <c r="C635">
        <v>607.11602800000003</v>
      </c>
      <c r="D635">
        <v>578.67401099999995</v>
      </c>
      <c r="E635">
        <v>606.72699</v>
      </c>
      <c r="F635">
        <v>606.72699</v>
      </c>
      <c r="G635">
        <v>82357000</v>
      </c>
    </row>
    <row r="636" spans="1:7">
      <c r="A636" s="14">
        <v>42533</v>
      </c>
      <c r="B636">
        <v>609.68402100000003</v>
      </c>
      <c r="C636">
        <v>684.84399399999995</v>
      </c>
      <c r="D636">
        <v>607.03900099999998</v>
      </c>
      <c r="E636">
        <v>672.783997</v>
      </c>
      <c r="F636">
        <v>672.783997</v>
      </c>
      <c r="G636">
        <v>277084992</v>
      </c>
    </row>
    <row r="637" spans="1:7">
      <c r="A637" s="14">
        <v>42534</v>
      </c>
      <c r="B637">
        <v>671.65399200000002</v>
      </c>
      <c r="C637">
        <v>716.00402799999995</v>
      </c>
      <c r="D637">
        <v>664.48699999999997</v>
      </c>
      <c r="E637">
        <v>704.37597700000003</v>
      </c>
      <c r="F637">
        <v>704.37597700000003</v>
      </c>
      <c r="G637">
        <v>243295008</v>
      </c>
    </row>
    <row r="638" spans="1:7">
      <c r="A638" s="14">
        <v>42535</v>
      </c>
      <c r="B638">
        <v>704.50402799999995</v>
      </c>
      <c r="C638">
        <v>704.50402799999995</v>
      </c>
      <c r="D638">
        <v>662.80401600000005</v>
      </c>
      <c r="E638">
        <v>685.55902100000003</v>
      </c>
      <c r="F638">
        <v>685.55902100000003</v>
      </c>
      <c r="G638">
        <v>186694000</v>
      </c>
    </row>
    <row r="639" spans="1:7">
      <c r="A639" s="14">
        <v>42536</v>
      </c>
      <c r="B639">
        <v>685.68499799999995</v>
      </c>
      <c r="C639">
        <v>696.30297900000005</v>
      </c>
      <c r="D639">
        <v>672.56097399999999</v>
      </c>
      <c r="E639">
        <v>694.46899399999995</v>
      </c>
      <c r="F639">
        <v>694.46899399999995</v>
      </c>
      <c r="G639">
        <v>99223800</v>
      </c>
    </row>
    <row r="640" spans="1:7">
      <c r="A640" s="14">
        <v>42537</v>
      </c>
      <c r="B640">
        <v>696.52301</v>
      </c>
      <c r="C640">
        <v>773.72198500000002</v>
      </c>
      <c r="D640">
        <v>696.52301</v>
      </c>
      <c r="E640">
        <v>766.30798300000004</v>
      </c>
      <c r="F640">
        <v>766.30798300000004</v>
      </c>
      <c r="G640">
        <v>271633984</v>
      </c>
    </row>
    <row r="641" spans="1:7">
      <c r="A641" s="14">
        <v>42538</v>
      </c>
      <c r="B641">
        <v>768.48699999999997</v>
      </c>
      <c r="C641">
        <v>775.35601799999995</v>
      </c>
      <c r="D641">
        <v>716.55602999999996</v>
      </c>
      <c r="E641">
        <v>748.908997</v>
      </c>
      <c r="F641">
        <v>748.908997</v>
      </c>
      <c r="G641">
        <v>363320992</v>
      </c>
    </row>
    <row r="642" spans="1:7">
      <c r="A642" s="14">
        <v>42539</v>
      </c>
      <c r="B642">
        <v>748.75598100000002</v>
      </c>
      <c r="C642">
        <v>777.98999000000003</v>
      </c>
      <c r="D642">
        <v>733.92901600000005</v>
      </c>
      <c r="E642">
        <v>756.22699</v>
      </c>
      <c r="F642">
        <v>756.22699</v>
      </c>
      <c r="G642">
        <v>252718000</v>
      </c>
    </row>
    <row r="643" spans="1:7">
      <c r="A643" s="14">
        <v>42540</v>
      </c>
      <c r="B643">
        <v>756.68798800000002</v>
      </c>
      <c r="C643">
        <v>766.62097200000005</v>
      </c>
      <c r="D643">
        <v>745.62799099999995</v>
      </c>
      <c r="E643">
        <v>763.78100600000005</v>
      </c>
      <c r="F643">
        <v>763.78100600000005</v>
      </c>
      <c r="G643">
        <v>136184992</v>
      </c>
    </row>
    <row r="644" spans="1:7">
      <c r="A644" s="14">
        <v>42541</v>
      </c>
      <c r="B644">
        <v>763.92700200000002</v>
      </c>
      <c r="C644">
        <v>764.08398399999999</v>
      </c>
      <c r="D644">
        <v>732.72699</v>
      </c>
      <c r="E644">
        <v>737.22601299999997</v>
      </c>
      <c r="F644">
        <v>737.22601299999997</v>
      </c>
      <c r="G644">
        <v>174511008</v>
      </c>
    </row>
    <row r="645" spans="1:7">
      <c r="A645" s="14">
        <v>42542</v>
      </c>
      <c r="B645">
        <v>735.88299600000005</v>
      </c>
      <c r="C645">
        <v>735.88299600000005</v>
      </c>
      <c r="D645">
        <v>639.07000700000003</v>
      </c>
      <c r="E645">
        <v>666.65197799999999</v>
      </c>
      <c r="F645">
        <v>666.65197799999999</v>
      </c>
      <c r="G645">
        <v>309944000</v>
      </c>
    </row>
    <row r="646" spans="1:7">
      <c r="A646" s="14">
        <v>42543</v>
      </c>
      <c r="B646">
        <v>665.91497800000002</v>
      </c>
      <c r="C646">
        <v>678.669983</v>
      </c>
      <c r="D646">
        <v>587.48297100000002</v>
      </c>
      <c r="E646">
        <v>596.11602800000003</v>
      </c>
      <c r="F646">
        <v>596.11602800000003</v>
      </c>
      <c r="G646">
        <v>266392992</v>
      </c>
    </row>
    <row r="647" spans="1:7">
      <c r="A647" s="14">
        <v>42544</v>
      </c>
      <c r="B647">
        <v>597.442993</v>
      </c>
      <c r="C647">
        <v>629.32702600000005</v>
      </c>
      <c r="D647">
        <v>558.13897699999995</v>
      </c>
      <c r="E647">
        <v>623.97699</v>
      </c>
      <c r="F647">
        <v>623.97699</v>
      </c>
      <c r="G647">
        <v>253462000</v>
      </c>
    </row>
    <row r="648" spans="1:7">
      <c r="A648" s="14">
        <v>42545</v>
      </c>
      <c r="B648">
        <v>625.57501200000002</v>
      </c>
      <c r="C648">
        <v>681.72699</v>
      </c>
      <c r="D648">
        <v>625.271973</v>
      </c>
      <c r="E648">
        <v>665.29901099999995</v>
      </c>
      <c r="F648">
        <v>665.29901099999995</v>
      </c>
      <c r="G648">
        <v>224316992</v>
      </c>
    </row>
    <row r="649" spans="1:7">
      <c r="A649" s="14">
        <v>42546</v>
      </c>
      <c r="B649">
        <v>665.28100600000005</v>
      </c>
      <c r="C649">
        <v>691.73101799999995</v>
      </c>
      <c r="D649">
        <v>646.55902100000003</v>
      </c>
      <c r="E649">
        <v>665.12298599999997</v>
      </c>
      <c r="F649">
        <v>665.12298599999997</v>
      </c>
      <c r="G649">
        <v>126656000</v>
      </c>
    </row>
    <row r="650" spans="1:7">
      <c r="A650" s="14">
        <v>42547</v>
      </c>
      <c r="B650">
        <v>665.93102999999996</v>
      </c>
      <c r="C650">
        <v>665.97997999999995</v>
      </c>
      <c r="D650">
        <v>616.93402100000003</v>
      </c>
      <c r="E650">
        <v>629.36700399999995</v>
      </c>
      <c r="F650">
        <v>629.36700399999995</v>
      </c>
      <c r="G650">
        <v>109225000</v>
      </c>
    </row>
    <row r="651" spans="1:7">
      <c r="A651" s="14">
        <v>42548</v>
      </c>
      <c r="B651">
        <v>629.34899900000005</v>
      </c>
      <c r="C651">
        <v>655.27502400000003</v>
      </c>
      <c r="D651">
        <v>620.52398700000003</v>
      </c>
      <c r="E651">
        <v>655.27502400000003</v>
      </c>
      <c r="F651">
        <v>655.27502400000003</v>
      </c>
      <c r="G651">
        <v>122134000</v>
      </c>
    </row>
    <row r="652" spans="1:7">
      <c r="A652" s="14">
        <v>42549</v>
      </c>
      <c r="B652">
        <v>658.10199</v>
      </c>
      <c r="C652">
        <v>659.24798599999997</v>
      </c>
      <c r="D652">
        <v>637.77301</v>
      </c>
      <c r="E652">
        <v>647.00097700000003</v>
      </c>
      <c r="F652">
        <v>647.00097700000003</v>
      </c>
      <c r="G652">
        <v>138384992</v>
      </c>
    </row>
    <row r="653" spans="1:7">
      <c r="A653" s="14">
        <v>42550</v>
      </c>
      <c r="B653">
        <v>644.12200900000005</v>
      </c>
      <c r="C653">
        <v>644.682007</v>
      </c>
      <c r="D653">
        <v>628.283997</v>
      </c>
      <c r="E653">
        <v>639.89001499999995</v>
      </c>
      <c r="F653">
        <v>639.89001499999995</v>
      </c>
      <c r="G653">
        <v>142456000</v>
      </c>
    </row>
    <row r="654" spans="1:7">
      <c r="A654" s="14">
        <v>42551</v>
      </c>
      <c r="B654">
        <v>640.591003</v>
      </c>
      <c r="C654">
        <v>675.40301499999998</v>
      </c>
      <c r="D654">
        <v>636.60797100000002</v>
      </c>
      <c r="E654">
        <v>673.33697500000005</v>
      </c>
      <c r="F654">
        <v>673.33697500000005</v>
      </c>
      <c r="G654">
        <v>138980000</v>
      </c>
    </row>
    <row r="655" spans="1:7">
      <c r="A655" s="14">
        <v>42552</v>
      </c>
      <c r="B655">
        <v>672.51501499999995</v>
      </c>
      <c r="C655">
        <v>686.15399200000002</v>
      </c>
      <c r="D655">
        <v>669.59399399999995</v>
      </c>
      <c r="E655">
        <v>676.296021</v>
      </c>
      <c r="F655">
        <v>676.296021</v>
      </c>
      <c r="G655">
        <v>134431008</v>
      </c>
    </row>
    <row r="656" spans="1:7">
      <c r="A656" s="14">
        <v>42553</v>
      </c>
      <c r="B656">
        <v>676.73400900000001</v>
      </c>
      <c r="C656">
        <v>703.70202600000005</v>
      </c>
      <c r="D656">
        <v>676.39898700000003</v>
      </c>
      <c r="E656">
        <v>703.70202600000005</v>
      </c>
      <c r="F656">
        <v>703.70202600000005</v>
      </c>
      <c r="G656">
        <v>112354000</v>
      </c>
    </row>
    <row r="657" spans="1:7">
      <c r="A657" s="14">
        <v>42554</v>
      </c>
      <c r="B657">
        <v>704.96801800000003</v>
      </c>
      <c r="C657">
        <v>704.96801800000003</v>
      </c>
      <c r="D657">
        <v>649.00897199999997</v>
      </c>
      <c r="E657">
        <v>658.66400099999998</v>
      </c>
      <c r="F657">
        <v>658.66400099999998</v>
      </c>
      <c r="G657">
        <v>129512000</v>
      </c>
    </row>
    <row r="658" spans="1:7">
      <c r="A658" s="14">
        <v>42555</v>
      </c>
      <c r="B658">
        <v>658.80401600000005</v>
      </c>
      <c r="C658">
        <v>683.66198699999995</v>
      </c>
      <c r="D658">
        <v>650.50799600000005</v>
      </c>
      <c r="E658">
        <v>683.66198699999995</v>
      </c>
      <c r="F658">
        <v>683.66198699999995</v>
      </c>
      <c r="G658">
        <v>92008400</v>
      </c>
    </row>
    <row r="659" spans="1:7">
      <c r="A659" s="14">
        <v>42556</v>
      </c>
      <c r="B659">
        <v>683.20898399999999</v>
      </c>
      <c r="C659">
        <v>683.49102800000003</v>
      </c>
      <c r="D659">
        <v>665.06597899999997</v>
      </c>
      <c r="E659">
        <v>670.62701400000003</v>
      </c>
      <c r="F659">
        <v>670.62701400000003</v>
      </c>
      <c r="G659">
        <v>130476000</v>
      </c>
    </row>
    <row r="660" spans="1:7">
      <c r="A660" s="14">
        <v>42557</v>
      </c>
      <c r="B660">
        <v>670.41803000000004</v>
      </c>
      <c r="C660">
        <v>681.89801</v>
      </c>
      <c r="D660">
        <v>670.41803000000004</v>
      </c>
      <c r="E660">
        <v>677.33099400000003</v>
      </c>
      <c r="F660">
        <v>677.33099400000003</v>
      </c>
      <c r="G660">
        <v>134960992</v>
      </c>
    </row>
    <row r="661" spans="1:7">
      <c r="A661" s="14">
        <v>42558</v>
      </c>
      <c r="B661">
        <v>678.09002699999996</v>
      </c>
      <c r="C661">
        <v>682.432007</v>
      </c>
      <c r="D661">
        <v>611.83398399999999</v>
      </c>
      <c r="E661">
        <v>640.56201199999998</v>
      </c>
      <c r="F661">
        <v>640.56201199999998</v>
      </c>
      <c r="G661">
        <v>258091008</v>
      </c>
    </row>
    <row r="662" spans="1:7">
      <c r="A662" s="14">
        <v>42559</v>
      </c>
      <c r="B662">
        <v>640.68798800000002</v>
      </c>
      <c r="C662">
        <v>666.70696999999996</v>
      </c>
      <c r="D662">
        <v>636.46698000000004</v>
      </c>
      <c r="E662">
        <v>666.52301</v>
      </c>
      <c r="F662">
        <v>666.52301</v>
      </c>
      <c r="G662">
        <v>141970000</v>
      </c>
    </row>
    <row r="663" spans="1:7">
      <c r="A663" s="14">
        <v>42560</v>
      </c>
      <c r="B663">
        <v>666.38397199999997</v>
      </c>
      <c r="C663">
        <v>666.38397199999997</v>
      </c>
      <c r="D663">
        <v>633.39898700000003</v>
      </c>
      <c r="E663">
        <v>650.96002199999998</v>
      </c>
      <c r="F663">
        <v>650.96002199999998</v>
      </c>
      <c r="G663">
        <v>180536000</v>
      </c>
    </row>
    <row r="664" spans="1:7">
      <c r="A664" s="14">
        <v>42561</v>
      </c>
      <c r="B664">
        <v>650.59899900000005</v>
      </c>
      <c r="C664">
        <v>652.29400599999997</v>
      </c>
      <c r="D664">
        <v>641.26397699999995</v>
      </c>
      <c r="E664">
        <v>649.35998500000005</v>
      </c>
      <c r="F664">
        <v>649.35998500000005</v>
      </c>
      <c r="G664">
        <v>102532000</v>
      </c>
    </row>
    <row r="665" spans="1:7">
      <c r="A665" s="14">
        <v>42562</v>
      </c>
      <c r="B665">
        <v>648.48400900000001</v>
      </c>
      <c r="C665">
        <v>659.62902799999995</v>
      </c>
      <c r="D665">
        <v>644.97997999999995</v>
      </c>
      <c r="E665">
        <v>647.658997</v>
      </c>
      <c r="F665">
        <v>647.658997</v>
      </c>
      <c r="G665">
        <v>107910000</v>
      </c>
    </row>
    <row r="666" spans="1:7">
      <c r="A666" s="14">
        <v>42563</v>
      </c>
      <c r="B666">
        <v>648.28301999999996</v>
      </c>
      <c r="C666">
        <v>675.25897199999997</v>
      </c>
      <c r="D666">
        <v>646.77899200000002</v>
      </c>
      <c r="E666">
        <v>664.55102499999998</v>
      </c>
      <c r="F666">
        <v>664.55102499999998</v>
      </c>
      <c r="G666">
        <v>138172992</v>
      </c>
    </row>
    <row r="667" spans="1:7">
      <c r="A667" s="14">
        <v>42564</v>
      </c>
      <c r="B667">
        <v>664.79699700000003</v>
      </c>
      <c r="C667">
        <v>668.70001200000002</v>
      </c>
      <c r="D667">
        <v>654.46801800000003</v>
      </c>
      <c r="E667">
        <v>654.46801800000003</v>
      </c>
      <c r="F667">
        <v>654.46801800000003</v>
      </c>
      <c r="G667">
        <v>131449000</v>
      </c>
    </row>
    <row r="668" spans="1:7">
      <c r="A668" s="14">
        <v>42565</v>
      </c>
      <c r="B668">
        <v>652.92297399999995</v>
      </c>
      <c r="C668">
        <v>662.90197799999999</v>
      </c>
      <c r="D668">
        <v>652.92297399999995</v>
      </c>
      <c r="E668">
        <v>658.07800299999997</v>
      </c>
      <c r="F668">
        <v>658.07800299999997</v>
      </c>
      <c r="G668">
        <v>98511400</v>
      </c>
    </row>
    <row r="669" spans="1:7">
      <c r="A669" s="14">
        <v>42566</v>
      </c>
      <c r="B669">
        <v>659.171021</v>
      </c>
      <c r="C669">
        <v>667.07702600000005</v>
      </c>
      <c r="D669">
        <v>659.03997800000002</v>
      </c>
      <c r="E669">
        <v>663.25500499999998</v>
      </c>
      <c r="F669">
        <v>663.25500499999998</v>
      </c>
      <c r="G669">
        <v>81673104</v>
      </c>
    </row>
    <row r="670" spans="1:7">
      <c r="A670" s="14">
        <v>42567</v>
      </c>
      <c r="B670">
        <v>663.78100600000005</v>
      </c>
      <c r="C670">
        <v>666.46002199999998</v>
      </c>
      <c r="D670">
        <v>659.33398399999999</v>
      </c>
      <c r="E670">
        <v>660.76702899999998</v>
      </c>
      <c r="F670">
        <v>660.76702899999998</v>
      </c>
      <c r="G670">
        <v>50330200</v>
      </c>
    </row>
    <row r="671" spans="1:7">
      <c r="A671" s="14">
        <v>42568</v>
      </c>
      <c r="B671">
        <v>661.99298099999999</v>
      </c>
      <c r="C671">
        <v>682.36499000000003</v>
      </c>
      <c r="D671">
        <v>661.99298099999999</v>
      </c>
      <c r="E671">
        <v>679.45898399999999</v>
      </c>
      <c r="F671">
        <v>679.45898399999999</v>
      </c>
      <c r="G671">
        <v>74407904</v>
      </c>
    </row>
    <row r="672" spans="1:7">
      <c r="A672" s="14">
        <v>42569</v>
      </c>
      <c r="B672">
        <v>679.80902100000003</v>
      </c>
      <c r="C672">
        <v>681.55499299999997</v>
      </c>
      <c r="D672">
        <v>668.625</v>
      </c>
      <c r="E672">
        <v>673.10601799999995</v>
      </c>
      <c r="F672">
        <v>673.10601799999995</v>
      </c>
      <c r="G672">
        <v>69465000</v>
      </c>
    </row>
    <row r="673" spans="1:7">
      <c r="A673" s="14">
        <v>42570</v>
      </c>
      <c r="B673">
        <v>672.737976</v>
      </c>
      <c r="C673">
        <v>673.27697799999999</v>
      </c>
      <c r="D673">
        <v>667.63201900000001</v>
      </c>
      <c r="E673">
        <v>672.864014</v>
      </c>
      <c r="F673">
        <v>672.864014</v>
      </c>
      <c r="G673">
        <v>61203300</v>
      </c>
    </row>
    <row r="674" spans="1:7">
      <c r="A674" s="14">
        <v>42571</v>
      </c>
      <c r="B674">
        <v>672.80602999999996</v>
      </c>
      <c r="C674">
        <v>672.92901600000005</v>
      </c>
      <c r="D674">
        <v>663.35998500000005</v>
      </c>
      <c r="E674">
        <v>665.68499799999995</v>
      </c>
      <c r="F674">
        <v>665.68499799999995</v>
      </c>
      <c r="G674">
        <v>94636400</v>
      </c>
    </row>
    <row r="675" spans="1:7">
      <c r="A675" s="14">
        <v>42572</v>
      </c>
      <c r="B675">
        <v>665.228027</v>
      </c>
      <c r="C675">
        <v>666.21899399999995</v>
      </c>
      <c r="D675">
        <v>660.41497800000002</v>
      </c>
      <c r="E675">
        <v>665.012024</v>
      </c>
      <c r="F675">
        <v>665.012024</v>
      </c>
      <c r="G675">
        <v>60491800</v>
      </c>
    </row>
    <row r="676" spans="1:7">
      <c r="A676" s="14">
        <v>42573</v>
      </c>
      <c r="B676">
        <v>664.92199700000003</v>
      </c>
      <c r="C676">
        <v>666.58300799999995</v>
      </c>
      <c r="D676">
        <v>646.72198500000002</v>
      </c>
      <c r="E676">
        <v>650.61901899999998</v>
      </c>
      <c r="F676">
        <v>650.61901899999998</v>
      </c>
      <c r="G676">
        <v>134169000</v>
      </c>
    </row>
    <row r="677" spans="1:7">
      <c r="A677" s="14">
        <v>42574</v>
      </c>
      <c r="B677">
        <v>650.72601299999997</v>
      </c>
      <c r="C677">
        <v>656.36602800000003</v>
      </c>
      <c r="D677">
        <v>648.52398700000003</v>
      </c>
      <c r="E677">
        <v>655.55602999999996</v>
      </c>
      <c r="F677">
        <v>655.55602999999996</v>
      </c>
      <c r="G677">
        <v>69532200</v>
      </c>
    </row>
    <row r="678" spans="1:7">
      <c r="A678" s="14">
        <v>42575</v>
      </c>
      <c r="B678">
        <v>655.40997300000004</v>
      </c>
      <c r="C678">
        <v>663.10998500000005</v>
      </c>
      <c r="D678">
        <v>652.79303000000004</v>
      </c>
      <c r="E678">
        <v>661.28497300000004</v>
      </c>
      <c r="F678">
        <v>661.28497300000004</v>
      </c>
      <c r="G678">
        <v>118184000</v>
      </c>
    </row>
    <row r="679" spans="1:7">
      <c r="A679" s="14">
        <v>42576</v>
      </c>
      <c r="B679">
        <v>661.26300000000003</v>
      </c>
      <c r="C679">
        <v>661.82800299999997</v>
      </c>
      <c r="D679">
        <v>653.39502000000005</v>
      </c>
      <c r="E679">
        <v>654.09698500000002</v>
      </c>
      <c r="F679">
        <v>654.09698500000002</v>
      </c>
      <c r="G679">
        <v>78176496</v>
      </c>
    </row>
    <row r="680" spans="1:7">
      <c r="A680" s="14">
        <v>42577</v>
      </c>
      <c r="B680">
        <v>654.22601299999997</v>
      </c>
      <c r="C680">
        <v>656.22497599999997</v>
      </c>
      <c r="D680">
        <v>645.87902799999995</v>
      </c>
      <c r="E680">
        <v>651.783997</v>
      </c>
      <c r="F680">
        <v>651.783997</v>
      </c>
      <c r="G680">
        <v>225135008</v>
      </c>
    </row>
    <row r="681" spans="1:7">
      <c r="A681" s="14">
        <v>42578</v>
      </c>
      <c r="B681">
        <v>651.62701400000003</v>
      </c>
      <c r="C681">
        <v>657.45599400000003</v>
      </c>
      <c r="D681">
        <v>648.44702099999995</v>
      </c>
      <c r="E681">
        <v>654.35199</v>
      </c>
      <c r="F681">
        <v>654.35199</v>
      </c>
      <c r="G681">
        <v>147460992</v>
      </c>
    </row>
    <row r="682" spans="1:7">
      <c r="A682" s="14">
        <v>42579</v>
      </c>
      <c r="B682">
        <v>654.49200399999995</v>
      </c>
      <c r="C682">
        <v>657.59497099999999</v>
      </c>
      <c r="D682">
        <v>654.49200399999995</v>
      </c>
      <c r="E682">
        <v>655.03497300000004</v>
      </c>
      <c r="F682">
        <v>655.03497300000004</v>
      </c>
      <c r="G682">
        <v>86428400</v>
      </c>
    </row>
    <row r="683" spans="1:7">
      <c r="A683" s="14">
        <v>42580</v>
      </c>
      <c r="B683">
        <v>655.11102300000005</v>
      </c>
      <c r="C683">
        <v>657.796021</v>
      </c>
      <c r="D683">
        <v>654.78601100000003</v>
      </c>
      <c r="E683">
        <v>656.99200399999995</v>
      </c>
      <c r="F683">
        <v>656.99200399999995</v>
      </c>
      <c r="G683">
        <v>60703500</v>
      </c>
    </row>
    <row r="684" spans="1:7">
      <c r="A684" s="14">
        <v>42581</v>
      </c>
      <c r="B684">
        <v>657.012024</v>
      </c>
      <c r="C684">
        <v>658.22302200000001</v>
      </c>
      <c r="D684">
        <v>654.20898399999999</v>
      </c>
      <c r="E684">
        <v>655.04699700000003</v>
      </c>
      <c r="F684">
        <v>655.04699700000003</v>
      </c>
      <c r="G684">
        <v>38456100</v>
      </c>
    </row>
    <row r="685" spans="1:7">
      <c r="A685" s="14">
        <v>42582</v>
      </c>
      <c r="B685">
        <v>655.09997599999997</v>
      </c>
      <c r="C685">
        <v>655.28497300000004</v>
      </c>
      <c r="D685">
        <v>624.36499000000003</v>
      </c>
      <c r="E685">
        <v>624.68102999999996</v>
      </c>
      <c r="F685">
        <v>624.68102999999996</v>
      </c>
      <c r="G685">
        <v>110818000</v>
      </c>
    </row>
    <row r="686" spans="1:7">
      <c r="A686" s="14">
        <v>42583</v>
      </c>
      <c r="B686">
        <v>624.60199</v>
      </c>
      <c r="C686">
        <v>626.11901899999998</v>
      </c>
      <c r="D686">
        <v>605.88397199999997</v>
      </c>
      <c r="E686">
        <v>606.271973</v>
      </c>
      <c r="F686">
        <v>606.271973</v>
      </c>
      <c r="G686">
        <v>121887000</v>
      </c>
    </row>
    <row r="687" spans="1:7">
      <c r="A687" s="14">
        <v>42584</v>
      </c>
      <c r="B687">
        <v>606.396973</v>
      </c>
      <c r="C687">
        <v>612.84802200000001</v>
      </c>
      <c r="D687">
        <v>531.33398399999999</v>
      </c>
      <c r="E687">
        <v>547.46502699999996</v>
      </c>
      <c r="F687">
        <v>547.46502699999996</v>
      </c>
      <c r="G687">
        <v>330932992</v>
      </c>
    </row>
    <row r="688" spans="1:7">
      <c r="A688" s="14">
        <v>42585</v>
      </c>
      <c r="B688">
        <v>548.65600600000005</v>
      </c>
      <c r="C688">
        <v>573.35998500000005</v>
      </c>
      <c r="D688">
        <v>541.54699700000003</v>
      </c>
      <c r="E688">
        <v>566.35497999999995</v>
      </c>
      <c r="F688">
        <v>566.35497999999995</v>
      </c>
      <c r="G688">
        <v>207982000</v>
      </c>
    </row>
    <row r="689" spans="1:7">
      <c r="A689" s="14">
        <v>42586</v>
      </c>
      <c r="B689">
        <v>566.328979</v>
      </c>
      <c r="C689">
        <v>579.49597200000005</v>
      </c>
      <c r="D689">
        <v>565.77697799999999</v>
      </c>
      <c r="E689">
        <v>578.28900099999998</v>
      </c>
      <c r="F689">
        <v>578.28900099999998</v>
      </c>
      <c r="G689">
        <v>125292000</v>
      </c>
    </row>
    <row r="690" spans="1:7">
      <c r="A690" s="14">
        <v>42587</v>
      </c>
      <c r="B690">
        <v>578.28100600000005</v>
      </c>
      <c r="C690">
        <v>578.28100600000005</v>
      </c>
      <c r="D690">
        <v>569.98199499999998</v>
      </c>
      <c r="E690">
        <v>575.04303000000004</v>
      </c>
      <c r="F690">
        <v>575.04303000000004</v>
      </c>
      <c r="G690">
        <v>66127900</v>
      </c>
    </row>
    <row r="691" spans="1:7">
      <c r="A691" s="14">
        <v>42588</v>
      </c>
      <c r="B691">
        <v>575.03002900000001</v>
      </c>
      <c r="C691">
        <v>588.39599599999997</v>
      </c>
      <c r="D691">
        <v>569.46899399999995</v>
      </c>
      <c r="E691">
        <v>587.77801499999998</v>
      </c>
      <c r="F691">
        <v>587.77801499999998</v>
      </c>
      <c r="G691">
        <v>80797296</v>
      </c>
    </row>
    <row r="692" spans="1:7">
      <c r="A692" s="14">
        <v>42589</v>
      </c>
      <c r="B692">
        <v>587.77099599999997</v>
      </c>
      <c r="C692">
        <v>597.51300000000003</v>
      </c>
      <c r="D692">
        <v>586.81597899999997</v>
      </c>
      <c r="E692">
        <v>592.69000200000005</v>
      </c>
      <c r="F692">
        <v>592.69000200000005</v>
      </c>
      <c r="G692">
        <v>82398400</v>
      </c>
    </row>
    <row r="693" spans="1:7">
      <c r="A693" s="14">
        <v>42590</v>
      </c>
      <c r="B693">
        <v>592.73602300000005</v>
      </c>
      <c r="C693">
        <v>592.99401899999998</v>
      </c>
      <c r="D693">
        <v>588.04699700000003</v>
      </c>
      <c r="E693">
        <v>591.05401600000005</v>
      </c>
      <c r="F693">
        <v>591.05401600000005</v>
      </c>
      <c r="G693">
        <v>61194100</v>
      </c>
    </row>
    <row r="694" spans="1:7">
      <c r="A694" s="14">
        <v>42591</v>
      </c>
      <c r="B694">
        <v>591.03802499999995</v>
      </c>
      <c r="C694">
        <v>591.091003</v>
      </c>
      <c r="D694">
        <v>584.79303000000004</v>
      </c>
      <c r="E694">
        <v>587.80102499999998</v>
      </c>
      <c r="F694">
        <v>587.80102499999998</v>
      </c>
      <c r="G694">
        <v>92228096</v>
      </c>
    </row>
    <row r="695" spans="1:7">
      <c r="A695" s="14">
        <v>42592</v>
      </c>
      <c r="B695">
        <v>587.64801</v>
      </c>
      <c r="C695">
        <v>599.98400900000001</v>
      </c>
      <c r="D695">
        <v>586.37097200000005</v>
      </c>
      <c r="E695">
        <v>592.103027</v>
      </c>
      <c r="F695">
        <v>592.103027</v>
      </c>
      <c r="G695">
        <v>102905000</v>
      </c>
    </row>
    <row r="696" spans="1:7">
      <c r="A696" s="14">
        <v>42593</v>
      </c>
      <c r="B696">
        <v>592.12402299999997</v>
      </c>
      <c r="C696">
        <v>597.54199200000005</v>
      </c>
      <c r="D696">
        <v>589.11999500000002</v>
      </c>
      <c r="E696">
        <v>589.11999500000002</v>
      </c>
      <c r="F696">
        <v>589.11999500000002</v>
      </c>
      <c r="G696">
        <v>74514400</v>
      </c>
    </row>
    <row r="697" spans="1:7">
      <c r="A697" s="14">
        <v>42594</v>
      </c>
      <c r="B697">
        <v>588.79797399999995</v>
      </c>
      <c r="C697">
        <v>589.90997300000004</v>
      </c>
      <c r="D697">
        <v>583.81097399999999</v>
      </c>
      <c r="E697">
        <v>587.55902100000003</v>
      </c>
      <c r="F697">
        <v>587.55902100000003</v>
      </c>
      <c r="G697">
        <v>69218000</v>
      </c>
    </row>
    <row r="698" spans="1:7">
      <c r="A698" s="14">
        <v>42595</v>
      </c>
      <c r="B698">
        <v>587.35699499999998</v>
      </c>
      <c r="C698">
        <v>589.77398700000003</v>
      </c>
      <c r="D698">
        <v>584.97900400000003</v>
      </c>
      <c r="E698">
        <v>585.58801300000005</v>
      </c>
      <c r="F698">
        <v>585.58801300000005</v>
      </c>
      <c r="G698">
        <v>43563000</v>
      </c>
    </row>
    <row r="699" spans="1:7">
      <c r="A699" s="14">
        <v>42596</v>
      </c>
      <c r="B699">
        <v>585.58898899999997</v>
      </c>
      <c r="C699">
        <v>585.66601600000001</v>
      </c>
      <c r="D699">
        <v>564.78100600000005</v>
      </c>
      <c r="E699">
        <v>570.47302200000001</v>
      </c>
      <c r="F699">
        <v>570.47302200000001</v>
      </c>
      <c r="G699">
        <v>60851100</v>
      </c>
    </row>
    <row r="700" spans="1:7">
      <c r="A700" s="14">
        <v>42597</v>
      </c>
      <c r="B700">
        <v>570.49401899999998</v>
      </c>
      <c r="C700">
        <v>573.580017</v>
      </c>
      <c r="D700">
        <v>563.23999000000003</v>
      </c>
      <c r="E700">
        <v>567.23999000000003</v>
      </c>
      <c r="F700">
        <v>567.23999000000003</v>
      </c>
      <c r="G700">
        <v>57262300</v>
      </c>
    </row>
    <row r="701" spans="1:7">
      <c r="A701" s="14">
        <v>42598</v>
      </c>
      <c r="B701">
        <v>567.24298099999999</v>
      </c>
      <c r="C701">
        <v>581.737976</v>
      </c>
      <c r="D701">
        <v>566.716003</v>
      </c>
      <c r="E701">
        <v>577.43902600000001</v>
      </c>
      <c r="F701">
        <v>577.43902600000001</v>
      </c>
      <c r="G701">
        <v>58405200</v>
      </c>
    </row>
    <row r="702" spans="1:7">
      <c r="A702" s="14">
        <v>42599</v>
      </c>
      <c r="B702">
        <v>577.760986</v>
      </c>
      <c r="C702">
        <v>580.89398200000005</v>
      </c>
      <c r="D702">
        <v>571.42999299999997</v>
      </c>
      <c r="E702">
        <v>573.216003</v>
      </c>
      <c r="F702">
        <v>573.216003</v>
      </c>
      <c r="G702">
        <v>54443000</v>
      </c>
    </row>
    <row r="703" spans="1:7">
      <c r="A703" s="14">
        <v>42600</v>
      </c>
      <c r="B703">
        <v>573.70696999999996</v>
      </c>
      <c r="C703">
        <v>577.79199200000005</v>
      </c>
      <c r="D703">
        <v>573.42999299999997</v>
      </c>
      <c r="E703">
        <v>574.317993</v>
      </c>
      <c r="F703">
        <v>574.317993</v>
      </c>
      <c r="G703">
        <v>59896600</v>
      </c>
    </row>
    <row r="704" spans="1:7">
      <c r="A704" s="14">
        <v>42601</v>
      </c>
      <c r="B704">
        <v>574.33898899999997</v>
      </c>
      <c r="C704">
        <v>578.237976</v>
      </c>
      <c r="D704">
        <v>574.182007</v>
      </c>
      <c r="E704">
        <v>575.63000499999998</v>
      </c>
      <c r="F704">
        <v>575.63000499999998</v>
      </c>
      <c r="G704">
        <v>50631600</v>
      </c>
    </row>
    <row r="705" spans="1:7">
      <c r="A705" s="14">
        <v>42602</v>
      </c>
      <c r="B705">
        <v>576.08398399999999</v>
      </c>
      <c r="C705">
        <v>582.817993</v>
      </c>
      <c r="D705">
        <v>575.45696999999996</v>
      </c>
      <c r="E705">
        <v>581.69702099999995</v>
      </c>
      <c r="F705">
        <v>581.69702099999995</v>
      </c>
      <c r="G705">
        <v>45301400</v>
      </c>
    </row>
    <row r="706" spans="1:7">
      <c r="A706" s="14">
        <v>42603</v>
      </c>
      <c r="B706">
        <v>581.93902600000001</v>
      </c>
      <c r="C706">
        <v>584.15801999999996</v>
      </c>
      <c r="D706">
        <v>580.21801800000003</v>
      </c>
      <c r="E706">
        <v>581.30798300000004</v>
      </c>
      <c r="F706">
        <v>581.30798300000004</v>
      </c>
      <c r="G706">
        <v>38299400</v>
      </c>
    </row>
    <row r="707" spans="1:7">
      <c r="A707" s="14">
        <v>42604</v>
      </c>
      <c r="B707">
        <v>581.31097399999999</v>
      </c>
      <c r="C707">
        <v>588.44799799999998</v>
      </c>
      <c r="D707">
        <v>580.59399399999995</v>
      </c>
      <c r="E707">
        <v>586.75299099999995</v>
      </c>
      <c r="F707">
        <v>586.75299099999995</v>
      </c>
      <c r="G707">
        <v>72844000</v>
      </c>
    </row>
    <row r="708" spans="1:7">
      <c r="A708" s="14">
        <v>42605</v>
      </c>
      <c r="B708">
        <v>586.77099599999997</v>
      </c>
      <c r="C708">
        <v>589.47399900000005</v>
      </c>
      <c r="D708">
        <v>581.63397199999997</v>
      </c>
      <c r="E708">
        <v>583.41497800000002</v>
      </c>
      <c r="F708">
        <v>583.41497800000002</v>
      </c>
      <c r="G708">
        <v>85349200</v>
      </c>
    </row>
    <row r="709" spans="1:7">
      <c r="A709" s="14">
        <v>42606</v>
      </c>
      <c r="B709">
        <v>583.41198699999995</v>
      </c>
      <c r="C709">
        <v>583.59002699999996</v>
      </c>
      <c r="D709">
        <v>579.85497999999995</v>
      </c>
      <c r="E709">
        <v>580.182007</v>
      </c>
      <c r="F709">
        <v>580.182007</v>
      </c>
      <c r="G709">
        <v>56328200</v>
      </c>
    </row>
    <row r="710" spans="1:7">
      <c r="A710" s="14">
        <v>42607</v>
      </c>
      <c r="B710">
        <v>580.17999299999997</v>
      </c>
      <c r="C710">
        <v>580.45098900000005</v>
      </c>
      <c r="D710">
        <v>575.16699200000005</v>
      </c>
      <c r="E710">
        <v>577.760986</v>
      </c>
      <c r="F710">
        <v>577.760986</v>
      </c>
      <c r="G710">
        <v>136130000</v>
      </c>
    </row>
    <row r="711" spans="1:7">
      <c r="A711" s="14">
        <v>42608</v>
      </c>
      <c r="B711">
        <v>577.75299099999995</v>
      </c>
      <c r="C711">
        <v>580.62298599999997</v>
      </c>
      <c r="D711">
        <v>576.85797100000002</v>
      </c>
      <c r="E711">
        <v>579.65100099999995</v>
      </c>
      <c r="F711">
        <v>579.65100099999995</v>
      </c>
      <c r="G711">
        <v>48856800</v>
      </c>
    </row>
    <row r="712" spans="1:7">
      <c r="A712" s="14">
        <v>42609</v>
      </c>
      <c r="B712">
        <v>579.45202600000005</v>
      </c>
      <c r="C712">
        <v>579.84497099999999</v>
      </c>
      <c r="D712">
        <v>568.63000499999998</v>
      </c>
      <c r="E712">
        <v>569.94702099999995</v>
      </c>
      <c r="F712">
        <v>569.94702099999995</v>
      </c>
      <c r="G712">
        <v>59698300</v>
      </c>
    </row>
    <row r="713" spans="1:7">
      <c r="A713" s="14">
        <v>42610</v>
      </c>
      <c r="B713">
        <v>569.830017</v>
      </c>
      <c r="C713">
        <v>574.03802499999995</v>
      </c>
      <c r="D713">
        <v>569.73999000000003</v>
      </c>
      <c r="E713">
        <v>573.91198699999995</v>
      </c>
      <c r="F713">
        <v>573.91198699999995</v>
      </c>
      <c r="G713">
        <v>86301600</v>
      </c>
    </row>
    <row r="714" spans="1:7">
      <c r="A714" s="14">
        <v>42611</v>
      </c>
      <c r="B714">
        <v>574.07098399999995</v>
      </c>
      <c r="C714">
        <v>576.27801499999998</v>
      </c>
      <c r="D714">
        <v>573.46502699999996</v>
      </c>
      <c r="E714">
        <v>574.10699499999998</v>
      </c>
      <c r="F714">
        <v>574.10699499999998</v>
      </c>
      <c r="G714">
        <v>110398000</v>
      </c>
    </row>
    <row r="715" spans="1:7">
      <c r="A715" s="14">
        <v>42612</v>
      </c>
      <c r="B715">
        <v>574.114014</v>
      </c>
      <c r="C715">
        <v>578.35699499999998</v>
      </c>
      <c r="D715">
        <v>574.114014</v>
      </c>
      <c r="E715">
        <v>577.50299099999995</v>
      </c>
      <c r="F715">
        <v>577.50299099999995</v>
      </c>
      <c r="G715">
        <v>70342400</v>
      </c>
    </row>
    <row r="716" spans="1:7">
      <c r="A716" s="14">
        <v>42613</v>
      </c>
      <c r="B716">
        <v>577.591003</v>
      </c>
      <c r="C716">
        <v>577.86102300000005</v>
      </c>
      <c r="D716">
        <v>573.64202899999998</v>
      </c>
      <c r="E716">
        <v>575.47198500000002</v>
      </c>
      <c r="F716">
        <v>575.47198500000002</v>
      </c>
      <c r="G716">
        <v>75840896</v>
      </c>
    </row>
    <row r="717" spans="1:7">
      <c r="A717" s="14">
        <v>42614</v>
      </c>
      <c r="B717">
        <v>575.546021</v>
      </c>
      <c r="C717">
        <v>576.31097399999999</v>
      </c>
      <c r="D717">
        <v>571.81402600000001</v>
      </c>
      <c r="E717">
        <v>572.30297900000005</v>
      </c>
      <c r="F717">
        <v>572.30297900000005</v>
      </c>
      <c r="G717">
        <v>76923400</v>
      </c>
    </row>
    <row r="718" spans="1:7">
      <c r="A718" s="14">
        <v>42615</v>
      </c>
      <c r="B718">
        <v>572.40997300000004</v>
      </c>
      <c r="C718">
        <v>575.64300500000002</v>
      </c>
      <c r="D718">
        <v>570.81097399999999</v>
      </c>
      <c r="E718">
        <v>575.53698699999995</v>
      </c>
      <c r="F718">
        <v>575.53698699999995</v>
      </c>
      <c r="G718">
        <v>79910800</v>
      </c>
    </row>
    <row r="719" spans="1:7">
      <c r="A719" s="14">
        <v>42616</v>
      </c>
      <c r="B719">
        <v>575.55499299999997</v>
      </c>
      <c r="C719">
        <v>599.5</v>
      </c>
      <c r="D719">
        <v>574.05602999999996</v>
      </c>
      <c r="E719">
        <v>598.21197500000005</v>
      </c>
      <c r="F719">
        <v>598.21197500000005</v>
      </c>
      <c r="G719">
        <v>159014000</v>
      </c>
    </row>
    <row r="720" spans="1:7">
      <c r="A720" s="14">
        <v>42617</v>
      </c>
      <c r="B720">
        <v>598.59002699999996</v>
      </c>
      <c r="C720">
        <v>611.83697500000005</v>
      </c>
      <c r="D720">
        <v>596.84802200000001</v>
      </c>
      <c r="E720">
        <v>608.63397199999997</v>
      </c>
      <c r="F720">
        <v>608.63397199999997</v>
      </c>
      <c r="G720">
        <v>97942896</v>
      </c>
    </row>
    <row r="721" spans="1:7">
      <c r="A721" s="14">
        <v>42618</v>
      </c>
      <c r="B721">
        <v>608.98999000000003</v>
      </c>
      <c r="C721">
        <v>609.05499299999997</v>
      </c>
      <c r="D721">
        <v>602.24200399999995</v>
      </c>
      <c r="E721">
        <v>606.59002699999996</v>
      </c>
      <c r="F721">
        <v>606.59002699999996</v>
      </c>
      <c r="G721">
        <v>82446800</v>
      </c>
    </row>
    <row r="722" spans="1:7">
      <c r="A722" s="14">
        <v>42619</v>
      </c>
      <c r="B722">
        <v>606.50598100000002</v>
      </c>
      <c r="C722">
        <v>610.830017</v>
      </c>
      <c r="D722">
        <v>605.091003</v>
      </c>
      <c r="E722">
        <v>610.43597399999999</v>
      </c>
      <c r="F722">
        <v>610.43597399999999</v>
      </c>
      <c r="G722">
        <v>78529104</v>
      </c>
    </row>
    <row r="723" spans="1:7">
      <c r="A723" s="14">
        <v>42620</v>
      </c>
      <c r="B723">
        <v>610.57299799999998</v>
      </c>
      <c r="C723">
        <v>614.544983</v>
      </c>
      <c r="D723">
        <v>608.51300000000003</v>
      </c>
      <c r="E723">
        <v>614.54400599999997</v>
      </c>
      <c r="F723">
        <v>614.54400599999997</v>
      </c>
      <c r="G723">
        <v>75032400</v>
      </c>
    </row>
    <row r="724" spans="1:7">
      <c r="A724" s="14">
        <v>42621</v>
      </c>
      <c r="B724">
        <v>614.63500999999997</v>
      </c>
      <c r="C724">
        <v>628.77002000000005</v>
      </c>
      <c r="D724">
        <v>613.84399399999995</v>
      </c>
      <c r="E724">
        <v>626.31597899999997</v>
      </c>
      <c r="F724">
        <v>626.31597899999997</v>
      </c>
      <c r="G724">
        <v>86713000</v>
      </c>
    </row>
    <row r="725" spans="1:7">
      <c r="A725" s="14">
        <v>42622</v>
      </c>
      <c r="B725">
        <v>626.35199</v>
      </c>
      <c r="C725">
        <v>626.830017</v>
      </c>
      <c r="D725">
        <v>620.26300000000003</v>
      </c>
      <c r="E725">
        <v>622.86102300000005</v>
      </c>
      <c r="F725">
        <v>622.86102300000005</v>
      </c>
      <c r="G725">
        <v>64550200</v>
      </c>
    </row>
    <row r="726" spans="1:7">
      <c r="A726" s="14">
        <v>42623</v>
      </c>
      <c r="B726">
        <v>622.92700200000002</v>
      </c>
      <c r="C726">
        <v>625.09497099999999</v>
      </c>
      <c r="D726">
        <v>622.39502000000005</v>
      </c>
      <c r="E726">
        <v>623.50897199999997</v>
      </c>
      <c r="F726">
        <v>623.50897199999997</v>
      </c>
      <c r="G726">
        <v>45016800</v>
      </c>
    </row>
    <row r="727" spans="1:7">
      <c r="A727" s="14">
        <v>42624</v>
      </c>
      <c r="B727">
        <v>623.42401099999995</v>
      </c>
      <c r="C727">
        <v>628.817993</v>
      </c>
      <c r="D727">
        <v>600.50598100000002</v>
      </c>
      <c r="E727">
        <v>606.71899399999995</v>
      </c>
      <c r="F727">
        <v>606.71899399999995</v>
      </c>
      <c r="G727">
        <v>73610800</v>
      </c>
    </row>
    <row r="728" spans="1:7">
      <c r="A728" s="14">
        <v>42625</v>
      </c>
      <c r="B728">
        <v>607.00500499999998</v>
      </c>
      <c r="C728">
        <v>608.45898399999999</v>
      </c>
      <c r="D728">
        <v>605.41101100000003</v>
      </c>
      <c r="E728">
        <v>608.24298099999999</v>
      </c>
      <c r="F728">
        <v>608.24298099999999</v>
      </c>
      <c r="G728">
        <v>72812304</v>
      </c>
    </row>
    <row r="729" spans="1:7">
      <c r="A729" s="14">
        <v>42626</v>
      </c>
      <c r="B729">
        <v>608.02502400000003</v>
      </c>
      <c r="C729">
        <v>611.192993</v>
      </c>
      <c r="D729">
        <v>606.92498799999998</v>
      </c>
      <c r="E729">
        <v>609.24102800000003</v>
      </c>
      <c r="F729">
        <v>609.24102800000003</v>
      </c>
      <c r="G729">
        <v>86920600</v>
      </c>
    </row>
    <row r="730" spans="1:7">
      <c r="A730" s="14">
        <v>42627</v>
      </c>
      <c r="B730">
        <v>608.841003</v>
      </c>
      <c r="C730">
        <v>611.95202600000005</v>
      </c>
      <c r="D730">
        <v>608.40997300000004</v>
      </c>
      <c r="E730">
        <v>610.68402100000003</v>
      </c>
      <c r="F730">
        <v>610.68402100000003</v>
      </c>
      <c r="G730">
        <v>47877700</v>
      </c>
    </row>
    <row r="731" spans="1:7">
      <c r="A731" s="14">
        <v>42628</v>
      </c>
      <c r="B731">
        <v>610.58801300000005</v>
      </c>
      <c r="C731">
        <v>611.08599900000002</v>
      </c>
      <c r="D731">
        <v>607.15502900000001</v>
      </c>
      <c r="E731">
        <v>607.15502900000001</v>
      </c>
      <c r="F731">
        <v>607.15502900000001</v>
      </c>
      <c r="G731">
        <v>59464600</v>
      </c>
    </row>
    <row r="732" spans="1:7">
      <c r="A732" s="14">
        <v>42629</v>
      </c>
      <c r="B732">
        <v>607.24597200000005</v>
      </c>
      <c r="C732">
        <v>609.260986</v>
      </c>
      <c r="D732">
        <v>606.73498500000005</v>
      </c>
      <c r="E732">
        <v>606.97302200000001</v>
      </c>
      <c r="F732">
        <v>606.97302200000001</v>
      </c>
      <c r="G732">
        <v>64963400</v>
      </c>
    </row>
    <row r="733" spans="1:7">
      <c r="A733" s="14">
        <v>42630</v>
      </c>
      <c r="B733">
        <v>607.21801800000003</v>
      </c>
      <c r="C733">
        <v>607.85998500000005</v>
      </c>
      <c r="D733">
        <v>605.19201699999996</v>
      </c>
      <c r="E733">
        <v>605.98400900000001</v>
      </c>
      <c r="F733">
        <v>605.98400900000001</v>
      </c>
      <c r="G733">
        <v>37140300</v>
      </c>
    </row>
    <row r="734" spans="1:7">
      <c r="A734" s="14">
        <v>42631</v>
      </c>
      <c r="B734">
        <v>606.28301999999996</v>
      </c>
      <c r="C734">
        <v>610.15801999999996</v>
      </c>
      <c r="D734">
        <v>605.85601799999995</v>
      </c>
      <c r="E734">
        <v>609.87402299999997</v>
      </c>
      <c r="F734">
        <v>609.87402299999997</v>
      </c>
      <c r="G734">
        <v>48679400</v>
      </c>
    </row>
    <row r="735" spans="1:7">
      <c r="A735" s="14">
        <v>42632</v>
      </c>
      <c r="B735">
        <v>609.87097200000005</v>
      </c>
      <c r="C735">
        <v>610.932007</v>
      </c>
      <c r="D735">
        <v>608.27002000000005</v>
      </c>
      <c r="E735">
        <v>609.22699</v>
      </c>
      <c r="F735">
        <v>609.22699</v>
      </c>
      <c r="G735">
        <v>54796400</v>
      </c>
    </row>
    <row r="736" spans="1:7">
      <c r="A736" s="14">
        <v>42633</v>
      </c>
      <c r="B736">
        <v>609.25402799999995</v>
      </c>
      <c r="C736">
        <v>609.52502400000003</v>
      </c>
      <c r="D736">
        <v>607.93798800000002</v>
      </c>
      <c r="E736">
        <v>608.31201199999998</v>
      </c>
      <c r="F736">
        <v>608.31201199999998</v>
      </c>
      <c r="G736">
        <v>72710896</v>
      </c>
    </row>
    <row r="737" spans="1:7">
      <c r="A737" s="14">
        <v>42634</v>
      </c>
      <c r="B737">
        <v>603.58801300000005</v>
      </c>
      <c r="C737">
        <v>603.58801300000005</v>
      </c>
      <c r="D737">
        <v>595.88299600000005</v>
      </c>
      <c r="E737">
        <v>597.14898700000003</v>
      </c>
      <c r="F737">
        <v>597.14898700000003</v>
      </c>
      <c r="G737">
        <v>82776200</v>
      </c>
    </row>
    <row r="738" spans="1:7">
      <c r="A738" s="14">
        <v>42635</v>
      </c>
      <c r="B738">
        <v>597.27899200000002</v>
      </c>
      <c r="C738">
        <v>598.48699999999997</v>
      </c>
      <c r="D738">
        <v>596.21301300000005</v>
      </c>
      <c r="E738">
        <v>596.29797399999995</v>
      </c>
      <c r="F738">
        <v>596.29797399999995</v>
      </c>
      <c r="G738">
        <v>67085300</v>
      </c>
    </row>
    <row r="739" spans="1:7">
      <c r="A739" s="14">
        <v>42636</v>
      </c>
      <c r="B739">
        <v>596.19897500000002</v>
      </c>
      <c r="C739">
        <v>603.205017</v>
      </c>
      <c r="D739">
        <v>595.78601100000003</v>
      </c>
      <c r="E739">
        <v>602.84198000000004</v>
      </c>
      <c r="F739">
        <v>602.84198000000004</v>
      </c>
      <c r="G739">
        <v>51067000</v>
      </c>
    </row>
    <row r="740" spans="1:7">
      <c r="A740" s="14">
        <v>42637</v>
      </c>
      <c r="B740">
        <v>602.96099900000002</v>
      </c>
      <c r="C740">
        <v>604.580017</v>
      </c>
      <c r="D740">
        <v>602.044983</v>
      </c>
      <c r="E740">
        <v>602.625</v>
      </c>
      <c r="F740">
        <v>602.625</v>
      </c>
      <c r="G740">
        <v>35359500</v>
      </c>
    </row>
    <row r="741" spans="1:7">
      <c r="A741" s="14">
        <v>42638</v>
      </c>
      <c r="B741">
        <v>602.74902299999997</v>
      </c>
      <c r="C741">
        <v>603.38098100000002</v>
      </c>
      <c r="D741">
        <v>599.71099900000002</v>
      </c>
      <c r="E741">
        <v>600.82598900000005</v>
      </c>
      <c r="F741">
        <v>600.82598900000005</v>
      </c>
      <c r="G741">
        <v>33977800</v>
      </c>
    </row>
    <row r="742" spans="1:7">
      <c r="A742" s="14">
        <v>42639</v>
      </c>
      <c r="B742">
        <v>600.807007</v>
      </c>
      <c r="C742">
        <v>608.14300500000002</v>
      </c>
      <c r="D742">
        <v>600.34899900000005</v>
      </c>
      <c r="E742">
        <v>608.04303000000004</v>
      </c>
      <c r="F742">
        <v>608.04303000000004</v>
      </c>
      <c r="G742">
        <v>59153800</v>
      </c>
    </row>
    <row r="743" spans="1:7">
      <c r="A743" s="14">
        <v>42640</v>
      </c>
      <c r="B743">
        <v>608.021973</v>
      </c>
      <c r="C743">
        <v>608.24798599999997</v>
      </c>
      <c r="D743">
        <v>604.10998500000005</v>
      </c>
      <c r="E743">
        <v>606.16601600000001</v>
      </c>
      <c r="F743">
        <v>606.16601600000001</v>
      </c>
      <c r="G743">
        <v>49422400</v>
      </c>
    </row>
    <row r="744" spans="1:7">
      <c r="A744" s="14">
        <v>42641</v>
      </c>
      <c r="B744">
        <v>606.24298099999999</v>
      </c>
      <c r="C744">
        <v>606.59002699999996</v>
      </c>
      <c r="D744">
        <v>604.60699499999998</v>
      </c>
      <c r="E744">
        <v>604.728027</v>
      </c>
      <c r="F744">
        <v>604.728027</v>
      </c>
      <c r="G744">
        <v>48722600</v>
      </c>
    </row>
    <row r="745" spans="1:7">
      <c r="A745" s="14">
        <v>42642</v>
      </c>
      <c r="B745">
        <v>605.01898200000005</v>
      </c>
      <c r="C745">
        <v>606.82397500000002</v>
      </c>
      <c r="D745">
        <v>604.84802200000001</v>
      </c>
      <c r="E745">
        <v>605.692993</v>
      </c>
      <c r="F745">
        <v>605.692993</v>
      </c>
      <c r="G745">
        <v>55658600</v>
      </c>
    </row>
    <row r="746" spans="1:7">
      <c r="A746" s="14">
        <v>42643</v>
      </c>
      <c r="B746">
        <v>605.71502699999996</v>
      </c>
      <c r="C746">
        <v>609.73498500000005</v>
      </c>
      <c r="D746">
        <v>604.14202899999998</v>
      </c>
      <c r="E746">
        <v>609.73498500000005</v>
      </c>
      <c r="F746">
        <v>609.73498500000005</v>
      </c>
      <c r="G746">
        <v>56122400</v>
      </c>
    </row>
    <row r="747" spans="1:7">
      <c r="A747" s="14">
        <v>42644</v>
      </c>
      <c r="B747">
        <v>609.92901600000005</v>
      </c>
      <c r="C747">
        <v>615.23699999999997</v>
      </c>
      <c r="D747">
        <v>609.92901600000005</v>
      </c>
      <c r="E747">
        <v>613.98297100000002</v>
      </c>
      <c r="F747">
        <v>613.98297100000002</v>
      </c>
      <c r="G747">
        <v>56357000</v>
      </c>
    </row>
    <row r="748" spans="1:7">
      <c r="A748" s="14">
        <v>42645</v>
      </c>
      <c r="B748">
        <v>613.94799799999998</v>
      </c>
      <c r="C748">
        <v>614.00500499999998</v>
      </c>
      <c r="D748">
        <v>609.682007</v>
      </c>
      <c r="E748">
        <v>610.89202899999998</v>
      </c>
      <c r="F748">
        <v>610.89202899999998</v>
      </c>
      <c r="G748">
        <v>39249800</v>
      </c>
    </row>
    <row r="749" spans="1:7">
      <c r="A749" s="14">
        <v>42646</v>
      </c>
      <c r="B749">
        <v>610.96801800000003</v>
      </c>
      <c r="C749">
        <v>612.567993</v>
      </c>
      <c r="D749">
        <v>610.455017</v>
      </c>
      <c r="E749">
        <v>612.13299600000005</v>
      </c>
      <c r="F749">
        <v>612.13299600000005</v>
      </c>
      <c r="G749">
        <v>46798300</v>
      </c>
    </row>
    <row r="750" spans="1:7">
      <c r="A750" s="14">
        <v>42647</v>
      </c>
      <c r="B750">
        <v>612.05200200000002</v>
      </c>
      <c r="C750">
        <v>612.05401600000005</v>
      </c>
      <c r="D750">
        <v>609.47900400000003</v>
      </c>
      <c r="E750">
        <v>610.203979</v>
      </c>
      <c r="F750">
        <v>610.203979</v>
      </c>
      <c r="G750">
        <v>49801600</v>
      </c>
    </row>
    <row r="751" spans="1:7">
      <c r="A751" s="14">
        <v>42648</v>
      </c>
      <c r="B751">
        <v>610.21801800000003</v>
      </c>
      <c r="C751">
        <v>613.81402600000001</v>
      </c>
      <c r="D751">
        <v>609.61700399999995</v>
      </c>
      <c r="E751">
        <v>612.510986</v>
      </c>
      <c r="F751">
        <v>612.510986</v>
      </c>
      <c r="G751">
        <v>68077504</v>
      </c>
    </row>
    <row r="752" spans="1:7">
      <c r="A752" s="14">
        <v>42649</v>
      </c>
      <c r="B752">
        <v>612.46997099999999</v>
      </c>
      <c r="C752">
        <v>613.81897000000004</v>
      </c>
      <c r="D752">
        <v>611.46899399999995</v>
      </c>
      <c r="E752">
        <v>613.02099599999997</v>
      </c>
      <c r="F752">
        <v>613.02099599999997</v>
      </c>
      <c r="G752">
        <v>56812100</v>
      </c>
    </row>
    <row r="753" spans="1:7">
      <c r="A753" s="14">
        <v>42650</v>
      </c>
      <c r="B753">
        <v>612.60797100000002</v>
      </c>
      <c r="C753">
        <v>617.91198699999995</v>
      </c>
      <c r="D753">
        <v>611.82098399999995</v>
      </c>
      <c r="E753">
        <v>617.12097200000005</v>
      </c>
      <c r="F753">
        <v>617.12097200000005</v>
      </c>
      <c r="G753">
        <v>64071400</v>
      </c>
    </row>
    <row r="754" spans="1:7">
      <c r="A754" s="14">
        <v>42651</v>
      </c>
      <c r="B754">
        <v>617.341003</v>
      </c>
      <c r="C754">
        <v>619.84899900000005</v>
      </c>
      <c r="D754">
        <v>617.341003</v>
      </c>
      <c r="E754">
        <v>619.10797100000002</v>
      </c>
      <c r="F754">
        <v>619.10797100000002</v>
      </c>
      <c r="G754">
        <v>42345900</v>
      </c>
    </row>
    <row r="755" spans="1:7">
      <c r="A755" s="14">
        <v>42652</v>
      </c>
      <c r="B755">
        <v>619.17199700000003</v>
      </c>
      <c r="C755">
        <v>619.19799799999998</v>
      </c>
      <c r="D755">
        <v>616.60699499999998</v>
      </c>
      <c r="E755">
        <v>616.75201400000003</v>
      </c>
      <c r="F755">
        <v>616.75201400000003</v>
      </c>
      <c r="G755">
        <v>39243400</v>
      </c>
    </row>
    <row r="756" spans="1:7">
      <c r="A756" s="14">
        <v>42653</v>
      </c>
      <c r="B756">
        <v>616.82202099999995</v>
      </c>
      <c r="C756">
        <v>621.317993</v>
      </c>
      <c r="D756">
        <v>616.19702099999995</v>
      </c>
      <c r="E756">
        <v>618.99401899999998</v>
      </c>
      <c r="F756">
        <v>618.99401899999998</v>
      </c>
      <c r="G756">
        <v>67481104</v>
      </c>
    </row>
    <row r="757" spans="1:7">
      <c r="A757" s="14">
        <v>42654</v>
      </c>
      <c r="B757">
        <v>619.237976</v>
      </c>
      <c r="C757">
        <v>642.080017</v>
      </c>
      <c r="D757">
        <v>618.5</v>
      </c>
      <c r="E757">
        <v>641.07202099999995</v>
      </c>
      <c r="F757">
        <v>641.07202099999995</v>
      </c>
      <c r="G757">
        <v>103590000</v>
      </c>
    </row>
    <row r="758" spans="1:7">
      <c r="A758" s="14">
        <v>42655</v>
      </c>
      <c r="B758">
        <v>640.87097200000005</v>
      </c>
      <c r="C758">
        <v>641.33697500000005</v>
      </c>
      <c r="D758">
        <v>635.96502699999996</v>
      </c>
      <c r="E758">
        <v>636.19201699999996</v>
      </c>
      <c r="F758">
        <v>636.19201699999996</v>
      </c>
      <c r="G758">
        <v>92370200</v>
      </c>
    </row>
    <row r="759" spans="1:7">
      <c r="A759" s="14">
        <v>42656</v>
      </c>
      <c r="B759">
        <v>636.03002900000001</v>
      </c>
      <c r="C759">
        <v>638.83300799999995</v>
      </c>
      <c r="D759">
        <v>635.02899200000002</v>
      </c>
      <c r="E759">
        <v>636.78601100000003</v>
      </c>
      <c r="F759">
        <v>636.78601100000003</v>
      </c>
      <c r="G759">
        <v>61620700</v>
      </c>
    </row>
    <row r="760" spans="1:7">
      <c r="A760" s="14">
        <v>42657</v>
      </c>
      <c r="B760">
        <v>637.00799600000005</v>
      </c>
      <c r="C760">
        <v>641.28497300000004</v>
      </c>
      <c r="D760">
        <v>637.00799600000005</v>
      </c>
      <c r="E760">
        <v>640.37799099999995</v>
      </c>
      <c r="F760">
        <v>640.37799099999995</v>
      </c>
      <c r="G760">
        <v>58144600</v>
      </c>
    </row>
    <row r="761" spans="1:7">
      <c r="A761" s="14">
        <v>42658</v>
      </c>
      <c r="B761">
        <v>640.31097399999999</v>
      </c>
      <c r="C761">
        <v>642.10199</v>
      </c>
      <c r="D761">
        <v>637.39001499999995</v>
      </c>
      <c r="E761">
        <v>638.64599599999997</v>
      </c>
      <c r="F761">
        <v>638.64599599999997</v>
      </c>
      <c r="G761">
        <v>39035400</v>
      </c>
    </row>
    <row r="762" spans="1:7">
      <c r="A762" s="14">
        <v>42659</v>
      </c>
      <c r="B762">
        <v>639.08300799999995</v>
      </c>
      <c r="C762">
        <v>642.89801</v>
      </c>
      <c r="D762">
        <v>638.90100099999995</v>
      </c>
      <c r="E762">
        <v>641.63098100000002</v>
      </c>
      <c r="F762">
        <v>641.63098100000002</v>
      </c>
      <c r="G762">
        <v>40298100</v>
      </c>
    </row>
    <row r="763" spans="1:7">
      <c r="A763" s="14">
        <v>42660</v>
      </c>
      <c r="B763">
        <v>641.817993</v>
      </c>
      <c r="C763">
        <v>642.32800299999997</v>
      </c>
      <c r="D763">
        <v>638.66302499999995</v>
      </c>
      <c r="E763">
        <v>639.192993</v>
      </c>
      <c r="F763">
        <v>639.192993</v>
      </c>
      <c r="G763">
        <v>58063600</v>
      </c>
    </row>
    <row r="764" spans="1:7">
      <c r="A764" s="14">
        <v>42661</v>
      </c>
      <c r="B764">
        <v>639.41101100000003</v>
      </c>
      <c r="C764">
        <v>640.73602300000005</v>
      </c>
      <c r="D764">
        <v>635.99597200000005</v>
      </c>
      <c r="E764">
        <v>637.96002199999998</v>
      </c>
      <c r="F764">
        <v>637.96002199999998</v>
      </c>
      <c r="G764">
        <v>65546700</v>
      </c>
    </row>
    <row r="765" spans="1:7">
      <c r="A765" s="14">
        <v>42662</v>
      </c>
      <c r="B765">
        <v>638.13397199999997</v>
      </c>
      <c r="C765">
        <v>638.87402299999997</v>
      </c>
      <c r="D765">
        <v>628.01300000000003</v>
      </c>
      <c r="E765">
        <v>630.52002000000005</v>
      </c>
      <c r="F765">
        <v>630.52002000000005</v>
      </c>
      <c r="G765">
        <v>69381696</v>
      </c>
    </row>
    <row r="766" spans="1:7">
      <c r="A766" s="14">
        <v>42663</v>
      </c>
      <c r="B766">
        <v>630.66302499999995</v>
      </c>
      <c r="C766">
        <v>631.91699200000005</v>
      </c>
      <c r="D766">
        <v>628.25799600000005</v>
      </c>
      <c r="E766">
        <v>630.85699499999998</v>
      </c>
      <c r="F766">
        <v>630.85699499999998</v>
      </c>
      <c r="G766">
        <v>56957300</v>
      </c>
    </row>
    <row r="767" spans="1:7">
      <c r="A767" s="14">
        <v>42664</v>
      </c>
      <c r="B767">
        <v>630.82501200000002</v>
      </c>
      <c r="C767">
        <v>634.09399399999995</v>
      </c>
      <c r="D767">
        <v>630.69397000000004</v>
      </c>
      <c r="E767">
        <v>632.82800299999997</v>
      </c>
      <c r="F767">
        <v>632.82800299999997</v>
      </c>
      <c r="G767">
        <v>55951000</v>
      </c>
    </row>
    <row r="768" spans="1:7">
      <c r="A768" s="14">
        <v>42665</v>
      </c>
      <c r="B768">
        <v>633.135986</v>
      </c>
      <c r="C768">
        <v>658.19702099999995</v>
      </c>
      <c r="D768">
        <v>632.84997599999997</v>
      </c>
      <c r="E768">
        <v>657.29400599999997</v>
      </c>
      <c r="F768">
        <v>657.29400599999997</v>
      </c>
      <c r="G768">
        <v>78556496</v>
      </c>
    </row>
    <row r="769" spans="1:7">
      <c r="A769" s="14">
        <v>42666</v>
      </c>
      <c r="B769">
        <v>657.62097200000005</v>
      </c>
      <c r="C769">
        <v>661.12902799999995</v>
      </c>
      <c r="D769">
        <v>653.885986</v>
      </c>
      <c r="E769">
        <v>657.07098399999995</v>
      </c>
      <c r="F769">
        <v>657.07098399999995</v>
      </c>
      <c r="G769">
        <v>54474600</v>
      </c>
    </row>
    <row r="770" spans="1:7">
      <c r="A770" s="14">
        <v>42667</v>
      </c>
      <c r="B770">
        <v>657.16101100000003</v>
      </c>
      <c r="C770">
        <v>657.25201400000003</v>
      </c>
      <c r="D770">
        <v>652.59497099999999</v>
      </c>
      <c r="E770">
        <v>653.760986</v>
      </c>
      <c r="F770">
        <v>653.760986</v>
      </c>
      <c r="G770">
        <v>62218200</v>
      </c>
    </row>
    <row r="771" spans="1:7">
      <c r="A771" s="14">
        <v>42668</v>
      </c>
      <c r="B771">
        <v>654.00201400000003</v>
      </c>
      <c r="C771">
        <v>664.42401099999995</v>
      </c>
      <c r="D771">
        <v>653.69799799999998</v>
      </c>
      <c r="E771">
        <v>657.58801300000005</v>
      </c>
      <c r="F771">
        <v>657.58801300000005</v>
      </c>
      <c r="G771">
        <v>90378800</v>
      </c>
    </row>
    <row r="772" spans="1:7">
      <c r="A772" s="14">
        <v>42669</v>
      </c>
      <c r="B772">
        <v>657.67797900000005</v>
      </c>
      <c r="C772">
        <v>679.728027</v>
      </c>
      <c r="D772">
        <v>657.67797900000005</v>
      </c>
      <c r="E772">
        <v>678.30401600000005</v>
      </c>
      <c r="F772">
        <v>678.30401600000005</v>
      </c>
      <c r="G772">
        <v>88877104</v>
      </c>
    </row>
    <row r="773" spans="1:7">
      <c r="A773" s="14">
        <v>42670</v>
      </c>
      <c r="B773">
        <v>678.21398899999997</v>
      </c>
      <c r="C773">
        <v>688.59399399999995</v>
      </c>
      <c r="D773">
        <v>678.03997800000002</v>
      </c>
      <c r="E773">
        <v>688.31298800000002</v>
      </c>
      <c r="F773">
        <v>688.31298800000002</v>
      </c>
      <c r="G773">
        <v>96105296</v>
      </c>
    </row>
    <row r="774" spans="1:7">
      <c r="A774" s="14">
        <v>42671</v>
      </c>
      <c r="B774">
        <v>688</v>
      </c>
      <c r="C774">
        <v>690.44397000000004</v>
      </c>
      <c r="D774">
        <v>684.16198699999995</v>
      </c>
      <c r="E774">
        <v>689.65100099999995</v>
      </c>
      <c r="F774">
        <v>689.65100099999995</v>
      </c>
      <c r="G774">
        <v>81145504</v>
      </c>
    </row>
    <row r="775" spans="1:7">
      <c r="A775" s="14">
        <v>42672</v>
      </c>
      <c r="B775">
        <v>690.28900099999998</v>
      </c>
      <c r="C775">
        <v>720.40197799999999</v>
      </c>
      <c r="D775">
        <v>690.05200200000002</v>
      </c>
      <c r="E775">
        <v>714.47900400000003</v>
      </c>
      <c r="F775">
        <v>714.47900400000003</v>
      </c>
      <c r="G775">
        <v>134760992</v>
      </c>
    </row>
    <row r="776" spans="1:7">
      <c r="A776" s="14">
        <v>42673</v>
      </c>
      <c r="B776">
        <v>714.11798099999999</v>
      </c>
      <c r="C776">
        <v>714.11798099999999</v>
      </c>
      <c r="D776">
        <v>696.47497599999997</v>
      </c>
      <c r="E776">
        <v>701.864014</v>
      </c>
      <c r="F776">
        <v>701.864014</v>
      </c>
      <c r="G776">
        <v>100665000</v>
      </c>
    </row>
    <row r="777" spans="1:7">
      <c r="A777" s="14">
        <v>42674</v>
      </c>
      <c r="B777">
        <v>702.64001499999995</v>
      </c>
      <c r="C777">
        <v>709.28900099999998</v>
      </c>
      <c r="D777">
        <v>691.682007</v>
      </c>
      <c r="E777">
        <v>700.97198500000002</v>
      </c>
      <c r="F777">
        <v>700.97198500000002</v>
      </c>
      <c r="G777">
        <v>97064400</v>
      </c>
    </row>
    <row r="778" spans="1:7">
      <c r="A778" s="14">
        <v>42675</v>
      </c>
      <c r="B778">
        <v>701.33697500000005</v>
      </c>
      <c r="C778">
        <v>736.45202600000005</v>
      </c>
      <c r="D778">
        <v>701.33697500000005</v>
      </c>
      <c r="E778">
        <v>729.79303000000004</v>
      </c>
      <c r="F778">
        <v>729.79303000000004</v>
      </c>
      <c r="G778">
        <v>130527000</v>
      </c>
    </row>
    <row r="779" spans="1:7">
      <c r="A779" s="14">
        <v>42676</v>
      </c>
      <c r="B779">
        <v>730.06597899999997</v>
      </c>
      <c r="C779">
        <v>740.828979</v>
      </c>
      <c r="D779">
        <v>722.34899900000005</v>
      </c>
      <c r="E779">
        <v>740.828979</v>
      </c>
      <c r="F779">
        <v>740.828979</v>
      </c>
      <c r="G779">
        <v>84865200</v>
      </c>
    </row>
    <row r="780" spans="1:7">
      <c r="A780" s="14">
        <v>42677</v>
      </c>
      <c r="B780">
        <v>742.34600799999998</v>
      </c>
      <c r="C780">
        <v>745.77301</v>
      </c>
      <c r="D780">
        <v>678.15600600000005</v>
      </c>
      <c r="E780">
        <v>688.70001200000002</v>
      </c>
      <c r="F780">
        <v>688.70001200000002</v>
      </c>
      <c r="G780">
        <v>172808000</v>
      </c>
    </row>
    <row r="781" spans="1:7">
      <c r="A781" s="14">
        <v>42678</v>
      </c>
      <c r="B781">
        <v>689.12402299999997</v>
      </c>
      <c r="C781">
        <v>706.92999299999997</v>
      </c>
      <c r="D781">
        <v>685.56298800000002</v>
      </c>
      <c r="E781">
        <v>703.23498500000005</v>
      </c>
      <c r="F781">
        <v>703.23498500000005</v>
      </c>
      <c r="G781">
        <v>99907696</v>
      </c>
    </row>
    <row r="782" spans="1:7">
      <c r="A782" s="14">
        <v>42679</v>
      </c>
      <c r="B782">
        <v>703.52502400000003</v>
      </c>
      <c r="C782">
        <v>707.51000999999997</v>
      </c>
      <c r="D782">
        <v>697.739014</v>
      </c>
      <c r="E782">
        <v>703.41803000000004</v>
      </c>
      <c r="F782">
        <v>703.41803000000004</v>
      </c>
      <c r="G782">
        <v>53752300</v>
      </c>
    </row>
    <row r="783" spans="1:7">
      <c r="A783" s="14">
        <v>42680</v>
      </c>
      <c r="B783">
        <v>703.81201199999998</v>
      </c>
      <c r="C783">
        <v>714.25799600000005</v>
      </c>
      <c r="D783">
        <v>699.55999799999995</v>
      </c>
      <c r="E783">
        <v>711.521973</v>
      </c>
      <c r="F783">
        <v>711.521973</v>
      </c>
      <c r="G783">
        <v>59902200</v>
      </c>
    </row>
    <row r="784" spans="1:7">
      <c r="A784" s="14">
        <v>42681</v>
      </c>
      <c r="B784">
        <v>710.73602300000005</v>
      </c>
      <c r="C784">
        <v>710.73602300000005</v>
      </c>
      <c r="D784">
        <v>699.90301499999998</v>
      </c>
      <c r="E784">
        <v>703.13098100000002</v>
      </c>
      <c r="F784">
        <v>703.13098100000002</v>
      </c>
      <c r="G784">
        <v>65047100</v>
      </c>
    </row>
    <row r="785" spans="1:7">
      <c r="A785" s="14">
        <v>42682</v>
      </c>
      <c r="B785">
        <v>703.08898899999997</v>
      </c>
      <c r="C785">
        <v>712.98699999999997</v>
      </c>
      <c r="D785">
        <v>702.39001499999995</v>
      </c>
      <c r="E785">
        <v>709.84802200000001</v>
      </c>
      <c r="F785">
        <v>709.84802200000001</v>
      </c>
      <c r="G785">
        <v>79660800</v>
      </c>
    </row>
    <row r="786" spans="1:7">
      <c r="A786" s="14">
        <v>42683</v>
      </c>
      <c r="B786">
        <v>709.82501200000002</v>
      </c>
      <c r="C786">
        <v>740.046021</v>
      </c>
      <c r="D786">
        <v>708.60998500000005</v>
      </c>
      <c r="E786">
        <v>723.27301</v>
      </c>
      <c r="F786">
        <v>723.27301</v>
      </c>
      <c r="G786">
        <v>132429000</v>
      </c>
    </row>
    <row r="787" spans="1:7">
      <c r="A787" s="14">
        <v>42684</v>
      </c>
      <c r="B787">
        <v>722.84399399999995</v>
      </c>
      <c r="C787">
        <v>723.01800500000002</v>
      </c>
      <c r="D787">
        <v>711.21002199999998</v>
      </c>
      <c r="E787">
        <v>715.533997</v>
      </c>
      <c r="F787">
        <v>715.533997</v>
      </c>
      <c r="G787">
        <v>68807800</v>
      </c>
    </row>
    <row r="788" spans="1:7">
      <c r="A788" s="14">
        <v>42685</v>
      </c>
      <c r="B788">
        <v>715.55499299999997</v>
      </c>
      <c r="C788">
        <v>718.317993</v>
      </c>
      <c r="D788">
        <v>714.40997300000004</v>
      </c>
      <c r="E788">
        <v>716.41101100000003</v>
      </c>
      <c r="F788">
        <v>716.41101100000003</v>
      </c>
      <c r="G788">
        <v>63119700</v>
      </c>
    </row>
    <row r="789" spans="1:7">
      <c r="A789" s="14">
        <v>42686</v>
      </c>
      <c r="B789">
        <v>716.75201400000003</v>
      </c>
      <c r="C789">
        <v>717.14801</v>
      </c>
      <c r="D789">
        <v>704.03497300000004</v>
      </c>
      <c r="E789">
        <v>705.05401600000005</v>
      </c>
      <c r="F789">
        <v>705.05401600000005</v>
      </c>
      <c r="G789">
        <v>64622500</v>
      </c>
    </row>
    <row r="790" spans="1:7">
      <c r="A790" s="14">
        <v>42687</v>
      </c>
      <c r="B790">
        <v>705.19598399999995</v>
      </c>
      <c r="C790">
        <v>705.25701900000001</v>
      </c>
      <c r="D790">
        <v>687.31500200000005</v>
      </c>
      <c r="E790">
        <v>702.03100600000005</v>
      </c>
      <c r="F790">
        <v>702.03100600000005</v>
      </c>
      <c r="G790">
        <v>80318096</v>
      </c>
    </row>
    <row r="791" spans="1:7">
      <c r="A791" s="14">
        <v>42688</v>
      </c>
      <c r="B791">
        <v>701.99700900000005</v>
      </c>
      <c r="C791">
        <v>706.283997</v>
      </c>
      <c r="D791">
        <v>699.80798300000004</v>
      </c>
      <c r="E791">
        <v>705.02099599999997</v>
      </c>
      <c r="F791">
        <v>705.02099599999997</v>
      </c>
      <c r="G791">
        <v>62993000</v>
      </c>
    </row>
    <row r="792" spans="1:7">
      <c r="A792" s="14">
        <v>42689</v>
      </c>
      <c r="B792">
        <v>705.79400599999997</v>
      </c>
      <c r="C792">
        <v>715.71801800000003</v>
      </c>
      <c r="D792">
        <v>705.26000999999997</v>
      </c>
      <c r="E792">
        <v>711.61901899999998</v>
      </c>
      <c r="F792">
        <v>711.61901899999998</v>
      </c>
      <c r="G792">
        <v>72038496</v>
      </c>
    </row>
    <row r="793" spans="1:7">
      <c r="A793" s="14">
        <v>42690</v>
      </c>
      <c r="B793">
        <v>711.16699200000005</v>
      </c>
      <c r="C793">
        <v>747.61499000000003</v>
      </c>
      <c r="D793">
        <v>709.03900099999998</v>
      </c>
      <c r="E793">
        <v>744.19799799999998</v>
      </c>
      <c r="F793">
        <v>744.19799799999998</v>
      </c>
      <c r="G793">
        <v>141294000</v>
      </c>
    </row>
    <row r="794" spans="1:7">
      <c r="A794" s="14">
        <v>42691</v>
      </c>
      <c r="B794">
        <v>744.87597700000003</v>
      </c>
      <c r="C794">
        <v>755.64502000000005</v>
      </c>
      <c r="D794">
        <v>739.510986</v>
      </c>
      <c r="E794">
        <v>740.97699</v>
      </c>
      <c r="F794">
        <v>740.97699</v>
      </c>
      <c r="G794">
        <v>108579000</v>
      </c>
    </row>
    <row r="795" spans="1:7">
      <c r="A795" s="14">
        <v>42692</v>
      </c>
      <c r="B795">
        <v>740.705017</v>
      </c>
      <c r="C795">
        <v>752.88201900000001</v>
      </c>
      <c r="D795">
        <v>736.89001499999995</v>
      </c>
      <c r="E795">
        <v>751.58502199999998</v>
      </c>
      <c r="F795">
        <v>751.58502199999998</v>
      </c>
      <c r="G795">
        <v>87363104</v>
      </c>
    </row>
    <row r="796" spans="1:7">
      <c r="A796" s="14">
        <v>42693</v>
      </c>
      <c r="B796">
        <v>751.83300799999995</v>
      </c>
      <c r="C796">
        <v>756.23699999999997</v>
      </c>
      <c r="D796">
        <v>744.46698000000004</v>
      </c>
      <c r="E796">
        <v>751.61602800000003</v>
      </c>
      <c r="F796">
        <v>751.61602800000003</v>
      </c>
      <c r="G796">
        <v>110608000</v>
      </c>
    </row>
    <row r="797" spans="1:7">
      <c r="A797" s="14">
        <v>42694</v>
      </c>
      <c r="B797">
        <v>751.87902799999995</v>
      </c>
      <c r="C797">
        <v>755.47997999999995</v>
      </c>
      <c r="D797">
        <v>717.94397000000004</v>
      </c>
      <c r="E797">
        <v>731.02600099999995</v>
      </c>
      <c r="F797">
        <v>731.02600099999995</v>
      </c>
      <c r="G797">
        <v>154116000</v>
      </c>
    </row>
    <row r="798" spans="1:7">
      <c r="A798" s="14">
        <v>42695</v>
      </c>
      <c r="B798">
        <v>731.26501499999995</v>
      </c>
      <c r="C798">
        <v>741.72198500000002</v>
      </c>
      <c r="D798">
        <v>730.51000999999997</v>
      </c>
      <c r="E798">
        <v>739.24798599999997</v>
      </c>
      <c r="F798">
        <v>739.24798599999997</v>
      </c>
      <c r="G798">
        <v>60802400</v>
      </c>
    </row>
    <row r="799" spans="1:7">
      <c r="A799" s="14">
        <v>42696</v>
      </c>
      <c r="B799">
        <v>739.64300500000002</v>
      </c>
      <c r="C799">
        <v>753.86999500000002</v>
      </c>
      <c r="D799">
        <v>736.52697799999999</v>
      </c>
      <c r="E799">
        <v>751.34698500000002</v>
      </c>
      <c r="F799">
        <v>751.34698500000002</v>
      </c>
      <c r="G799">
        <v>129906000</v>
      </c>
    </row>
    <row r="800" spans="1:7">
      <c r="A800" s="14">
        <v>42697</v>
      </c>
      <c r="B800">
        <v>751.74102800000003</v>
      </c>
      <c r="C800">
        <v>752.25</v>
      </c>
      <c r="D800">
        <v>738.92401099999995</v>
      </c>
      <c r="E800">
        <v>744.59399399999995</v>
      </c>
      <c r="F800">
        <v>744.59399399999995</v>
      </c>
      <c r="G800">
        <v>76543800</v>
      </c>
    </row>
    <row r="801" spans="1:7">
      <c r="A801" s="14">
        <v>42698</v>
      </c>
      <c r="B801">
        <v>744.61999500000002</v>
      </c>
      <c r="C801">
        <v>746.83196999999996</v>
      </c>
      <c r="D801">
        <v>733.48999000000003</v>
      </c>
      <c r="E801">
        <v>740.28900099999998</v>
      </c>
      <c r="F801">
        <v>740.28900099999998</v>
      </c>
      <c r="G801">
        <v>85919296</v>
      </c>
    </row>
    <row r="802" spans="1:7">
      <c r="A802" s="14">
        <v>42699</v>
      </c>
      <c r="B802">
        <v>740.44201699999996</v>
      </c>
      <c r="C802">
        <v>741.64898700000003</v>
      </c>
      <c r="D802">
        <v>734.591003</v>
      </c>
      <c r="E802">
        <v>741.64898700000003</v>
      </c>
      <c r="F802">
        <v>741.64898700000003</v>
      </c>
      <c r="G802">
        <v>67807600</v>
      </c>
    </row>
    <row r="803" spans="1:7">
      <c r="A803" s="14">
        <v>42700</v>
      </c>
      <c r="B803">
        <v>741.510986</v>
      </c>
      <c r="C803">
        <v>742.21398899999997</v>
      </c>
      <c r="D803">
        <v>729.625</v>
      </c>
      <c r="E803">
        <v>735.38201900000001</v>
      </c>
      <c r="F803">
        <v>735.38201900000001</v>
      </c>
      <c r="G803">
        <v>54962700</v>
      </c>
    </row>
    <row r="804" spans="1:7">
      <c r="A804" s="14">
        <v>42701</v>
      </c>
      <c r="B804">
        <v>735.43701199999998</v>
      </c>
      <c r="C804">
        <v>739.01800500000002</v>
      </c>
      <c r="D804">
        <v>731.08502199999998</v>
      </c>
      <c r="E804">
        <v>732.03497300000004</v>
      </c>
      <c r="F804">
        <v>732.03497300000004</v>
      </c>
      <c r="G804">
        <v>52601800</v>
      </c>
    </row>
    <row r="805" spans="1:7">
      <c r="A805" s="14">
        <v>42702</v>
      </c>
      <c r="B805">
        <v>732.48400900000001</v>
      </c>
      <c r="C805">
        <v>738.00598100000002</v>
      </c>
      <c r="D805">
        <v>732.48400900000001</v>
      </c>
      <c r="E805">
        <v>735.81298800000002</v>
      </c>
      <c r="F805">
        <v>735.81298800000002</v>
      </c>
      <c r="G805">
        <v>61888600</v>
      </c>
    </row>
    <row r="806" spans="1:7">
      <c r="A806" s="14">
        <v>42703</v>
      </c>
      <c r="B806">
        <v>736.328979</v>
      </c>
      <c r="C806">
        <v>737.47100799999998</v>
      </c>
      <c r="D806">
        <v>734.55902100000003</v>
      </c>
      <c r="E806">
        <v>735.60400400000003</v>
      </c>
      <c r="F806">
        <v>735.60400400000003</v>
      </c>
      <c r="G806">
        <v>68511104</v>
      </c>
    </row>
    <row r="807" spans="1:7">
      <c r="A807" s="14">
        <v>42704</v>
      </c>
      <c r="B807">
        <v>736.283997</v>
      </c>
      <c r="C807">
        <v>747.92901600000005</v>
      </c>
      <c r="D807">
        <v>736.26501499999995</v>
      </c>
      <c r="E807">
        <v>745.69097899999997</v>
      </c>
      <c r="F807">
        <v>745.69097899999997</v>
      </c>
      <c r="G807">
        <v>84070800</v>
      </c>
    </row>
    <row r="808" spans="1:7">
      <c r="A808" s="14">
        <v>42705</v>
      </c>
      <c r="B808">
        <v>746.046021</v>
      </c>
      <c r="C808">
        <v>758.27502400000003</v>
      </c>
      <c r="D808">
        <v>746.046021</v>
      </c>
      <c r="E808">
        <v>756.77398700000003</v>
      </c>
      <c r="F808">
        <v>756.77398700000003</v>
      </c>
      <c r="G808">
        <v>80461904</v>
      </c>
    </row>
    <row r="809" spans="1:7">
      <c r="A809" s="14">
        <v>42706</v>
      </c>
      <c r="B809">
        <v>757.544983</v>
      </c>
      <c r="C809">
        <v>781.296021</v>
      </c>
      <c r="D809">
        <v>757.544983</v>
      </c>
      <c r="E809">
        <v>777.94397000000004</v>
      </c>
      <c r="F809">
        <v>777.94397000000004</v>
      </c>
      <c r="G809">
        <v>127605000</v>
      </c>
    </row>
    <row r="810" spans="1:7">
      <c r="A810" s="14">
        <v>42707</v>
      </c>
      <c r="B810">
        <v>778.24798599999997</v>
      </c>
      <c r="C810">
        <v>778.24798599999997</v>
      </c>
      <c r="D810">
        <v>764.85601799999995</v>
      </c>
      <c r="E810">
        <v>771.15502900000001</v>
      </c>
      <c r="F810">
        <v>771.15502900000001</v>
      </c>
      <c r="G810">
        <v>69547296</v>
      </c>
    </row>
    <row r="811" spans="1:7">
      <c r="A811" s="14">
        <v>42708</v>
      </c>
      <c r="B811">
        <v>771.63800000000003</v>
      </c>
      <c r="C811">
        <v>773.87200900000005</v>
      </c>
      <c r="D811">
        <v>768.16101100000003</v>
      </c>
      <c r="E811">
        <v>773.87200900000005</v>
      </c>
      <c r="F811">
        <v>773.87200900000005</v>
      </c>
      <c r="G811">
        <v>60557900</v>
      </c>
    </row>
    <row r="812" spans="1:7">
      <c r="A812" s="14">
        <v>42709</v>
      </c>
      <c r="B812">
        <v>773.39398200000005</v>
      </c>
      <c r="C812">
        <v>773.46801800000003</v>
      </c>
      <c r="D812">
        <v>751.71301300000005</v>
      </c>
      <c r="E812">
        <v>758.70001200000002</v>
      </c>
      <c r="F812">
        <v>758.70001200000002</v>
      </c>
      <c r="G812">
        <v>106363000</v>
      </c>
    </row>
    <row r="813" spans="1:7">
      <c r="A813" s="14">
        <v>42710</v>
      </c>
      <c r="B813">
        <v>758.71997099999999</v>
      </c>
      <c r="C813">
        <v>765.62200900000005</v>
      </c>
      <c r="D813">
        <v>758.71997099999999</v>
      </c>
      <c r="E813">
        <v>764.22399900000005</v>
      </c>
      <c r="F813">
        <v>764.22399900000005</v>
      </c>
      <c r="G813">
        <v>116218000</v>
      </c>
    </row>
    <row r="814" spans="1:7">
      <c r="A814" s="14">
        <v>42711</v>
      </c>
      <c r="B814">
        <v>764.21099900000002</v>
      </c>
      <c r="C814">
        <v>771.54303000000004</v>
      </c>
      <c r="D814">
        <v>759.75</v>
      </c>
      <c r="E814">
        <v>768.13201900000001</v>
      </c>
      <c r="F814">
        <v>768.13201900000001</v>
      </c>
      <c r="G814">
        <v>96426096</v>
      </c>
    </row>
    <row r="815" spans="1:7">
      <c r="A815" s="14">
        <v>42712</v>
      </c>
      <c r="B815">
        <v>768.07598900000005</v>
      </c>
      <c r="C815">
        <v>774.69799799999998</v>
      </c>
      <c r="D815">
        <v>765.94598399999995</v>
      </c>
      <c r="E815">
        <v>770.80999799999995</v>
      </c>
      <c r="F815">
        <v>770.80999799999995</v>
      </c>
      <c r="G815">
        <v>80111904</v>
      </c>
    </row>
    <row r="816" spans="1:7">
      <c r="A816" s="14">
        <v>42713</v>
      </c>
      <c r="B816">
        <v>769.94397000000004</v>
      </c>
      <c r="C816">
        <v>774.52801499999998</v>
      </c>
      <c r="D816">
        <v>769.64898700000003</v>
      </c>
      <c r="E816">
        <v>772.79400599999997</v>
      </c>
      <c r="F816">
        <v>772.79400599999997</v>
      </c>
      <c r="G816">
        <v>68705296</v>
      </c>
    </row>
    <row r="817" spans="1:7">
      <c r="A817" s="14">
        <v>42714</v>
      </c>
      <c r="B817">
        <v>773.02301</v>
      </c>
      <c r="C817">
        <v>777.09198000000004</v>
      </c>
      <c r="D817">
        <v>772.90997300000004</v>
      </c>
      <c r="E817">
        <v>774.65002400000003</v>
      </c>
      <c r="F817">
        <v>774.65002400000003</v>
      </c>
      <c r="G817">
        <v>53843100</v>
      </c>
    </row>
    <row r="818" spans="1:7">
      <c r="A818" s="14">
        <v>42715</v>
      </c>
      <c r="B818">
        <v>774.75201400000003</v>
      </c>
      <c r="C818">
        <v>774.79797399999995</v>
      </c>
      <c r="D818">
        <v>765.41198699999995</v>
      </c>
      <c r="E818">
        <v>769.73101799999995</v>
      </c>
      <c r="F818">
        <v>769.73101799999995</v>
      </c>
      <c r="G818">
        <v>57313400</v>
      </c>
    </row>
    <row r="819" spans="1:7">
      <c r="A819" s="14">
        <v>42716</v>
      </c>
      <c r="B819">
        <v>770.03997800000002</v>
      </c>
      <c r="C819">
        <v>781.92199700000003</v>
      </c>
      <c r="D819">
        <v>770.03997800000002</v>
      </c>
      <c r="E819">
        <v>780.08697500000005</v>
      </c>
      <c r="F819">
        <v>780.08697500000005</v>
      </c>
      <c r="G819">
        <v>76571000</v>
      </c>
    </row>
    <row r="820" spans="1:7">
      <c r="A820" s="14">
        <v>42717</v>
      </c>
      <c r="B820">
        <v>780.646973</v>
      </c>
      <c r="C820">
        <v>788.46002199999998</v>
      </c>
      <c r="D820">
        <v>777.96197500000005</v>
      </c>
      <c r="E820">
        <v>780.55602999999996</v>
      </c>
      <c r="F820">
        <v>780.55602999999996</v>
      </c>
      <c r="G820">
        <v>81645600</v>
      </c>
    </row>
    <row r="821" spans="1:7">
      <c r="A821" s="14">
        <v>42718</v>
      </c>
      <c r="B821">
        <v>780.00500499999998</v>
      </c>
      <c r="C821">
        <v>782.033997</v>
      </c>
      <c r="D821">
        <v>776.83898899999997</v>
      </c>
      <c r="E821">
        <v>781.48101799999995</v>
      </c>
      <c r="F821">
        <v>781.48101799999995</v>
      </c>
      <c r="G821">
        <v>75979000</v>
      </c>
    </row>
    <row r="822" spans="1:7">
      <c r="A822" s="14">
        <v>42719</v>
      </c>
      <c r="B822">
        <v>780.07000700000003</v>
      </c>
      <c r="C822">
        <v>781.43499799999995</v>
      </c>
      <c r="D822">
        <v>777.80200200000002</v>
      </c>
      <c r="E822">
        <v>778.08801300000005</v>
      </c>
      <c r="F822">
        <v>778.08801300000005</v>
      </c>
      <c r="G822">
        <v>81580096</v>
      </c>
    </row>
    <row r="823" spans="1:7">
      <c r="A823" s="14">
        <v>42720</v>
      </c>
      <c r="B823">
        <v>778.96301300000005</v>
      </c>
      <c r="C823">
        <v>785.03198199999997</v>
      </c>
      <c r="D823">
        <v>778.96301300000005</v>
      </c>
      <c r="E823">
        <v>784.90698199999997</v>
      </c>
      <c r="F823">
        <v>784.90698199999997</v>
      </c>
      <c r="G823">
        <v>83608200</v>
      </c>
    </row>
    <row r="824" spans="1:7">
      <c r="A824" s="14">
        <v>42721</v>
      </c>
      <c r="B824">
        <v>785.16601600000001</v>
      </c>
      <c r="C824">
        <v>792.50897199999997</v>
      </c>
      <c r="D824">
        <v>784.864014</v>
      </c>
      <c r="E824">
        <v>790.828979</v>
      </c>
      <c r="F824">
        <v>790.828979</v>
      </c>
      <c r="G824">
        <v>78989800</v>
      </c>
    </row>
    <row r="825" spans="1:7">
      <c r="A825" s="14">
        <v>42722</v>
      </c>
      <c r="B825">
        <v>791.00799600000005</v>
      </c>
      <c r="C825">
        <v>794.73699999999997</v>
      </c>
      <c r="D825">
        <v>788.02600099999995</v>
      </c>
      <c r="E825">
        <v>790.53002900000001</v>
      </c>
      <c r="F825">
        <v>790.53002900000001</v>
      </c>
      <c r="G825">
        <v>60524400</v>
      </c>
    </row>
    <row r="826" spans="1:7">
      <c r="A826" s="14">
        <v>42723</v>
      </c>
      <c r="B826">
        <v>790.69201699999996</v>
      </c>
      <c r="C826">
        <v>793.61102300000005</v>
      </c>
      <c r="D826">
        <v>790.32000700000003</v>
      </c>
      <c r="E826">
        <v>792.71398899999997</v>
      </c>
      <c r="F826">
        <v>792.71398899999997</v>
      </c>
      <c r="G826">
        <v>74886400</v>
      </c>
    </row>
    <row r="827" spans="1:7">
      <c r="A827" s="14">
        <v>42724</v>
      </c>
      <c r="B827">
        <v>792.24700900000005</v>
      </c>
      <c r="C827">
        <v>801.33697500000005</v>
      </c>
      <c r="D827">
        <v>791.49700900000005</v>
      </c>
      <c r="E827">
        <v>800.87597700000003</v>
      </c>
      <c r="F827">
        <v>800.87597700000003</v>
      </c>
      <c r="G827">
        <v>99629296</v>
      </c>
    </row>
    <row r="828" spans="1:7">
      <c r="A828" s="14">
        <v>42725</v>
      </c>
      <c r="B828">
        <v>800.64398200000005</v>
      </c>
      <c r="C828">
        <v>834.28100600000005</v>
      </c>
      <c r="D828">
        <v>799.40502900000001</v>
      </c>
      <c r="E828">
        <v>834.28100600000005</v>
      </c>
      <c r="F828">
        <v>834.28100600000005</v>
      </c>
      <c r="G828">
        <v>155576000</v>
      </c>
    </row>
    <row r="829" spans="1:7">
      <c r="A829" s="14">
        <v>42726</v>
      </c>
      <c r="B829">
        <v>834.17999299999997</v>
      </c>
      <c r="C829">
        <v>875.78198199999997</v>
      </c>
      <c r="D829">
        <v>834.14898700000003</v>
      </c>
      <c r="E829">
        <v>864.53997800000002</v>
      </c>
      <c r="F829">
        <v>864.53997800000002</v>
      </c>
      <c r="G829">
        <v>200027008</v>
      </c>
    </row>
    <row r="830" spans="1:7">
      <c r="A830" s="14">
        <v>42727</v>
      </c>
      <c r="B830">
        <v>864.88800000000003</v>
      </c>
      <c r="C830">
        <v>925.11700399999995</v>
      </c>
      <c r="D830">
        <v>864.67700200000002</v>
      </c>
      <c r="E830">
        <v>921.98400900000001</v>
      </c>
      <c r="F830">
        <v>921.98400900000001</v>
      </c>
      <c r="G830">
        <v>275564000</v>
      </c>
    </row>
    <row r="831" spans="1:7">
      <c r="A831" s="14">
        <v>42728</v>
      </c>
      <c r="B831">
        <v>922.17999299999997</v>
      </c>
      <c r="C831">
        <v>923.47900400000003</v>
      </c>
      <c r="D831">
        <v>886.33502199999998</v>
      </c>
      <c r="E831">
        <v>898.82202099999995</v>
      </c>
      <c r="F831">
        <v>898.82202099999995</v>
      </c>
      <c r="G831">
        <v>137727008</v>
      </c>
    </row>
    <row r="832" spans="1:7">
      <c r="A832" s="14">
        <v>42729</v>
      </c>
      <c r="B832">
        <v>899.65197799999999</v>
      </c>
      <c r="C832">
        <v>899.65197799999999</v>
      </c>
      <c r="D832">
        <v>862.42401099999995</v>
      </c>
      <c r="E832">
        <v>896.18298300000004</v>
      </c>
      <c r="F832">
        <v>896.18298300000004</v>
      </c>
      <c r="G832">
        <v>143664992</v>
      </c>
    </row>
    <row r="833" spans="1:7">
      <c r="A833" s="14">
        <v>42730</v>
      </c>
      <c r="B833">
        <v>896.90502900000001</v>
      </c>
      <c r="C833">
        <v>913.18402100000003</v>
      </c>
      <c r="D833">
        <v>896.89801</v>
      </c>
      <c r="E833">
        <v>907.60998500000005</v>
      </c>
      <c r="F833">
        <v>907.60998500000005</v>
      </c>
      <c r="G833">
        <v>123771000</v>
      </c>
    </row>
    <row r="834" spans="1:7">
      <c r="A834" s="14">
        <v>42731</v>
      </c>
      <c r="B834">
        <v>908.35400400000003</v>
      </c>
      <c r="C834">
        <v>940.04797399999995</v>
      </c>
      <c r="D834">
        <v>904.25500499999998</v>
      </c>
      <c r="E834">
        <v>933.19799799999998</v>
      </c>
      <c r="F834">
        <v>933.19799799999998</v>
      </c>
      <c r="G834">
        <v>167308000</v>
      </c>
    </row>
    <row r="835" spans="1:7">
      <c r="A835" s="14">
        <v>42732</v>
      </c>
      <c r="B835">
        <v>934.83099400000003</v>
      </c>
      <c r="C835">
        <v>975.921021</v>
      </c>
      <c r="D835">
        <v>934.83099400000003</v>
      </c>
      <c r="E835">
        <v>975.921021</v>
      </c>
      <c r="F835">
        <v>975.921021</v>
      </c>
      <c r="G835">
        <v>236630000</v>
      </c>
    </row>
    <row r="836" spans="1:7">
      <c r="A836" s="14">
        <v>42733</v>
      </c>
      <c r="B836">
        <v>975.125</v>
      </c>
      <c r="C836">
        <v>979.396973</v>
      </c>
      <c r="D836">
        <v>954.50299099999995</v>
      </c>
      <c r="E836">
        <v>973.49700900000005</v>
      </c>
      <c r="F836">
        <v>973.49700900000005</v>
      </c>
      <c r="G836">
        <v>199320000</v>
      </c>
    </row>
    <row r="837" spans="1:7">
      <c r="A837" s="14">
        <v>42734</v>
      </c>
      <c r="B837">
        <v>972.53497300000004</v>
      </c>
      <c r="C837">
        <v>972.53497300000004</v>
      </c>
      <c r="D837">
        <v>934.83300799999995</v>
      </c>
      <c r="E837">
        <v>961.237976</v>
      </c>
      <c r="F837">
        <v>961.237976</v>
      </c>
      <c r="G837">
        <v>187474000</v>
      </c>
    </row>
    <row r="838" spans="1:7">
      <c r="A838" s="14">
        <v>42735</v>
      </c>
      <c r="B838">
        <v>960.62701400000003</v>
      </c>
      <c r="C838">
        <v>963.74298099999999</v>
      </c>
      <c r="D838">
        <v>947.23602300000005</v>
      </c>
      <c r="E838">
        <v>963.74298099999999</v>
      </c>
      <c r="F838">
        <v>963.74298099999999</v>
      </c>
      <c r="G838">
        <v>99135104</v>
      </c>
    </row>
    <row r="839" spans="1:7">
      <c r="A839" s="14">
        <v>42736</v>
      </c>
      <c r="B839">
        <v>963.65801999999996</v>
      </c>
      <c r="C839">
        <v>1003.080017</v>
      </c>
      <c r="D839">
        <v>958.69897500000002</v>
      </c>
      <c r="E839">
        <v>998.32501200000002</v>
      </c>
      <c r="F839">
        <v>998.32501200000002</v>
      </c>
      <c r="G839">
        <v>147775008</v>
      </c>
    </row>
    <row r="840" spans="1:7">
      <c r="A840" s="14">
        <v>42737</v>
      </c>
      <c r="B840">
        <v>998.61700399999995</v>
      </c>
      <c r="C840">
        <v>1031.3900149999999</v>
      </c>
      <c r="D840">
        <v>996.70202600000005</v>
      </c>
      <c r="E840">
        <v>1021.75</v>
      </c>
      <c r="F840">
        <v>1021.75</v>
      </c>
      <c r="G840">
        <v>222184992</v>
      </c>
    </row>
    <row r="841" spans="1:7">
      <c r="A841" s="14">
        <v>42738</v>
      </c>
      <c r="B841">
        <v>1021.599976</v>
      </c>
      <c r="C841">
        <v>1044.079956</v>
      </c>
      <c r="D841">
        <v>1021.599976</v>
      </c>
      <c r="E841">
        <v>1043.839966</v>
      </c>
      <c r="F841">
        <v>1043.839966</v>
      </c>
      <c r="G841">
        <v>185168000</v>
      </c>
    </row>
    <row r="842" spans="1:7">
      <c r="A842" s="14">
        <v>42739</v>
      </c>
      <c r="B842">
        <v>1044.400024</v>
      </c>
      <c r="C842">
        <v>1159.420044</v>
      </c>
      <c r="D842">
        <v>1044.400024</v>
      </c>
      <c r="E842">
        <v>1154.7299800000001</v>
      </c>
      <c r="F842">
        <v>1154.7299800000001</v>
      </c>
      <c r="G842">
        <v>344945984</v>
      </c>
    </row>
    <row r="843" spans="1:7">
      <c r="A843" s="14">
        <v>42740</v>
      </c>
      <c r="B843">
        <v>1156.7299800000001</v>
      </c>
      <c r="C843">
        <v>1191.099976</v>
      </c>
      <c r="D843">
        <v>910.41699200000005</v>
      </c>
      <c r="E843">
        <v>1013.380005</v>
      </c>
      <c r="F843">
        <v>1013.380005</v>
      </c>
      <c r="G843">
        <v>510199008</v>
      </c>
    </row>
    <row r="844" spans="1:7">
      <c r="A844" s="14">
        <v>42741</v>
      </c>
      <c r="B844">
        <v>1014.23999</v>
      </c>
      <c r="C844">
        <v>1046.8100589999999</v>
      </c>
      <c r="D844">
        <v>883.94397000000004</v>
      </c>
      <c r="E844">
        <v>902.20098900000005</v>
      </c>
      <c r="F844">
        <v>902.20098900000005</v>
      </c>
      <c r="G844">
        <v>351876000</v>
      </c>
    </row>
    <row r="845" spans="1:7">
      <c r="A845" s="14">
        <v>42742</v>
      </c>
      <c r="B845">
        <v>903.48699999999997</v>
      </c>
      <c r="C845">
        <v>908.58502199999998</v>
      </c>
      <c r="D845">
        <v>823.55602999999996</v>
      </c>
      <c r="E845">
        <v>908.58502199999998</v>
      </c>
      <c r="F845">
        <v>908.58502199999998</v>
      </c>
      <c r="G845">
        <v>279550016</v>
      </c>
    </row>
    <row r="846" spans="1:7">
      <c r="A846" s="14">
        <v>42743</v>
      </c>
      <c r="B846">
        <v>908.17498799999998</v>
      </c>
      <c r="C846">
        <v>942.72399900000005</v>
      </c>
      <c r="D846">
        <v>887.24902299999997</v>
      </c>
      <c r="E846">
        <v>911.19897500000002</v>
      </c>
      <c r="F846">
        <v>911.19897500000002</v>
      </c>
      <c r="G846">
        <v>158715008</v>
      </c>
    </row>
    <row r="847" spans="1:7">
      <c r="A847" s="14">
        <v>42744</v>
      </c>
      <c r="B847">
        <v>913.24401899999998</v>
      </c>
      <c r="C847">
        <v>913.68597399999999</v>
      </c>
      <c r="D847">
        <v>879.807007</v>
      </c>
      <c r="E847">
        <v>902.82800299999997</v>
      </c>
      <c r="F847">
        <v>902.82800299999997</v>
      </c>
      <c r="G847">
        <v>141876992</v>
      </c>
    </row>
    <row r="848" spans="1:7">
      <c r="A848" s="14">
        <v>42745</v>
      </c>
      <c r="B848">
        <v>902.44000200000005</v>
      </c>
      <c r="C848">
        <v>914.87298599999997</v>
      </c>
      <c r="D848">
        <v>901.05999799999995</v>
      </c>
      <c r="E848">
        <v>907.67901600000005</v>
      </c>
      <c r="F848">
        <v>907.67901600000005</v>
      </c>
      <c r="G848">
        <v>115808000</v>
      </c>
    </row>
    <row r="849" spans="1:7">
      <c r="A849" s="14">
        <v>42746</v>
      </c>
      <c r="B849">
        <v>908.11499000000003</v>
      </c>
      <c r="C849">
        <v>919.44799799999998</v>
      </c>
      <c r="D849">
        <v>762.76501499999995</v>
      </c>
      <c r="E849">
        <v>777.75701900000001</v>
      </c>
      <c r="F849">
        <v>777.75701900000001</v>
      </c>
      <c r="G849">
        <v>310928992</v>
      </c>
    </row>
    <row r="850" spans="1:7">
      <c r="A850" s="14">
        <v>42747</v>
      </c>
      <c r="B850">
        <v>775.17797900000005</v>
      </c>
      <c r="C850">
        <v>826.24597200000005</v>
      </c>
      <c r="D850">
        <v>755.75598100000002</v>
      </c>
      <c r="E850">
        <v>804.83398399999999</v>
      </c>
      <c r="F850">
        <v>804.83398399999999</v>
      </c>
      <c r="G850">
        <v>222326000</v>
      </c>
    </row>
    <row r="851" spans="1:7">
      <c r="A851" s="14">
        <v>42748</v>
      </c>
      <c r="B851">
        <v>803.73699999999997</v>
      </c>
      <c r="C851">
        <v>829.00097700000003</v>
      </c>
      <c r="D851">
        <v>780.00299099999995</v>
      </c>
      <c r="E851">
        <v>823.98400900000001</v>
      </c>
      <c r="F851">
        <v>823.98400900000001</v>
      </c>
      <c r="G851">
        <v>168968000</v>
      </c>
    </row>
    <row r="852" spans="1:7">
      <c r="A852" s="14">
        <v>42749</v>
      </c>
      <c r="B852">
        <v>825.14202899999998</v>
      </c>
      <c r="C852">
        <v>835.08502199999998</v>
      </c>
      <c r="D852">
        <v>812.45599400000003</v>
      </c>
      <c r="E852">
        <v>818.41198699999995</v>
      </c>
      <c r="F852">
        <v>818.41198699999995</v>
      </c>
      <c r="G852">
        <v>93063296</v>
      </c>
    </row>
    <row r="853" spans="1:7">
      <c r="A853" s="14">
        <v>42750</v>
      </c>
      <c r="B853">
        <v>818.14202899999998</v>
      </c>
      <c r="C853">
        <v>823.307007</v>
      </c>
      <c r="D853">
        <v>812.87097200000005</v>
      </c>
      <c r="E853">
        <v>821.79797399999995</v>
      </c>
      <c r="F853">
        <v>821.79797399999995</v>
      </c>
      <c r="G853">
        <v>71013600</v>
      </c>
    </row>
    <row r="854" spans="1:7">
      <c r="A854" s="14">
        <v>42751</v>
      </c>
      <c r="B854">
        <v>821.78301999999996</v>
      </c>
      <c r="C854">
        <v>834.53002900000001</v>
      </c>
      <c r="D854">
        <v>820.27099599999997</v>
      </c>
      <c r="E854">
        <v>831.533997</v>
      </c>
      <c r="F854">
        <v>831.533997</v>
      </c>
      <c r="G854">
        <v>82755200</v>
      </c>
    </row>
    <row r="855" spans="1:7">
      <c r="A855" s="14">
        <v>42752</v>
      </c>
      <c r="B855">
        <v>830.94598399999995</v>
      </c>
      <c r="C855">
        <v>910.56097399999999</v>
      </c>
      <c r="D855">
        <v>830.796021</v>
      </c>
      <c r="E855">
        <v>907.93798800000002</v>
      </c>
      <c r="F855">
        <v>907.93798800000002</v>
      </c>
      <c r="G855">
        <v>155095008</v>
      </c>
    </row>
    <row r="856" spans="1:7">
      <c r="A856" s="14">
        <v>42753</v>
      </c>
      <c r="B856">
        <v>909.37298599999997</v>
      </c>
      <c r="C856">
        <v>917.49902299999997</v>
      </c>
      <c r="D856">
        <v>858.30401600000005</v>
      </c>
      <c r="E856">
        <v>886.61798099999999</v>
      </c>
      <c r="F856">
        <v>886.61798099999999</v>
      </c>
      <c r="G856">
        <v>225676992</v>
      </c>
    </row>
    <row r="857" spans="1:7">
      <c r="A857" s="14">
        <v>42754</v>
      </c>
      <c r="B857">
        <v>888.33502199999998</v>
      </c>
      <c r="C857">
        <v>904.614014</v>
      </c>
      <c r="D857">
        <v>884.33801300000005</v>
      </c>
      <c r="E857">
        <v>899.07299799999998</v>
      </c>
      <c r="F857">
        <v>899.07299799999998</v>
      </c>
      <c r="G857">
        <v>105625000</v>
      </c>
    </row>
    <row r="858" spans="1:7">
      <c r="A858" s="14">
        <v>42755</v>
      </c>
      <c r="B858">
        <v>898.17199700000003</v>
      </c>
      <c r="C858">
        <v>899.39801</v>
      </c>
      <c r="D858">
        <v>887.00799600000005</v>
      </c>
      <c r="E858">
        <v>895.02600099999995</v>
      </c>
      <c r="F858">
        <v>895.02600099999995</v>
      </c>
      <c r="G858">
        <v>86728400</v>
      </c>
    </row>
    <row r="859" spans="1:7">
      <c r="A859" s="14">
        <v>42756</v>
      </c>
      <c r="B859">
        <v>895.54901099999995</v>
      </c>
      <c r="C859">
        <v>927.36700399999995</v>
      </c>
      <c r="D859">
        <v>895.53497300000004</v>
      </c>
      <c r="E859">
        <v>921.78900099999998</v>
      </c>
      <c r="F859">
        <v>921.78900099999998</v>
      </c>
      <c r="G859">
        <v>111158000</v>
      </c>
    </row>
    <row r="860" spans="1:7">
      <c r="A860" s="14">
        <v>42757</v>
      </c>
      <c r="B860">
        <v>922.205017</v>
      </c>
      <c r="C860">
        <v>937.52502400000003</v>
      </c>
      <c r="D860">
        <v>897.56402600000001</v>
      </c>
      <c r="E860">
        <v>924.67297399999995</v>
      </c>
      <c r="F860">
        <v>924.67297399999995</v>
      </c>
      <c r="G860">
        <v>116573000</v>
      </c>
    </row>
    <row r="861" spans="1:7">
      <c r="A861" s="14">
        <v>42758</v>
      </c>
      <c r="B861">
        <v>925.49902299999997</v>
      </c>
      <c r="C861">
        <v>928.26599099999999</v>
      </c>
      <c r="D861">
        <v>916.737976</v>
      </c>
      <c r="E861">
        <v>921.012024</v>
      </c>
      <c r="F861">
        <v>921.012024</v>
      </c>
      <c r="G861">
        <v>73588600</v>
      </c>
    </row>
    <row r="862" spans="1:7">
      <c r="A862" s="14">
        <v>42759</v>
      </c>
      <c r="B862">
        <v>910.67700200000002</v>
      </c>
      <c r="C862">
        <v>924.14502000000005</v>
      </c>
      <c r="D862">
        <v>892.28601100000003</v>
      </c>
      <c r="E862">
        <v>892.68701199999998</v>
      </c>
      <c r="F862">
        <v>892.68701199999998</v>
      </c>
      <c r="G862">
        <v>111349000</v>
      </c>
    </row>
    <row r="863" spans="1:7">
      <c r="A863" s="14">
        <v>42760</v>
      </c>
      <c r="B863">
        <v>891.92401099999995</v>
      </c>
      <c r="C863">
        <v>903.25201400000003</v>
      </c>
      <c r="D863">
        <v>891.68701199999998</v>
      </c>
      <c r="E863">
        <v>901.54199200000005</v>
      </c>
      <c r="F863">
        <v>901.54199200000005</v>
      </c>
      <c r="G863">
        <v>120831000</v>
      </c>
    </row>
    <row r="864" spans="1:7">
      <c r="A864" s="14">
        <v>42761</v>
      </c>
      <c r="B864">
        <v>902.39502000000005</v>
      </c>
      <c r="C864">
        <v>919.32598900000005</v>
      </c>
      <c r="D864">
        <v>902.22399900000005</v>
      </c>
      <c r="E864">
        <v>917.58599900000002</v>
      </c>
      <c r="F864">
        <v>917.58599900000002</v>
      </c>
      <c r="G864">
        <v>131958000</v>
      </c>
    </row>
    <row r="865" spans="1:7">
      <c r="A865" s="14">
        <v>42762</v>
      </c>
      <c r="B865">
        <v>918.35900900000001</v>
      </c>
      <c r="C865">
        <v>923.22302200000001</v>
      </c>
      <c r="D865">
        <v>915.84600799999998</v>
      </c>
      <c r="E865">
        <v>919.75</v>
      </c>
      <c r="F865">
        <v>919.75</v>
      </c>
      <c r="G865">
        <v>125594000</v>
      </c>
    </row>
    <row r="866" spans="1:7">
      <c r="A866" s="14">
        <v>42763</v>
      </c>
      <c r="B866">
        <v>919.81097399999999</v>
      </c>
      <c r="C866">
        <v>923.91101100000003</v>
      </c>
      <c r="D866">
        <v>919.81097399999999</v>
      </c>
      <c r="E866">
        <v>921.59002699999996</v>
      </c>
      <c r="F866">
        <v>921.59002699999996</v>
      </c>
      <c r="G866">
        <v>68979600</v>
      </c>
    </row>
    <row r="867" spans="1:7">
      <c r="A867" s="14">
        <v>42764</v>
      </c>
      <c r="B867">
        <v>922.06701699999996</v>
      </c>
      <c r="C867">
        <v>923.41803000000004</v>
      </c>
      <c r="D867">
        <v>919.14801</v>
      </c>
      <c r="E867">
        <v>919.49597200000005</v>
      </c>
      <c r="F867">
        <v>919.49597200000005</v>
      </c>
      <c r="G867">
        <v>60851700</v>
      </c>
    </row>
    <row r="868" spans="1:7">
      <c r="A868" s="14">
        <v>42765</v>
      </c>
      <c r="B868">
        <v>920.15100099999995</v>
      </c>
      <c r="C868">
        <v>923.04797399999995</v>
      </c>
      <c r="D868">
        <v>919.47399900000005</v>
      </c>
      <c r="E868">
        <v>920.38201900000001</v>
      </c>
      <c r="F868">
        <v>920.38201900000001</v>
      </c>
      <c r="G868">
        <v>78227296</v>
      </c>
    </row>
    <row r="869" spans="1:7">
      <c r="A869" s="14">
        <v>42766</v>
      </c>
      <c r="B869">
        <v>920.95898399999999</v>
      </c>
      <c r="C869">
        <v>972.01898200000005</v>
      </c>
      <c r="D869">
        <v>920.95898399999999</v>
      </c>
      <c r="E869">
        <v>970.40301499999998</v>
      </c>
      <c r="F869">
        <v>970.40301499999998</v>
      </c>
      <c r="G869">
        <v>164582000</v>
      </c>
    </row>
    <row r="870" spans="1:7">
      <c r="A870" s="14">
        <v>42767</v>
      </c>
      <c r="B870">
        <v>970.94097899999997</v>
      </c>
      <c r="C870">
        <v>989.114014</v>
      </c>
      <c r="D870">
        <v>970.74200399999995</v>
      </c>
      <c r="E870">
        <v>989.02301</v>
      </c>
      <c r="F870">
        <v>989.02301</v>
      </c>
      <c r="G870">
        <v>150110000</v>
      </c>
    </row>
    <row r="871" spans="1:7">
      <c r="A871" s="14">
        <v>42768</v>
      </c>
      <c r="B871">
        <v>990.00097700000003</v>
      </c>
      <c r="C871">
        <v>1013.52002</v>
      </c>
      <c r="D871">
        <v>983.22100799999998</v>
      </c>
      <c r="E871">
        <v>1011.799988</v>
      </c>
      <c r="F871">
        <v>1011.799988</v>
      </c>
      <c r="G871">
        <v>145820992</v>
      </c>
    </row>
    <row r="872" spans="1:7">
      <c r="A872" s="14">
        <v>42769</v>
      </c>
      <c r="B872">
        <v>1011.460022</v>
      </c>
      <c r="C872">
        <v>1033.869995</v>
      </c>
      <c r="D872">
        <v>1008.789978</v>
      </c>
      <c r="E872">
        <v>1029.910034</v>
      </c>
      <c r="F872">
        <v>1029.910034</v>
      </c>
      <c r="G872">
        <v>201278000</v>
      </c>
    </row>
    <row r="873" spans="1:7">
      <c r="A873" s="14">
        <v>42770</v>
      </c>
      <c r="B873">
        <v>1031.329956</v>
      </c>
      <c r="C873">
        <v>1045.900024</v>
      </c>
      <c r="D873">
        <v>1015.159973</v>
      </c>
      <c r="E873">
        <v>1042.900024</v>
      </c>
      <c r="F873">
        <v>1042.900024</v>
      </c>
      <c r="G873">
        <v>155064000</v>
      </c>
    </row>
    <row r="874" spans="1:7">
      <c r="A874" s="14">
        <v>42771</v>
      </c>
      <c r="B874">
        <v>1043.5200199999999</v>
      </c>
      <c r="C874">
        <v>1043.630005</v>
      </c>
      <c r="D874">
        <v>1022.369995</v>
      </c>
      <c r="E874">
        <v>1027.339966</v>
      </c>
      <c r="F874">
        <v>1027.339966</v>
      </c>
      <c r="G874">
        <v>114208000</v>
      </c>
    </row>
    <row r="875" spans="1:7">
      <c r="A875" s="14">
        <v>42772</v>
      </c>
      <c r="B875">
        <v>1028.400024</v>
      </c>
      <c r="C875">
        <v>1044.6400149999999</v>
      </c>
      <c r="D875">
        <v>1028.160034</v>
      </c>
      <c r="E875">
        <v>1038.150024</v>
      </c>
      <c r="F875">
        <v>1038.150024</v>
      </c>
      <c r="G875">
        <v>111762000</v>
      </c>
    </row>
    <row r="876" spans="1:7">
      <c r="A876" s="14">
        <v>42773</v>
      </c>
      <c r="B876">
        <v>1040.1400149999999</v>
      </c>
      <c r="C876">
        <v>1061.9300539999999</v>
      </c>
      <c r="D876">
        <v>1040.1400149999999</v>
      </c>
      <c r="E876">
        <v>1061.349976</v>
      </c>
      <c r="F876">
        <v>1061.349976</v>
      </c>
      <c r="G876">
        <v>146007008</v>
      </c>
    </row>
    <row r="877" spans="1:7">
      <c r="A877" s="14">
        <v>42774</v>
      </c>
      <c r="B877">
        <v>1062.3199460000001</v>
      </c>
      <c r="C877">
        <v>1078.969971</v>
      </c>
      <c r="D877">
        <v>1037.48999</v>
      </c>
      <c r="E877">
        <v>1063.0699460000001</v>
      </c>
      <c r="F877">
        <v>1063.0699460000001</v>
      </c>
      <c r="G877">
        <v>201855008</v>
      </c>
    </row>
    <row r="878" spans="1:7">
      <c r="A878" s="14">
        <v>42775</v>
      </c>
      <c r="B878">
        <v>1064.6999510000001</v>
      </c>
      <c r="C878">
        <v>1088.98999</v>
      </c>
      <c r="D878">
        <v>953.34399399999995</v>
      </c>
      <c r="E878">
        <v>994.38299600000005</v>
      </c>
      <c r="F878">
        <v>994.38299600000005</v>
      </c>
      <c r="G878">
        <v>407220000</v>
      </c>
    </row>
    <row r="879" spans="1:7">
      <c r="A879" s="14">
        <v>42776</v>
      </c>
      <c r="B879">
        <v>995.63201900000001</v>
      </c>
      <c r="C879">
        <v>998.90502900000001</v>
      </c>
      <c r="D879">
        <v>946.69097899999997</v>
      </c>
      <c r="E879">
        <v>988.67401099999995</v>
      </c>
      <c r="F879">
        <v>988.67401099999995</v>
      </c>
      <c r="G879">
        <v>190452000</v>
      </c>
    </row>
    <row r="880" spans="1:7">
      <c r="A880" s="14">
        <v>42777</v>
      </c>
      <c r="B880">
        <v>988.89801</v>
      </c>
      <c r="C880">
        <v>1009.289978</v>
      </c>
      <c r="D880">
        <v>982.830017</v>
      </c>
      <c r="E880">
        <v>1004.450012</v>
      </c>
      <c r="F880">
        <v>1004.450012</v>
      </c>
      <c r="G880">
        <v>102261000</v>
      </c>
    </row>
    <row r="881" spans="1:7">
      <c r="A881" s="14">
        <v>42778</v>
      </c>
      <c r="B881">
        <v>1003.52002</v>
      </c>
      <c r="C881">
        <v>1004.76001</v>
      </c>
      <c r="D881">
        <v>996.921021</v>
      </c>
      <c r="E881">
        <v>999.18102999999996</v>
      </c>
      <c r="F881">
        <v>999.18102999999996</v>
      </c>
      <c r="G881">
        <v>67530000</v>
      </c>
    </row>
    <row r="882" spans="1:7">
      <c r="A882" s="14">
        <v>42779</v>
      </c>
      <c r="B882">
        <v>998.88500999999997</v>
      </c>
      <c r="C882">
        <v>1002.099976</v>
      </c>
      <c r="D882">
        <v>976.00201400000003</v>
      </c>
      <c r="E882">
        <v>990.64202899999998</v>
      </c>
      <c r="F882">
        <v>990.64202899999998</v>
      </c>
      <c r="G882">
        <v>100607000</v>
      </c>
    </row>
    <row r="883" spans="1:7">
      <c r="A883" s="14">
        <v>42780</v>
      </c>
      <c r="B883">
        <v>991.73498500000005</v>
      </c>
      <c r="C883">
        <v>1011.51001</v>
      </c>
      <c r="D883">
        <v>986.47100799999998</v>
      </c>
      <c r="E883">
        <v>1004.549988</v>
      </c>
      <c r="F883">
        <v>1004.549988</v>
      </c>
      <c r="G883">
        <v>137946000</v>
      </c>
    </row>
    <row r="884" spans="1:7">
      <c r="A884" s="14">
        <v>42781</v>
      </c>
      <c r="B884">
        <v>1006.210022</v>
      </c>
      <c r="C884">
        <v>1008.840027</v>
      </c>
      <c r="D884">
        <v>1001.580017</v>
      </c>
      <c r="E884">
        <v>1007.47998</v>
      </c>
      <c r="F884">
        <v>1007.47998</v>
      </c>
      <c r="G884">
        <v>89759400</v>
      </c>
    </row>
    <row r="885" spans="1:7">
      <c r="A885" s="14">
        <v>42782</v>
      </c>
      <c r="B885">
        <v>1007.650024</v>
      </c>
      <c r="C885">
        <v>1033.369995</v>
      </c>
      <c r="D885">
        <v>1007.650024</v>
      </c>
      <c r="E885">
        <v>1027.4399410000001</v>
      </c>
      <c r="F885">
        <v>1027.4399410000001</v>
      </c>
      <c r="G885">
        <v>122277000</v>
      </c>
    </row>
    <row r="886" spans="1:7">
      <c r="A886" s="14">
        <v>42783</v>
      </c>
      <c r="B886">
        <v>1026.119995</v>
      </c>
      <c r="C886">
        <v>1053.170044</v>
      </c>
      <c r="D886">
        <v>1025.6400149999999</v>
      </c>
      <c r="E886">
        <v>1046.209961</v>
      </c>
      <c r="F886">
        <v>1046.209961</v>
      </c>
      <c r="G886">
        <v>136474000</v>
      </c>
    </row>
    <row r="887" spans="1:7">
      <c r="A887" s="14">
        <v>42784</v>
      </c>
      <c r="B887">
        <v>1049.209961</v>
      </c>
      <c r="C887">
        <v>1061.099976</v>
      </c>
      <c r="D887">
        <v>1046.959961</v>
      </c>
      <c r="E887">
        <v>1054.420044</v>
      </c>
      <c r="F887">
        <v>1054.420044</v>
      </c>
      <c r="G887">
        <v>99073504</v>
      </c>
    </row>
    <row r="888" spans="1:7">
      <c r="A888" s="14">
        <v>42785</v>
      </c>
      <c r="B888">
        <v>1054.76001</v>
      </c>
      <c r="C888">
        <v>1056.8100589999999</v>
      </c>
      <c r="D888">
        <v>1043.459961</v>
      </c>
      <c r="E888">
        <v>1047.869995</v>
      </c>
      <c r="F888">
        <v>1047.869995</v>
      </c>
      <c r="G888">
        <v>77423296</v>
      </c>
    </row>
    <row r="889" spans="1:7">
      <c r="A889" s="14">
        <v>42786</v>
      </c>
      <c r="B889">
        <v>1048.6899410000001</v>
      </c>
      <c r="C889">
        <v>1080.48999</v>
      </c>
      <c r="D889">
        <v>1041.6899410000001</v>
      </c>
      <c r="E889">
        <v>1079.9799800000001</v>
      </c>
      <c r="F889">
        <v>1079.9799800000001</v>
      </c>
      <c r="G889">
        <v>109478000</v>
      </c>
    </row>
    <row r="890" spans="1:7">
      <c r="A890" s="14">
        <v>42787</v>
      </c>
      <c r="B890">
        <v>1079.280029</v>
      </c>
      <c r="C890">
        <v>1117.25</v>
      </c>
      <c r="D890">
        <v>1076.9300539999999</v>
      </c>
      <c r="E890">
        <v>1115.3000489999999</v>
      </c>
      <c r="F890">
        <v>1115.3000489999999</v>
      </c>
      <c r="G890">
        <v>186868992</v>
      </c>
    </row>
    <row r="891" spans="1:7">
      <c r="A891" s="14">
        <v>42788</v>
      </c>
      <c r="B891">
        <v>1114.8000489999999</v>
      </c>
      <c r="C891">
        <v>1125.3900149999999</v>
      </c>
      <c r="D891">
        <v>1100.5500489999999</v>
      </c>
      <c r="E891">
        <v>1117.4399410000001</v>
      </c>
      <c r="F891">
        <v>1117.4399410000001</v>
      </c>
      <c r="G891">
        <v>136100000</v>
      </c>
    </row>
    <row r="892" spans="1:7">
      <c r="A892" s="14">
        <v>42789</v>
      </c>
      <c r="B892">
        <v>1117.2700199999999</v>
      </c>
      <c r="C892">
        <v>1176.619995</v>
      </c>
      <c r="D892">
        <v>1116.959961</v>
      </c>
      <c r="E892">
        <v>1166.719971</v>
      </c>
      <c r="F892">
        <v>1166.719971</v>
      </c>
      <c r="G892">
        <v>189454000</v>
      </c>
    </row>
    <row r="893" spans="1:7">
      <c r="A893" s="14">
        <v>42790</v>
      </c>
      <c r="B893">
        <v>1172.709961</v>
      </c>
      <c r="C893">
        <v>1200.3900149999999</v>
      </c>
      <c r="D893">
        <v>1131.959961</v>
      </c>
      <c r="E893">
        <v>1173.6800539999999</v>
      </c>
      <c r="F893">
        <v>1173.6800539999999</v>
      </c>
      <c r="G893">
        <v>330759008</v>
      </c>
    </row>
    <row r="894" spans="1:7">
      <c r="A894" s="14">
        <v>42791</v>
      </c>
      <c r="B894">
        <v>1170.410034</v>
      </c>
      <c r="C894">
        <v>1174.849976</v>
      </c>
      <c r="D894">
        <v>1124.589966</v>
      </c>
      <c r="E894">
        <v>1143.839966</v>
      </c>
      <c r="F894">
        <v>1143.839966</v>
      </c>
      <c r="G894">
        <v>139960992</v>
      </c>
    </row>
    <row r="895" spans="1:7">
      <c r="A895" s="14">
        <v>42792</v>
      </c>
      <c r="B895">
        <v>1144.2700199999999</v>
      </c>
      <c r="C895">
        <v>1167.469971</v>
      </c>
      <c r="D895">
        <v>1130.1999510000001</v>
      </c>
      <c r="E895">
        <v>1165.1999510000001</v>
      </c>
      <c r="F895">
        <v>1165.1999510000001</v>
      </c>
      <c r="G895">
        <v>116486000</v>
      </c>
    </row>
    <row r="896" spans="1:7">
      <c r="A896" s="14">
        <v>42793</v>
      </c>
      <c r="B896">
        <v>1163.780029</v>
      </c>
      <c r="C896">
        <v>1181.9799800000001</v>
      </c>
      <c r="D896">
        <v>1163.380005</v>
      </c>
      <c r="E896">
        <v>1179.969971</v>
      </c>
      <c r="F896">
        <v>1179.969971</v>
      </c>
      <c r="G896">
        <v>131570000</v>
      </c>
    </row>
    <row r="897" spans="1:7">
      <c r="A897" s="14">
        <v>42794</v>
      </c>
      <c r="B897">
        <v>1180.719971</v>
      </c>
      <c r="C897">
        <v>1193.25</v>
      </c>
      <c r="D897">
        <v>1171.8199460000001</v>
      </c>
      <c r="E897">
        <v>1179.969971</v>
      </c>
      <c r="F897">
        <v>1179.969971</v>
      </c>
      <c r="G897">
        <v>184956000</v>
      </c>
    </row>
    <row r="898" spans="1:7">
      <c r="A898" s="14">
        <v>42795</v>
      </c>
      <c r="B898">
        <v>1180.040039</v>
      </c>
      <c r="C898">
        <v>1222.5</v>
      </c>
      <c r="D898">
        <v>1179.6899410000001</v>
      </c>
      <c r="E898">
        <v>1222.5</v>
      </c>
      <c r="F898">
        <v>1222.5</v>
      </c>
      <c r="G898">
        <v>229056992</v>
      </c>
    </row>
    <row r="899" spans="1:7">
      <c r="A899" s="14">
        <v>42796</v>
      </c>
      <c r="B899">
        <v>1224.6800539999999</v>
      </c>
      <c r="C899">
        <v>1262.130005</v>
      </c>
      <c r="D899">
        <v>1215.619995</v>
      </c>
      <c r="E899">
        <v>1251.01001</v>
      </c>
      <c r="F899">
        <v>1251.01001</v>
      </c>
      <c r="G899">
        <v>368275008</v>
      </c>
    </row>
    <row r="900" spans="1:7">
      <c r="A900" s="14">
        <v>42797</v>
      </c>
      <c r="B900">
        <v>1250.709961</v>
      </c>
      <c r="C900">
        <v>1280.3100589999999</v>
      </c>
      <c r="D900">
        <v>1250.709961</v>
      </c>
      <c r="E900">
        <v>1274.98999</v>
      </c>
      <c r="F900">
        <v>1274.98999</v>
      </c>
      <c r="G900">
        <v>315739008</v>
      </c>
    </row>
    <row r="901" spans="1:7">
      <c r="A901" s="14">
        <v>42798</v>
      </c>
      <c r="B901">
        <v>1277.4300539999999</v>
      </c>
      <c r="C901">
        <v>1279.400024</v>
      </c>
      <c r="D901">
        <v>1230.51001</v>
      </c>
      <c r="E901">
        <v>1255.150024</v>
      </c>
      <c r="F901">
        <v>1255.150024</v>
      </c>
      <c r="G901">
        <v>183270000</v>
      </c>
    </row>
    <row r="902" spans="1:7">
      <c r="A902" s="14">
        <v>42799</v>
      </c>
      <c r="B902">
        <v>1254.290039</v>
      </c>
      <c r="C902">
        <v>1267.290039</v>
      </c>
      <c r="D902">
        <v>1238.0600589999999</v>
      </c>
      <c r="E902">
        <v>1267.119995</v>
      </c>
      <c r="F902">
        <v>1267.119995</v>
      </c>
      <c r="G902">
        <v>134127000</v>
      </c>
    </row>
    <row r="903" spans="1:7">
      <c r="A903" s="14">
        <v>42800</v>
      </c>
      <c r="B903">
        <v>1267.469971</v>
      </c>
      <c r="C903">
        <v>1276</v>
      </c>
      <c r="D903">
        <v>1264.599976</v>
      </c>
      <c r="E903">
        <v>1272.829956</v>
      </c>
      <c r="F903">
        <v>1272.829956</v>
      </c>
      <c r="G903">
        <v>153656992</v>
      </c>
    </row>
    <row r="904" spans="1:7">
      <c r="A904" s="14">
        <v>42801</v>
      </c>
      <c r="B904">
        <v>1273.209961</v>
      </c>
      <c r="C904">
        <v>1275.5500489999999</v>
      </c>
      <c r="D904">
        <v>1204.8000489999999</v>
      </c>
      <c r="E904">
        <v>1223.540039</v>
      </c>
      <c r="F904">
        <v>1223.540039</v>
      </c>
      <c r="G904">
        <v>291256000</v>
      </c>
    </row>
    <row r="905" spans="1:7">
      <c r="A905" s="14">
        <v>42802</v>
      </c>
      <c r="B905">
        <v>1223.2299800000001</v>
      </c>
      <c r="C905">
        <v>1232.160034</v>
      </c>
      <c r="D905">
        <v>1148.079956</v>
      </c>
      <c r="E905">
        <v>1150</v>
      </c>
      <c r="F905">
        <v>1150</v>
      </c>
      <c r="G905">
        <v>332603008</v>
      </c>
    </row>
    <row r="906" spans="1:7">
      <c r="A906" s="14">
        <v>42803</v>
      </c>
      <c r="B906">
        <v>1150.349976</v>
      </c>
      <c r="C906">
        <v>1197.459961</v>
      </c>
      <c r="D906">
        <v>1141.2299800000001</v>
      </c>
      <c r="E906">
        <v>1188.48999</v>
      </c>
      <c r="F906">
        <v>1188.48999</v>
      </c>
      <c r="G906">
        <v>212283008</v>
      </c>
    </row>
    <row r="907" spans="1:7">
      <c r="A907" s="14">
        <v>42804</v>
      </c>
      <c r="B907">
        <v>1189.3599850000001</v>
      </c>
      <c r="C907">
        <v>1270.469971</v>
      </c>
      <c r="D907">
        <v>1077.25</v>
      </c>
      <c r="E907">
        <v>1116.719971</v>
      </c>
      <c r="F907">
        <v>1116.719971</v>
      </c>
      <c r="G907">
        <v>563795968</v>
      </c>
    </row>
    <row r="908" spans="1:7">
      <c r="A908" s="14">
        <v>42805</v>
      </c>
      <c r="B908">
        <v>1116.3199460000001</v>
      </c>
      <c r="C908">
        <v>1193.829956</v>
      </c>
      <c r="D908">
        <v>1116.3199460000001</v>
      </c>
      <c r="E908">
        <v>1175.829956</v>
      </c>
      <c r="F908">
        <v>1175.829956</v>
      </c>
      <c r="G908">
        <v>283320000</v>
      </c>
    </row>
    <row r="909" spans="1:7">
      <c r="A909" s="14">
        <v>42806</v>
      </c>
      <c r="B909">
        <v>1176.619995</v>
      </c>
      <c r="C909">
        <v>1226.9799800000001</v>
      </c>
      <c r="D909">
        <v>1175.3599850000001</v>
      </c>
      <c r="E909">
        <v>1221.380005</v>
      </c>
      <c r="F909">
        <v>1221.380005</v>
      </c>
      <c r="G909">
        <v>227176000</v>
      </c>
    </row>
    <row r="910" spans="1:7">
      <c r="A910" s="14">
        <v>42807</v>
      </c>
      <c r="B910">
        <v>1221.780029</v>
      </c>
      <c r="C910">
        <v>1237.369995</v>
      </c>
      <c r="D910">
        <v>1217.030029</v>
      </c>
      <c r="E910">
        <v>1231.920044</v>
      </c>
      <c r="F910">
        <v>1231.920044</v>
      </c>
      <c r="G910">
        <v>380276992</v>
      </c>
    </row>
    <row r="911" spans="1:7">
      <c r="A911" s="14">
        <v>42808</v>
      </c>
      <c r="B911">
        <v>1232.160034</v>
      </c>
      <c r="C911">
        <v>1244.8100589999999</v>
      </c>
      <c r="D911">
        <v>1220.719971</v>
      </c>
      <c r="E911">
        <v>1240</v>
      </c>
      <c r="F911">
        <v>1240</v>
      </c>
      <c r="G911">
        <v>245306000</v>
      </c>
    </row>
    <row r="912" spans="1:7">
      <c r="A912" s="14">
        <v>42809</v>
      </c>
      <c r="B912">
        <v>1240.160034</v>
      </c>
      <c r="C912">
        <v>1251.6099850000001</v>
      </c>
      <c r="D912">
        <v>1239.75</v>
      </c>
      <c r="E912">
        <v>1249.6099850000001</v>
      </c>
      <c r="F912">
        <v>1249.6099850000001</v>
      </c>
      <c r="G912">
        <v>297804992</v>
      </c>
    </row>
    <row r="913" spans="1:7">
      <c r="A913" s="14">
        <v>42810</v>
      </c>
      <c r="B913">
        <v>1251.329956</v>
      </c>
      <c r="C913">
        <v>1257.9799800000001</v>
      </c>
      <c r="D913">
        <v>1152.4399410000001</v>
      </c>
      <c r="E913">
        <v>1187.8100589999999</v>
      </c>
      <c r="F913">
        <v>1187.8100589999999</v>
      </c>
      <c r="G913">
        <v>638568000</v>
      </c>
    </row>
    <row r="914" spans="1:7">
      <c r="A914" s="14">
        <v>42811</v>
      </c>
      <c r="B914">
        <v>1180.160034</v>
      </c>
      <c r="C914">
        <v>1180.160034</v>
      </c>
      <c r="D914">
        <v>1099.5699460000001</v>
      </c>
      <c r="E914">
        <v>1100.2299800000001</v>
      </c>
      <c r="F914">
        <v>1100.2299800000001</v>
      </c>
      <c r="G914">
        <v>706598976</v>
      </c>
    </row>
    <row r="915" spans="1:7">
      <c r="A915" s="14">
        <v>42812</v>
      </c>
      <c r="B915">
        <v>1099.6899410000001</v>
      </c>
      <c r="C915">
        <v>1114.0699460000001</v>
      </c>
      <c r="D915">
        <v>957.65502900000001</v>
      </c>
      <c r="E915">
        <v>973.817993</v>
      </c>
      <c r="F915">
        <v>973.817993</v>
      </c>
      <c r="G915">
        <v>621302016</v>
      </c>
    </row>
    <row r="916" spans="1:7">
      <c r="A916" s="14">
        <v>42813</v>
      </c>
      <c r="B916">
        <v>976.72997999999995</v>
      </c>
      <c r="C916">
        <v>1069.910034</v>
      </c>
      <c r="D916">
        <v>976.72997999999995</v>
      </c>
      <c r="E916">
        <v>1036.73999</v>
      </c>
      <c r="F916">
        <v>1036.73999</v>
      </c>
      <c r="G916">
        <v>406648000</v>
      </c>
    </row>
    <row r="917" spans="1:7">
      <c r="A917" s="14">
        <v>42814</v>
      </c>
      <c r="B917">
        <v>1037.23999</v>
      </c>
      <c r="C917">
        <v>1063.030029</v>
      </c>
      <c r="D917">
        <v>1036.6800539999999</v>
      </c>
      <c r="E917">
        <v>1054.2299800000001</v>
      </c>
      <c r="F917">
        <v>1054.2299800000001</v>
      </c>
      <c r="G917">
        <v>286529984</v>
      </c>
    </row>
    <row r="918" spans="1:7">
      <c r="A918" s="14">
        <v>42815</v>
      </c>
      <c r="B918">
        <v>1055.3599850000001</v>
      </c>
      <c r="C918">
        <v>1122.4300539999999</v>
      </c>
      <c r="D918">
        <v>1055.3599850000001</v>
      </c>
      <c r="E918">
        <v>1120.540039</v>
      </c>
      <c r="F918">
        <v>1120.540039</v>
      </c>
      <c r="G918">
        <v>337391008</v>
      </c>
    </row>
    <row r="919" spans="1:7">
      <c r="A919" s="14">
        <v>42816</v>
      </c>
      <c r="B919">
        <v>1120.650024</v>
      </c>
      <c r="C919">
        <v>1120.650024</v>
      </c>
      <c r="D919">
        <v>1014.210022</v>
      </c>
      <c r="E919">
        <v>1049.1400149999999</v>
      </c>
      <c r="F919">
        <v>1049.1400149999999</v>
      </c>
      <c r="G919">
        <v>380840992</v>
      </c>
    </row>
    <row r="920" spans="1:7">
      <c r="A920" s="14">
        <v>42817</v>
      </c>
      <c r="B920">
        <v>1050.0500489999999</v>
      </c>
      <c r="C920">
        <v>1058.01001</v>
      </c>
      <c r="D920">
        <v>1028.9300539999999</v>
      </c>
      <c r="E920">
        <v>1038.589966</v>
      </c>
      <c r="F920">
        <v>1038.589966</v>
      </c>
      <c r="G920">
        <v>248540000</v>
      </c>
    </row>
    <row r="921" spans="1:7">
      <c r="A921" s="14">
        <v>42818</v>
      </c>
      <c r="B921">
        <v>1038.4499510000001</v>
      </c>
      <c r="C921">
        <v>1040.469971</v>
      </c>
      <c r="D921">
        <v>934.35797100000002</v>
      </c>
      <c r="E921">
        <v>937.52002000000005</v>
      </c>
      <c r="F921">
        <v>937.52002000000005</v>
      </c>
      <c r="G921">
        <v>491038016</v>
      </c>
    </row>
    <row r="922" spans="1:7">
      <c r="A922" s="14">
        <v>42819</v>
      </c>
      <c r="B922">
        <v>936.53997800000002</v>
      </c>
      <c r="C922">
        <v>975.760986</v>
      </c>
      <c r="D922">
        <v>903.71301300000005</v>
      </c>
      <c r="E922">
        <v>972.77899200000002</v>
      </c>
      <c r="F922">
        <v>972.77899200000002</v>
      </c>
      <c r="G922">
        <v>435803008</v>
      </c>
    </row>
    <row r="923" spans="1:7">
      <c r="A923" s="14">
        <v>42820</v>
      </c>
      <c r="B923">
        <v>974.01501499999995</v>
      </c>
      <c r="C923">
        <v>1007.960022</v>
      </c>
      <c r="D923">
        <v>954.18597399999999</v>
      </c>
      <c r="E923">
        <v>966.72497599999997</v>
      </c>
      <c r="F923">
        <v>966.72497599999997</v>
      </c>
      <c r="G923">
        <v>303668000</v>
      </c>
    </row>
    <row r="924" spans="1:7">
      <c r="A924" s="14">
        <v>42821</v>
      </c>
      <c r="B924">
        <v>972.05499299999997</v>
      </c>
      <c r="C924">
        <v>1046.400024</v>
      </c>
      <c r="D924">
        <v>971.98400900000001</v>
      </c>
      <c r="E924">
        <v>1045.7700199999999</v>
      </c>
      <c r="F924">
        <v>1045.7700199999999</v>
      </c>
      <c r="G924">
        <v>372535008</v>
      </c>
    </row>
    <row r="925" spans="1:7">
      <c r="A925" s="14">
        <v>42822</v>
      </c>
      <c r="B925">
        <v>1044.579956</v>
      </c>
      <c r="C925">
        <v>1064.650024</v>
      </c>
      <c r="D925">
        <v>1027.7299800000001</v>
      </c>
      <c r="E925">
        <v>1047.150024</v>
      </c>
      <c r="F925">
        <v>1047.150024</v>
      </c>
      <c r="G925">
        <v>326332000</v>
      </c>
    </row>
    <row r="926" spans="1:7">
      <c r="A926" s="14">
        <v>42823</v>
      </c>
      <c r="B926">
        <v>1046.079956</v>
      </c>
      <c r="C926">
        <v>1055.130005</v>
      </c>
      <c r="D926">
        <v>1015.880005</v>
      </c>
      <c r="E926">
        <v>1039.969971</v>
      </c>
      <c r="F926">
        <v>1039.969971</v>
      </c>
      <c r="G926">
        <v>298457984</v>
      </c>
    </row>
    <row r="927" spans="1:7">
      <c r="A927" s="14">
        <v>42824</v>
      </c>
      <c r="B927">
        <v>1042.209961</v>
      </c>
      <c r="C927">
        <v>1049.290039</v>
      </c>
      <c r="D927">
        <v>1020.039978</v>
      </c>
      <c r="E927">
        <v>1026.4300539999999</v>
      </c>
      <c r="F927">
        <v>1026.4300539999999</v>
      </c>
      <c r="G927">
        <v>352968992</v>
      </c>
    </row>
    <row r="928" spans="1:7">
      <c r="A928" s="14">
        <v>42825</v>
      </c>
      <c r="B928">
        <v>1026.6400149999999</v>
      </c>
      <c r="C928">
        <v>1074.920044</v>
      </c>
      <c r="D928">
        <v>1026.6400149999999</v>
      </c>
      <c r="E928">
        <v>1071.790039</v>
      </c>
      <c r="F928">
        <v>1071.790039</v>
      </c>
      <c r="G928">
        <v>447287008</v>
      </c>
    </row>
    <row r="929" spans="1:7">
      <c r="A929" s="14">
        <v>42826</v>
      </c>
      <c r="B929">
        <v>1071.709961</v>
      </c>
      <c r="C929">
        <v>1091.719971</v>
      </c>
      <c r="D929">
        <v>1061.089966</v>
      </c>
      <c r="E929">
        <v>1080.5</v>
      </c>
      <c r="F929">
        <v>1080.5</v>
      </c>
      <c r="G929">
        <v>289633984</v>
      </c>
    </row>
    <row r="930" spans="1:7">
      <c r="A930" s="14">
        <v>42827</v>
      </c>
      <c r="B930">
        <v>1080.6099850000001</v>
      </c>
      <c r="C930">
        <v>1107.589966</v>
      </c>
      <c r="D930">
        <v>1075.4499510000001</v>
      </c>
      <c r="E930">
        <v>1102.170044</v>
      </c>
      <c r="F930">
        <v>1102.170044</v>
      </c>
      <c r="G930">
        <v>514187008</v>
      </c>
    </row>
    <row r="931" spans="1:7">
      <c r="A931" s="14">
        <v>42828</v>
      </c>
      <c r="B931">
        <v>1102.9499510000001</v>
      </c>
      <c r="C931">
        <v>1151.73999</v>
      </c>
      <c r="D931">
        <v>1102.9499510000001</v>
      </c>
      <c r="E931">
        <v>1143.8100589999999</v>
      </c>
      <c r="F931">
        <v>1143.8100589999999</v>
      </c>
      <c r="G931">
        <v>580444032</v>
      </c>
    </row>
    <row r="932" spans="1:7">
      <c r="A932" s="14">
        <v>42829</v>
      </c>
      <c r="B932">
        <v>1145.5200199999999</v>
      </c>
      <c r="C932">
        <v>1156.4399410000001</v>
      </c>
      <c r="D932">
        <v>1120.5200199999999</v>
      </c>
      <c r="E932">
        <v>1133.25</v>
      </c>
      <c r="F932">
        <v>1133.25</v>
      </c>
      <c r="G932">
        <v>436310016</v>
      </c>
    </row>
    <row r="933" spans="1:7">
      <c r="A933" s="14">
        <v>42830</v>
      </c>
      <c r="B933">
        <v>1134.1400149999999</v>
      </c>
      <c r="C933">
        <v>1135.089966</v>
      </c>
      <c r="D933">
        <v>1113.630005</v>
      </c>
      <c r="E933">
        <v>1124.780029</v>
      </c>
      <c r="F933">
        <v>1124.780029</v>
      </c>
      <c r="G933">
        <v>414784000</v>
      </c>
    </row>
    <row r="934" spans="1:7">
      <c r="A934" s="14">
        <v>42831</v>
      </c>
      <c r="B934">
        <v>1125.8100589999999</v>
      </c>
      <c r="C934">
        <v>1188.369995</v>
      </c>
      <c r="D934">
        <v>1125.8100589999999</v>
      </c>
      <c r="E934">
        <v>1182.6800539999999</v>
      </c>
      <c r="F934">
        <v>1182.6800539999999</v>
      </c>
      <c r="G934">
        <v>511222016</v>
      </c>
    </row>
    <row r="935" spans="1:7">
      <c r="A935" s="14">
        <v>42832</v>
      </c>
      <c r="B935">
        <v>1178.9399410000001</v>
      </c>
      <c r="C935">
        <v>1186.579956</v>
      </c>
      <c r="D935">
        <v>1163.3900149999999</v>
      </c>
      <c r="E935">
        <v>1176.900024</v>
      </c>
      <c r="F935">
        <v>1176.900024</v>
      </c>
      <c r="G935">
        <v>317022016</v>
      </c>
    </row>
    <row r="936" spans="1:7">
      <c r="A936" s="14">
        <v>42833</v>
      </c>
      <c r="B936">
        <v>1172.650024</v>
      </c>
      <c r="C936">
        <v>1184.9799800000001</v>
      </c>
      <c r="D936">
        <v>1162.579956</v>
      </c>
      <c r="E936">
        <v>1175.9499510000001</v>
      </c>
      <c r="F936">
        <v>1175.9499510000001</v>
      </c>
      <c r="G936">
        <v>209312000</v>
      </c>
    </row>
    <row r="937" spans="1:7">
      <c r="A937" s="14">
        <v>42834</v>
      </c>
      <c r="B937">
        <v>1176.5699460000001</v>
      </c>
      <c r="C937">
        <v>1197.209961</v>
      </c>
      <c r="D937">
        <v>1171.8599850000001</v>
      </c>
      <c r="E937">
        <v>1187.869995</v>
      </c>
      <c r="F937">
        <v>1187.869995</v>
      </c>
      <c r="G937">
        <v>242343008</v>
      </c>
    </row>
    <row r="938" spans="1:7">
      <c r="A938" s="14">
        <v>42835</v>
      </c>
      <c r="B938">
        <v>1187.3000489999999</v>
      </c>
      <c r="C938">
        <v>1190.339966</v>
      </c>
      <c r="D938">
        <v>1179.040039</v>
      </c>
      <c r="E938">
        <v>1187.130005</v>
      </c>
      <c r="F938">
        <v>1187.130005</v>
      </c>
      <c r="G938">
        <v>215883008</v>
      </c>
    </row>
    <row r="939" spans="1:7">
      <c r="A939" s="14">
        <v>42836</v>
      </c>
      <c r="B939">
        <v>1187.459961</v>
      </c>
      <c r="C939">
        <v>1208.0699460000001</v>
      </c>
      <c r="D939">
        <v>1187.459961</v>
      </c>
      <c r="E939">
        <v>1205.01001</v>
      </c>
      <c r="F939">
        <v>1205.01001</v>
      </c>
      <c r="G939">
        <v>216182000</v>
      </c>
    </row>
    <row r="940" spans="1:7">
      <c r="A940" s="14">
        <v>42837</v>
      </c>
      <c r="B940">
        <v>1204.8100589999999</v>
      </c>
      <c r="C940">
        <v>1207.1400149999999</v>
      </c>
      <c r="D940">
        <v>1196.76001</v>
      </c>
      <c r="E940">
        <v>1200.369995</v>
      </c>
      <c r="F940">
        <v>1200.369995</v>
      </c>
      <c r="G940">
        <v>288702016</v>
      </c>
    </row>
    <row r="941" spans="1:7">
      <c r="A941" s="14">
        <v>42838</v>
      </c>
      <c r="B941">
        <v>1201.0200199999999</v>
      </c>
      <c r="C941">
        <v>1205.8900149999999</v>
      </c>
      <c r="D941">
        <v>1156.4399410000001</v>
      </c>
      <c r="E941">
        <v>1169.280029</v>
      </c>
      <c r="F941">
        <v>1169.280029</v>
      </c>
      <c r="G941">
        <v>351968992</v>
      </c>
    </row>
    <row r="942" spans="1:7">
      <c r="A942" s="14">
        <v>42839</v>
      </c>
      <c r="B942">
        <v>1170.329956</v>
      </c>
      <c r="C942">
        <v>1190.8000489999999</v>
      </c>
      <c r="D942">
        <v>1159.790039</v>
      </c>
      <c r="E942">
        <v>1167.540039</v>
      </c>
      <c r="F942">
        <v>1167.540039</v>
      </c>
      <c r="G942">
        <v>254827008</v>
      </c>
    </row>
    <row r="943" spans="1:7">
      <c r="A943" s="14">
        <v>42840</v>
      </c>
      <c r="B943">
        <v>1167.3000489999999</v>
      </c>
      <c r="C943">
        <v>1188</v>
      </c>
      <c r="D943">
        <v>1164.959961</v>
      </c>
      <c r="E943">
        <v>1172.5200199999999</v>
      </c>
      <c r="F943">
        <v>1172.5200199999999</v>
      </c>
      <c r="G943">
        <v>203559008</v>
      </c>
    </row>
    <row r="944" spans="1:7">
      <c r="A944" s="14">
        <v>42841</v>
      </c>
      <c r="B944">
        <v>1172.6099850000001</v>
      </c>
      <c r="C944">
        <v>1187.219971</v>
      </c>
      <c r="D944">
        <v>1172.6099850000001</v>
      </c>
      <c r="E944">
        <v>1182.9399410000001</v>
      </c>
      <c r="F944">
        <v>1182.9399410000001</v>
      </c>
      <c r="G944">
        <v>183231008</v>
      </c>
    </row>
    <row r="945" spans="1:7">
      <c r="A945" s="14">
        <v>42842</v>
      </c>
      <c r="B945">
        <v>1183.25</v>
      </c>
      <c r="C945">
        <v>1194.900024</v>
      </c>
      <c r="D945">
        <v>1172.650024</v>
      </c>
      <c r="E945">
        <v>1193.910034</v>
      </c>
      <c r="F945">
        <v>1193.910034</v>
      </c>
      <c r="G945">
        <v>253206000</v>
      </c>
    </row>
    <row r="946" spans="1:7">
      <c r="A946" s="14">
        <v>42843</v>
      </c>
      <c r="B946">
        <v>1193.7700199999999</v>
      </c>
      <c r="C946">
        <v>1217.5699460000001</v>
      </c>
      <c r="D946">
        <v>1193.7700199999999</v>
      </c>
      <c r="E946">
        <v>1211.670044</v>
      </c>
      <c r="F946">
        <v>1211.670044</v>
      </c>
      <c r="G946">
        <v>270524000</v>
      </c>
    </row>
    <row r="947" spans="1:7">
      <c r="A947" s="14">
        <v>42844</v>
      </c>
      <c r="B947">
        <v>1212.130005</v>
      </c>
      <c r="C947">
        <v>1215.51001</v>
      </c>
      <c r="D947">
        <v>1205.079956</v>
      </c>
      <c r="E947">
        <v>1210.290039</v>
      </c>
      <c r="F947">
        <v>1210.290039</v>
      </c>
      <c r="G947">
        <v>288060992</v>
      </c>
    </row>
    <row r="948" spans="1:7">
      <c r="A948" s="14">
        <v>42845</v>
      </c>
      <c r="B948">
        <v>1211.079956</v>
      </c>
      <c r="C948">
        <v>1240.790039</v>
      </c>
      <c r="D948">
        <v>1208.410034</v>
      </c>
      <c r="E948">
        <v>1229.079956</v>
      </c>
      <c r="F948">
        <v>1229.079956</v>
      </c>
      <c r="G948">
        <v>315108000</v>
      </c>
    </row>
    <row r="949" spans="1:7">
      <c r="A949" s="14">
        <v>42846</v>
      </c>
      <c r="B949">
        <v>1229.420044</v>
      </c>
      <c r="C949">
        <v>1235.9399410000001</v>
      </c>
      <c r="D949">
        <v>1215.5600589999999</v>
      </c>
      <c r="E949">
        <v>1222.0500489999999</v>
      </c>
      <c r="F949">
        <v>1222.0500489999999</v>
      </c>
      <c r="G949">
        <v>272167008</v>
      </c>
    </row>
    <row r="950" spans="1:7">
      <c r="A950" s="14">
        <v>42847</v>
      </c>
      <c r="B950">
        <v>1222.709961</v>
      </c>
      <c r="C950">
        <v>1235.5600589999999</v>
      </c>
      <c r="D950">
        <v>1208.469971</v>
      </c>
      <c r="E950">
        <v>1231.709961</v>
      </c>
      <c r="F950">
        <v>1231.709961</v>
      </c>
      <c r="G950">
        <v>249320000</v>
      </c>
    </row>
    <row r="951" spans="1:7">
      <c r="A951" s="14">
        <v>42848</v>
      </c>
      <c r="B951">
        <v>1231.920044</v>
      </c>
      <c r="C951">
        <v>1232.1999510000001</v>
      </c>
      <c r="D951">
        <v>1203.9399410000001</v>
      </c>
      <c r="E951">
        <v>1207.209961</v>
      </c>
      <c r="F951">
        <v>1207.209961</v>
      </c>
      <c r="G951">
        <v>258951008</v>
      </c>
    </row>
    <row r="952" spans="1:7">
      <c r="A952" s="14">
        <v>42849</v>
      </c>
      <c r="B952">
        <v>1209.630005</v>
      </c>
      <c r="C952">
        <v>1250.9399410000001</v>
      </c>
      <c r="D952">
        <v>1209.630005</v>
      </c>
      <c r="E952">
        <v>1250.150024</v>
      </c>
      <c r="F952">
        <v>1250.150024</v>
      </c>
      <c r="G952">
        <v>235806000</v>
      </c>
    </row>
    <row r="953" spans="1:7">
      <c r="A953" s="14">
        <v>42850</v>
      </c>
      <c r="B953">
        <v>1250.4499510000001</v>
      </c>
      <c r="C953">
        <v>1267.579956</v>
      </c>
      <c r="D953">
        <v>1249.969971</v>
      </c>
      <c r="E953">
        <v>1265.48999</v>
      </c>
      <c r="F953">
        <v>1265.48999</v>
      </c>
      <c r="G953">
        <v>242556000</v>
      </c>
    </row>
    <row r="954" spans="1:7">
      <c r="A954" s="14">
        <v>42851</v>
      </c>
      <c r="B954">
        <v>1265.98999</v>
      </c>
      <c r="C954">
        <v>1294.829956</v>
      </c>
      <c r="D954">
        <v>1265.9300539999999</v>
      </c>
      <c r="E954">
        <v>1281.079956</v>
      </c>
      <c r="F954">
        <v>1281.079956</v>
      </c>
      <c r="G954">
        <v>329631008</v>
      </c>
    </row>
    <row r="955" spans="1:7">
      <c r="A955" s="14">
        <v>42852</v>
      </c>
      <c r="B955">
        <v>1281.880005</v>
      </c>
      <c r="C955">
        <v>1319.6999510000001</v>
      </c>
      <c r="D955">
        <v>1281.3000489999999</v>
      </c>
      <c r="E955">
        <v>1317.7299800000001</v>
      </c>
      <c r="F955">
        <v>1317.7299800000001</v>
      </c>
      <c r="G955">
        <v>449196992</v>
      </c>
    </row>
    <row r="956" spans="1:7">
      <c r="A956" s="14">
        <v>42853</v>
      </c>
      <c r="B956">
        <v>1317.73999</v>
      </c>
      <c r="C956">
        <v>1331.280029</v>
      </c>
      <c r="D956">
        <v>1292.369995</v>
      </c>
      <c r="E956">
        <v>1316.4799800000001</v>
      </c>
      <c r="F956">
        <v>1316.4799800000001</v>
      </c>
      <c r="G956">
        <v>527488992</v>
      </c>
    </row>
    <row r="957" spans="1:7">
      <c r="A957" s="14">
        <v>42854</v>
      </c>
      <c r="B957">
        <v>1317.839966</v>
      </c>
      <c r="C957">
        <v>1327.1999510000001</v>
      </c>
      <c r="D957">
        <v>1315.209961</v>
      </c>
      <c r="E957">
        <v>1321.790039</v>
      </c>
      <c r="F957">
        <v>1321.790039</v>
      </c>
      <c r="G957">
        <v>422705984</v>
      </c>
    </row>
    <row r="958" spans="1:7">
      <c r="A958" s="14">
        <v>42855</v>
      </c>
      <c r="B958">
        <v>1321.869995</v>
      </c>
      <c r="C958">
        <v>1347.910034</v>
      </c>
      <c r="D958">
        <v>1314.920044</v>
      </c>
      <c r="E958">
        <v>1347.8900149999999</v>
      </c>
      <c r="F958">
        <v>1347.8900149999999</v>
      </c>
      <c r="G958">
        <v>413115008</v>
      </c>
    </row>
    <row r="959" spans="1:7">
      <c r="A959" s="14">
        <v>42856</v>
      </c>
      <c r="B959">
        <v>1348.3000489999999</v>
      </c>
      <c r="C959">
        <v>1434.3199460000001</v>
      </c>
      <c r="D959">
        <v>1348.3000489999999</v>
      </c>
      <c r="E959">
        <v>1421.599976</v>
      </c>
      <c r="F959">
        <v>1421.599976</v>
      </c>
      <c r="G959">
        <v>713624000</v>
      </c>
    </row>
    <row r="960" spans="1:7">
      <c r="A960" s="14">
        <v>42857</v>
      </c>
      <c r="B960">
        <v>1421.030029</v>
      </c>
      <c r="C960">
        <v>1473.900024</v>
      </c>
      <c r="D960">
        <v>1415.6899410000001</v>
      </c>
      <c r="E960">
        <v>1452.8199460000001</v>
      </c>
      <c r="F960">
        <v>1452.8199460000001</v>
      </c>
      <c r="G960">
        <v>477337984</v>
      </c>
    </row>
    <row r="961" spans="1:7">
      <c r="A961" s="14">
        <v>42858</v>
      </c>
      <c r="B961">
        <v>1453.780029</v>
      </c>
      <c r="C961">
        <v>1492.7700199999999</v>
      </c>
      <c r="D961">
        <v>1447.48999</v>
      </c>
      <c r="E961">
        <v>1490.089966</v>
      </c>
      <c r="F961">
        <v>1490.089966</v>
      </c>
      <c r="G961">
        <v>583795968</v>
      </c>
    </row>
    <row r="962" spans="1:7">
      <c r="A962" s="14">
        <v>42859</v>
      </c>
      <c r="B962">
        <v>1490.719971</v>
      </c>
      <c r="C962">
        <v>1608.910034</v>
      </c>
      <c r="D962">
        <v>1490.719971</v>
      </c>
      <c r="E962">
        <v>1537.670044</v>
      </c>
      <c r="F962">
        <v>1537.670044</v>
      </c>
      <c r="G962">
        <v>933548992</v>
      </c>
    </row>
    <row r="963" spans="1:7">
      <c r="A963" s="14">
        <v>42860</v>
      </c>
      <c r="B963">
        <v>1540.869995</v>
      </c>
      <c r="C963">
        <v>1618.030029</v>
      </c>
      <c r="D963">
        <v>1530.3100589999999</v>
      </c>
      <c r="E963">
        <v>1555.4499510000001</v>
      </c>
      <c r="F963">
        <v>1555.4499510000001</v>
      </c>
      <c r="G963">
        <v>946035968</v>
      </c>
    </row>
    <row r="964" spans="1:7">
      <c r="A964" s="14">
        <v>42861</v>
      </c>
      <c r="B964">
        <v>1556.8100589999999</v>
      </c>
      <c r="C964">
        <v>1578.8000489999999</v>
      </c>
      <c r="D964">
        <v>1542.5</v>
      </c>
      <c r="E964">
        <v>1578.8000489999999</v>
      </c>
      <c r="F964">
        <v>1578.8000489999999</v>
      </c>
      <c r="G964">
        <v>582529984</v>
      </c>
    </row>
    <row r="965" spans="1:7">
      <c r="A965" s="14">
        <v>42862</v>
      </c>
      <c r="B965">
        <v>1579.469971</v>
      </c>
      <c r="C965">
        <v>1596.719971</v>
      </c>
      <c r="D965">
        <v>1559.76001</v>
      </c>
      <c r="E965">
        <v>1596.709961</v>
      </c>
      <c r="F965">
        <v>1596.709961</v>
      </c>
      <c r="G965">
        <v>1080029952</v>
      </c>
    </row>
    <row r="966" spans="1:7">
      <c r="A966" s="14">
        <v>42863</v>
      </c>
      <c r="B966">
        <v>1596.920044</v>
      </c>
      <c r="C966">
        <v>1723.349976</v>
      </c>
      <c r="D966">
        <v>1596.920044</v>
      </c>
      <c r="E966">
        <v>1723.349976</v>
      </c>
      <c r="F966">
        <v>1723.349976</v>
      </c>
      <c r="G966">
        <v>1340320000</v>
      </c>
    </row>
    <row r="967" spans="1:7">
      <c r="A967" s="14">
        <v>42864</v>
      </c>
      <c r="B967">
        <v>1723.8900149999999</v>
      </c>
      <c r="C967">
        <v>1833.48999</v>
      </c>
      <c r="D967">
        <v>1716.3000489999999</v>
      </c>
      <c r="E967">
        <v>1755.3599850000001</v>
      </c>
      <c r="F967">
        <v>1755.3599850000001</v>
      </c>
      <c r="G967">
        <v>1167920000</v>
      </c>
    </row>
    <row r="968" spans="1:7">
      <c r="A968" s="14">
        <v>42865</v>
      </c>
      <c r="B968">
        <v>1756.5200199999999</v>
      </c>
      <c r="C968">
        <v>1788.4399410000001</v>
      </c>
      <c r="D968">
        <v>1719.099976</v>
      </c>
      <c r="E968">
        <v>1787.130005</v>
      </c>
      <c r="F968">
        <v>1787.130005</v>
      </c>
      <c r="G968">
        <v>915723008</v>
      </c>
    </row>
    <row r="969" spans="1:7">
      <c r="A969" s="14">
        <v>42866</v>
      </c>
      <c r="B969">
        <v>1780.369995</v>
      </c>
      <c r="C969">
        <v>1873.9300539999999</v>
      </c>
      <c r="D969">
        <v>1755.349976</v>
      </c>
      <c r="E969">
        <v>1848.5699460000001</v>
      </c>
      <c r="F969">
        <v>1848.5699460000001</v>
      </c>
      <c r="G969">
        <v>799489984</v>
      </c>
    </row>
    <row r="970" spans="1:7">
      <c r="A970" s="14">
        <v>42867</v>
      </c>
      <c r="B970">
        <v>1845.76001</v>
      </c>
      <c r="C970">
        <v>1856.150024</v>
      </c>
      <c r="D970">
        <v>1694.01001</v>
      </c>
      <c r="E970">
        <v>1724.23999</v>
      </c>
      <c r="F970">
        <v>1724.23999</v>
      </c>
      <c r="G970">
        <v>740984000</v>
      </c>
    </row>
    <row r="971" spans="1:7">
      <c r="A971" s="14">
        <v>42868</v>
      </c>
      <c r="B971">
        <v>1723.119995</v>
      </c>
      <c r="C971">
        <v>1812.98999</v>
      </c>
      <c r="D971">
        <v>1651.079956</v>
      </c>
      <c r="E971">
        <v>1804.910034</v>
      </c>
      <c r="F971">
        <v>1804.910034</v>
      </c>
      <c r="G971">
        <v>579635008</v>
      </c>
    </row>
    <row r="972" spans="1:7">
      <c r="A972" s="14">
        <v>42869</v>
      </c>
      <c r="B972">
        <v>1800.8599850000001</v>
      </c>
      <c r="C972">
        <v>1831.420044</v>
      </c>
      <c r="D972">
        <v>1776.619995</v>
      </c>
      <c r="E972">
        <v>1808.910034</v>
      </c>
      <c r="F972">
        <v>1808.910034</v>
      </c>
      <c r="G972">
        <v>437196000</v>
      </c>
    </row>
    <row r="973" spans="1:7">
      <c r="A973" s="14">
        <v>42870</v>
      </c>
      <c r="B973">
        <v>1808.4399410000001</v>
      </c>
      <c r="C973">
        <v>1812.8000489999999</v>
      </c>
      <c r="D973">
        <v>1708.540039</v>
      </c>
      <c r="E973">
        <v>1738.4300539999999</v>
      </c>
      <c r="F973">
        <v>1738.4300539999999</v>
      </c>
      <c r="G973">
        <v>731529024</v>
      </c>
    </row>
    <row r="974" spans="1:7">
      <c r="A974" s="14">
        <v>42871</v>
      </c>
      <c r="B974">
        <v>1741.6999510000001</v>
      </c>
      <c r="C974">
        <v>1785.9399410000001</v>
      </c>
      <c r="D974">
        <v>1686.540039</v>
      </c>
      <c r="E974">
        <v>1734.4499510000001</v>
      </c>
      <c r="F974">
        <v>1734.4499510000001</v>
      </c>
      <c r="G974">
        <v>959044992</v>
      </c>
    </row>
    <row r="975" spans="1:7">
      <c r="A975" s="14">
        <v>42872</v>
      </c>
      <c r="B975">
        <v>1726.7299800000001</v>
      </c>
      <c r="C975">
        <v>1864.0500489999999</v>
      </c>
      <c r="D975">
        <v>1661.910034</v>
      </c>
      <c r="E975">
        <v>1839.089966</v>
      </c>
      <c r="F975">
        <v>1839.089966</v>
      </c>
      <c r="G975">
        <v>1064729984</v>
      </c>
    </row>
    <row r="976" spans="1:7">
      <c r="A976" s="14">
        <v>42873</v>
      </c>
      <c r="B976">
        <v>1818.6999510000001</v>
      </c>
      <c r="C976">
        <v>1904.4799800000001</v>
      </c>
      <c r="D976">
        <v>1807.119995</v>
      </c>
      <c r="E976">
        <v>1888.650024</v>
      </c>
      <c r="F976">
        <v>1888.650024</v>
      </c>
      <c r="G976">
        <v>894321024</v>
      </c>
    </row>
    <row r="977" spans="1:7">
      <c r="A977" s="14">
        <v>42874</v>
      </c>
      <c r="B977">
        <v>1897.369995</v>
      </c>
      <c r="C977">
        <v>2004.5200199999999</v>
      </c>
      <c r="D977">
        <v>1890.25</v>
      </c>
      <c r="E977">
        <v>1987.709961</v>
      </c>
      <c r="F977">
        <v>1987.709961</v>
      </c>
      <c r="G977">
        <v>1157289984</v>
      </c>
    </row>
    <row r="978" spans="1:7">
      <c r="A978" s="14">
        <v>42875</v>
      </c>
      <c r="B978">
        <v>1984.23999</v>
      </c>
      <c r="C978">
        <v>2084.7299800000001</v>
      </c>
      <c r="D978">
        <v>1974.920044</v>
      </c>
      <c r="E978">
        <v>2084.7299800000001</v>
      </c>
      <c r="F978">
        <v>2084.7299800000001</v>
      </c>
      <c r="G978">
        <v>961336000</v>
      </c>
    </row>
    <row r="979" spans="1:7">
      <c r="A979" s="14">
        <v>42876</v>
      </c>
      <c r="B979">
        <v>2067.030029</v>
      </c>
      <c r="C979">
        <v>2119.080078</v>
      </c>
      <c r="D979">
        <v>2037.5</v>
      </c>
      <c r="E979">
        <v>2041.1999510000001</v>
      </c>
      <c r="F979">
        <v>2041.1999510000001</v>
      </c>
      <c r="G979">
        <v>1147859968</v>
      </c>
    </row>
    <row r="980" spans="1:7">
      <c r="A980" s="14">
        <v>42877</v>
      </c>
      <c r="B980">
        <v>2043.1899410000001</v>
      </c>
      <c r="C980">
        <v>2303.8999020000001</v>
      </c>
      <c r="D980">
        <v>2017.869995</v>
      </c>
      <c r="E980">
        <v>2173.3999020000001</v>
      </c>
      <c r="F980">
        <v>2173.3999020000001</v>
      </c>
      <c r="G980">
        <v>1942220032</v>
      </c>
    </row>
    <row r="981" spans="1:7">
      <c r="A981" s="14">
        <v>42878</v>
      </c>
      <c r="B981">
        <v>2191.5600589999999</v>
      </c>
      <c r="C981">
        <v>2320.820068</v>
      </c>
      <c r="D981">
        <v>2178.5</v>
      </c>
      <c r="E981">
        <v>2320.419922</v>
      </c>
      <c r="F981">
        <v>2320.419922</v>
      </c>
      <c r="G981">
        <v>1378749952</v>
      </c>
    </row>
    <row r="982" spans="1:7">
      <c r="A982" s="14">
        <v>42879</v>
      </c>
      <c r="B982">
        <v>2321.3701169999999</v>
      </c>
      <c r="C982">
        <v>2523.719971</v>
      </c>
      <c r="D982">
        <v>2321.3701169999999</v>
      </c>
      <c r="E982">
        <v>2443.639893</v>
      </c>
      <c r="F982">
        <v>2443.639893</v>
      </c>
      <c r="G982">
        <v>1725379968</v>
      </c>
    </row>
    <row r="983" spans="1:7">
      <c r="A983" s="14">
        <v>42880</v>
      </c>
      <c r="B983">
        <v>2446.23999</v>
      </c>
      <c r="C983">
        <v>2763.709961</v>
      </c>
      <c r="D983">
        <v>2285.3000489999999</v>
      </c>
      <c r="E983">
        <v>2304.9799800000001</v>
      </c>
      <c r="F983">
        <v>2304.9799800000001</v>
      </c>
      <c r="G983">
        <v>2406700032</v>
      </c>
    </row>
    <row r="984" spans="1:7">
      <c r="A984" s="14">
        <v>42881</v>
      </c>
      <c r="B984">
        <v>2320.889893</v>
      </c>
      <c r="C984">
        <v>2573.790039</v>
      </c>
      <c r="D984">
        <v>2071.98999</v>
      </c>
      <c r="E984">
        <v>2202.419922</v>
      </c>
      <c r="F984">
        <v>2202.419922</v>
      </c>
      <c r="G984">
        <v>1763480064</v>
      </c>
    </row>
    <row r="985" spans="1:7">
      <c r="A985" s="14">
        <v>42882</v>
      </c>
      <c r="B985">
        <v>2196.2700199999999</v>
      </c>
      <c r="C985">
        <v>2260.1999510000001</v>
      </c>
      <c r="D985">
        <v>1855.829956</v>
      </c>
      <c r="E985">
        <v>2038.869995</v>
      </c>
      <c r="F985">
        <v>2038.869995</v>
      </c>
      <c r="G985">
        <v>1700480000</v>
      </c>
    </row>
    <row r="986" spans="1:7">
      <c r="A986" s="14">
        <v>42883</v>
      </c>
      <c r="B986">
        <v>2054.080078</v>
      </c>
      <c r="C986">
        <v>2267.3400879999999</v>
      </c>
      <c r="D986">
        <v>2054.080078</v>
      </c>
      <c r="E986">
        <v>2155.8000489999999</v>
      </c>
      <c r="F986">
        <v>2155.8000489999999</v>
      </c>
      <c r="G986">
        <v>1147139968</v>
      </c>
    </row>
    <row r="987" spans="1:7">
      <c r="A987" s="14">
        <v>42884</v>
      </c>
      <c r="B987">
        <v>2159.429932</v>
      </c>
      <c r="C987">
        <v>2307.0500489999999</v>
      </c>
      <c r="D987">
        <v>2107.169922</v>
      </c>
      <c r="E987">
        <v>2255.610107</v>
      </c>
      <c r="F987">
        <v>2255.610107</v>
      </c>
      <c r="G987">
        <v>994625024</v>
      </c>
    </row>
    <row r="988" spans="1:7">
      <c r="A988" s="14">
        <v>42885</v>
      </c>
      <c r="B988">
        <v>2255.360107</v>
      </c>
      <c r="C988">
        <v>2301.959961</v>
      </c>
      <c r="D988">
        <v>2124.570068</v>
      </c>
      <c r="E988">
        <v>2175.469971</v>
      </c>
      <c r="F988">
        <v>2175.469971</v>
      </c>
      <c r="G988">
        <v>1443970048</v>
      </c>
    </row>
    <row r="989" spans="1:7">
      <c r="A989" s="14">
        <v>42886</v>
      </c>
      <c r="B989">
        <v>2187.1899410000001</v>
      </c>
      <c r="C989">
        <v>2311.080078</v>
      </c>
      <c r="D989">
        <v>2145.570068</v>
      </c>
      <c r="E989">
        <v>2286.4099120000001</v>
      </c>
      <c r="F989">
        <v>2286.4099120000001</v>
      </c>
      <c r="G989">
        <v>1544829952</v>
      </c>
    </row>
    <row r="990" spans="1:7">
      <c r="A990" s="14">
        <v>42887</v>
      </c>
      <c r="B990">
        <v>2288.330078</v>
      </c>
      <c r="C990">
        <v>2448.389893</v>
      </c>
      <c r="D990">
        <v>2288.330078</v>
      </c>
      <c r="E990">
        <v>2407.8798830000001</v>
      </c>
      <c r="F990">
        <v>2407.8798830000001</v>
      </c>
      <c r="G990">
        <v>1653180032</v>
      </c>
    </row>
    <row r="991" spans="1:7">
      <c r="A991" s="14">
        <v>42888</v>
      </c>
      <c r="B991">
        <v>2404.030029</v>
      </c>
      <c r="C991">
        <v>2488.5500489999999</v>
      </c>
      <c r="D991">
        <v>2373.320068</v>
      </c>
      <c r="E991">
        <v>2488.5500489999999</v>
      </c>
      <c r="F991">
        <v>2488.5500489999999</v>
      </c>
      <c r="G991">
        <v>1317030016</v>
      </c>
    </row>
    <row r="992" spans="1:7">
      <c r="A992" s="14">
        <v>42889</v>
      </c>
      <c r="B992">
        <v>2493.719971</v>
      </c>
      <c r="C992">
        <v>2581.9099120000001</v>
      </c>
      <c r="D992">
        <v>2423.570068</v>
      </c>
      <c r="E992">
        <v>2515.3500979999999</v>
      </c>
      <c r="F992">
        <v>2515.3500979999999</v>
      </c>
      <c r="G992">
        <v>1514950016</v>
      </c>
    </row>
    <row r="993" spans="1:7">
      <c r="A993" s="14">
        <v>42890</v>
      </c>
      <c r="B993">
        <v>2547.790039</v>
      </c>
      <c r="C993">
        <v>2585.889893</v>
      </c>
      <c r="D993">
        <v>2452.540039</v>
      </c>
      <c r="E993">
        <v>2511.8100589999999</v>
      </c>
      <c r="F993">
        <v>2511.8100589999999</v>
      </c>
      <c r="G993">
        <v>1355120000</v>
      </c>
    </row>
    <row r="994" spans="1:7">
      <c r="A994" s="14">
        <v>42891</v>
      </c>
      <c r="B994">
        <v>2512.3999020000001</v>
      </c>
      <c r="C994">
        <v>2686.8100589999999</v>
      </c>
      <c r="D994">
        <v>2510.219971</v>
      </c>
      <c r="E994">
        <v>2686.8100589999999</v>
      </c>
      <c r="F994">
        <v>2686.8100589999999</v>
      </c>
      <c r="G994">
        <v>1369309952</v>
      </c>
    </row>
    <row r="995" spans="1:7">
      <c r="A995" s="14">
        <v>42892</v>
      </c>
      <c r="B995">
        <v>2690.8400879999999</v>
      </c>
      <c r="C995">
        <v>2999.9099120000001</v>
      </c>
      <c r="D995">
        <v>2690.8400879999999</v>
      </c>
      <c r="E995">
        <v>2863.1999510000001</v>
      </c>
      <c r="F995">
        <v>2863.1999510000001</v>
      </c>
      <c r="G995">
        <v>2089609984</v>
      </c>
    </row>
    <row r="996" spans="1:7">
      <c r="A996" s="14">
        <v>42893</v>
      </c>
      <c r="B996">
        <v>2869.3798830000001</v>
      </c>
      <c r="C996">
        <v>2869.3798830000001</v>
      </c>
      <c r="D996">
        <v>2700.5600589999999</v>
      </c>
      <c r="E996">
        <v>2732.1599120000001</v>
      </c>
      <c r="F996">
        <v>2732.1599120000001</v>
      </c>
      <c r="G996">
        <v>1517709952</v>
      </c>
    </row>
    <row r="997" spans="1:7">
      <c r="A997" s="14">
        <v>42894</v>
      </c>
      <c r="B997">
        <v>2720.48999</v>
      </c>
      <c r="C997">
        <v>2815.3000489999999</v>
      </c>
      <c r="D997">
        <v>2670.9499510000001</v>
      </c>
      <c r="E997">
        <v>2805.6201169999999</v>
      </c>
      <c r="F997">
        <v>2805.6201169999999</v>
      </c>
      <c r="G997">
        <v>1281170048</v>
      </c>
    </row>
    <row r="998" spans="1:7">
      <c r="A998" s="14">
        <v>42895</v>
      </c>
      <c r="B998">
        <v>2807.4399410000001</v>
      </c>
      <c r="C998">
        <v>2901.709961</v>
      </c>
      <c r="D998">
        <v>2795.6201169999999</v>
      </c>
      <c r="E998">
        <v>2823.8100589999999</v>
      </c>
      <c r="F998">
        <v>2823.8100589999999</v>
      </c>
      <c r="G998">
        <v>1348950016</v>
      </c>
    </row>
    <row r="999" spans="1:7">
      <c r="A999" s="14">
        <v>42896</v>
      </c>
      <c r="B999">
        <v>2828.139893</v>
      </c>
      <c r="C999">
        <v>2950.98999</v>
      </c>
      <c r="D999">
        <v>2746.5500489999999</v>
      </c>
      <c r="E999">
        <v>2947.709961</v>
      </c>
      <c r="F999">
        <v>2947.709961</v>
      </c>
      <c r="G999">
        <v>2018889984</v>
      </c>
    </row>
    <row r="1000" spans="1:7">
      <c r="A1000" s="14">
        <v>42897</v>
      </c>
      <c r="B1000">
        <v>2942.4099120000001</v>
      </c>
      <c r="C1000">
        <v>2996.6000979999999</v>
      </c>
      <c r="D1000">
        <v>2840.530029</v>
      </c>
      <c r="E1000">
        <v>2958.110107</v>
      </c>
      <c r="F1000">
        <v>2958.110107</v>
      </c>
      <c r="G1000">
        <v>1752400000</v>
      </c>
    </row>
    <row r="1001" spans="1:7">
      <c r="A1001" s="14">
        <v>42898</v>
      </c>
      <c r="B1001">
        <v>2953.219971</v>
      </c>
      <c r="C1001">
        <v>2997.26001</v>
      </c>
      <c r="D1001">
        <v>2518.5600589999999</v>
      </c>
      <c r="E1001">
        <v>2659.6298830000001</v>
      </c>
      <c r="F1001">
        <v>2659.6298830000001</v>
      </c>
      <c r="G1001">
        <v>2569530112</v>
      </c>
    </row>
    <row r="1002" spans="1:7">
      <c r="A1002" s="14">
        <v>42899</v>
      </c>
      <c r="B1002">
        <v>2680.9099120000001</v>
      </c>
      <c r="C1002">
        <v>2789.040039</v>
      </c>
      <c r="D1002">
        <v>2650.3798830000001</v>
      </c>
      <c r="E1002">
        <v>2717.0200199999999</v>
      </c>
      <c r="F1002">
        <v>2717.0200199999999</v>
      </c>
      <c r="G1002">
        <v>1781200000</v>
      </c>
    </row>
    <row r="1003" spans="1:7">
      <c r="A1003" s="14">
        <v>42900</v>
      </c>
      <c r="B1003">
        <v>2716.8798830000001</v>
      </c>
      <c r="C1003">
        <v>2786.830078</v>
      </c>
      <c r="D1003">
        <v>2412.9399410000001</v>
      </c>
      <c r="E1003">
        <v>2506.3701169999999</v>
      </c>
      <c r="F1003">
        <v>2506.3701169999999</v>
      </c>
      <c r="G1003">
        <v>1696560000</v>
      </c>
    </row>
    <row r="1004" spans="1:7">
      <c r="A1004" s="14">
        <v>42901</v>
      </c>
      <c r="B1004">
        <v>2499.580078</v>
      </c>
      <c r="C1004">
        <v>2534.709961</v>
      </c>
      <c r="D1004">
        <v>2212.959961</v>
      </c>
      <c r="E1004">
        <v>2464.580078</v>
      </c>
      <c r="F1004">
        <v>2464.580078</v>
      </c>
      <c r="G1004">
        <v>2026259968</v>
      </c>
    </row>
    <row r="1005" spans="1:7">
      <c r="A1005" s="14">
        <v>42902</v>
      </c>
      <c r="B1005">
        <v>2469.570068</v>
      </c>
      <c r="C1005">
        <v>2539.919922</v>
      </c>
      <c r="D1005">
        <v>2385.1499020000001</v>
      </c>
      <c r="E1005">
        <v>2518.5600589999999</v>
      </c>
      <c r="F1005">
        <v>2518.5600589999999</v>
      </c>
      <c r="G1005">
        <v>1195190016</v>
      </c>
    </row>
    <row r="1006" spans="1:7">
      <c r="A1006" s="14">
        <v>42903</v>
      </c>
      <c r="B1006">
        <v>2514.01001</v>
      </c>
      <c r="C1006">
        <v>2685.1899410000001</v>
      </c>
      <c r="D1006">
        <v>2484.959961</v>
      </c>
      <c r="E1006">
        <v>2655.8798830000001</v>
      </c>
      <c r="F1006">
        <v>2655.8798830000001</v>
      </c>
      <c r="G1006">
        <v>1534509952</v>
      </c>
    </row>
    <row r="1007" spans="1:7">
      <c r="A1007" s="14">
        <v>42904</v>
      </c>
      <c r="B1007">
        <v>2655.3500979999999</v>
      </c>
      <c r="C1007">
        <v>2662.1000979999999</v>
      </c>
      <c r="D1007">
        <v>2516.330078</v>
      </c>
      <c r="E1007">
        <v>2548.290039</v>
      </c>
      <c r="F1007">
        <v>2548.290039</v>
      </c>
      <c r="G1007">
        <v>1178659968</v>
      </c>
    </row>
    <row r="1008" spans="1:7">
      <c r="A1008" s="14">
        <v>42905</v>
      </c>
      <c r="B1008">
        <v>2549.030029</v>
      </c>
      <c r="C1008">
        <v>2662.8500979999999</v>
      </c>
      <c r="D1008">
        <v>2549.030029</v>
      </c>
      <c r="E1008">
        <v>2589.6000979999999</v>
      </c>
      <c r="F1008">
        <v>2589.6000979999999</v>
      </c>
      <c r="G1008">
        <v>1446840064</v>
      </c>
    </row>
    <row r="1009" spans="1:7">
      <c r="A1009" s="14">
        <v>42906</v>
      </c>
      <c r="B1009">
        <v>2591.26001</v>
      </c>
      <c r="C1009">
        <v>2763.4499510000001</v>
      </c>
      <c r="D1009">
        <v>2589.820068</v>
      </c>
      <c r="E1009">
        <v>2721.790039</v>
      </c>
      <c r="F1009">
        <v>2721.790039</v>
      </c>
      <c r="G1009">
        <v>1854189952</v>
      </c>
    </row>
    <row r="1010" spans="1:7">
      <c r="A1010" s="14">
        <v>42907</v>
      </c>
      <c r="B1010">
        <v>2709.429932</v>
      </c>
      <c r="C1010">
        <v>2772.01001</v>
      </c>
      <c r="D1010">
        <v>2660.3999020000001</v>
      </c>
      <c r="E1010">
        <v>2689.1000979999999</v>
      </c>
      <c r="F1010">
        <v>2689.1000979999999</v>
      </c>
      <c r="G1010">
        <v>1626579968</v>
      </c>
    </row>
    <row r="1011" spans="1:7">
      <c r="A1011" s="14">
        <v>42908</v>
      </c>
      <c r="B1011">
        <v>2691.030029</v>
      </c>
      <c r="C1011">
        <v>2723.73999</v>
      </c>
      <c r="D1011">
        <v>2642.360107</v>
      </c>
      <c r="E1011">
        <v>2705.4099120000001</v>
      </c>
      <c r="F1011">
        <v>2705.4099120000001</v>
      </c>
      <c r="G1011">
        <v>1097939968</v>
      </c>
    </row>
    <row r="1012" spans="1:7">
      <c r="A1012" s="14">
        <v>42909</v>
      </c>
      <c r="B1012">
        <v>2707.3400879999999</v>
      </c>
      <c r="C1012">
        <v>2765.169922</v>
      </c>
      <c r="D1012">
        <v>2706.3701169999999</v>
      </c>
      <c r="E1012">
        <v>2744.9099120000001</v>
      </c>
      <c r="F1012">
        <v>2744.9099120000001</v>
      </c>
      <c r="G1012">
        <v>961318976</v>
      </c>
    </row>
    <row r="1013" spans="1:7">
      <c r="A1013" s="14">
        <v>42910</v>
      </c>
      <c r="B1013">
        <v>2738.5200199999999</v>
      </c>
      <c r="C1013">
        <v>2757.9399410000001</v>
      </c>
      <c r="D1013">
        <v>2583.1899410000001</v>
      </c>
      <c r="E1013">
        <v>2608.719971</v>
      </c>
      <c r="F1013">
        <v>2608.719971</v>
      </c>
      <c r="G1013">
        <v>982750016</v>
      </c>
    </row>
    <row r="1014" spans="1:7">
      <c r="A1014" s="14">
        <v>42911</v>
      </c>
      <c r="B1014">
        <v>2607.25</v>
      </c>
      <c r="C1014">
        <v>2682.26001</v>
      </c>
      <c r="D1014">
        <v>2552.1201169999999</v>
      </c>
      <c r="E1014">
        <v>2589.4099120000001</v>
      </c>
      <c r="F1014">
        <v>2589.4099120000001</v>
      </c>
      <c r="G1014">
        <v>1161100032</v>
      </c>
    </row>
    <row r="1015" spans="1:7">
      <c r="A1015" s="14">
        <v>42912</v>
      </c>
      <c r="B1015">
        <v>2590.570068</v>
      </c>
      <c r="C1015">
        <v>2615.25</v>
      </c>
      <c r="D1015">
        <v>2376.290039</v>
      </c>
      <c r="E1015">
        <v>2478.4499510000001</v>
      </c>
      <c r="F1015">
        <v>2478.4499510000001</v>
      </c>
      <c r="G1015">
        <v>1663280000</v>
      </c>
    </row>
    <row r="1016" spans="1:7">
      <c r="A1016" s="14">
        <v>42913</v>
      </c>
      <c r="B1016">
        <v>2478.4499510000001</v>
      </c>
      <c r="C1016">
        <v>2552.4499510000001</v>
      </c>
      <c r="D1016">
        <v>2332.98999</v>
      </c>
      <c r="E1016">
        <v>2552.4499510000001</v>
      </c>
      <c r="F1016">
        <v>2552.4499510000001</v>
      </c>
      <c r="G1016">
        <v>1489789952</v>
      </c>
    </row>
    <row r="1017" spans="1:7">
      <c r="A1017" s="14">
        <v>42914</v>
      </c>
      <c r="B1017">
        <v>2553.030029</v>
      </c>
      <c r="C1017">
        <v>2603.9799800000001</v>
      </c>
      <c r="D1017">
        <v>2484.419922</v>
      </c>
      <c r="E1017">
        <v>2574.790039</v>
      </c>
      <c r="F1017">
        <v>2574.790039</v>
      </c>
      <c r="G1017">
        <v>1183869952</v>
      </c>
    </row>
    <row r="1018" spans="1:7">
      <c r="A1018" s="14">
        <v>42915</v>
      </c>
      <c r="B1018">
        <v>2567.5600589999999</v>
      </c>
      <c r="C1018">
        <v>2588.830078</v>
      </c>
      <c r="D1018">
        <v>2510.4799800000001</v>
      </c>
      <c r="E1018">
        <v>2539.320068</v>
      </c>
      <c r="F1018">
        <v>2539.320068</v>
      </c>
      <c r="G1018">
        <v>949979008</v>
      </c>
    </row>
    <row r="1019" spans="1:7">
      <c r="A1019" s="14">
        <v>42916</v>
      </c>
      <c r="B1019">
        <v>2539.23999</v>
      </c>
      <c r="C1019">
        <v>2559.25</v>
      </c>
      <c r="D1019">
        <v>2478.429932</v>
      </c>
      <c r="E1019">
        <v>2480.8400879999999</v>
      </c>
      <c r="F1019">
        <v>2480.8400879999999</v>
      </c>
      <c r="G1019">
        <v>860273024</v>
      </c>
    </row>
    <row r="1020" spans="1:7">
      <c r="A1020" s="14">
        <v>42917</v>
      </c>
      <c r="B1020">
        <v>2492.6000979999999</v>
      </c>
      <c r="C1020">
        <v>2515.2700199999999</v>
      </c>
      <c r="D1020">
        <v>2419.2299800000001</v>
      </c>
      <c r="E1020">
        <v>2434.5500489999999</v>
      </c>
      <c r="F1020">
        <v>2434.5500489999999</v>
      </c>
      <c r="G1020">
        <v>779913984</v>
      </c>
    </row>
    <row r="1021" spans="1:7">
      <c r="A1021" s="14">
        <v>42918</v>
      </c>
      <c r="B1021">
        <v>2436.3999020000001</v>
      </c>
      <c r="C1021">
        <v>2514.280029</v>
      </c>
      <c r="D1021">
        <v>2394.8400879999999</v>
      </c>
      <c r="E1021">
        <v>2506.469971</v>
      </c>
      <c r="F1021">
        <v>2506.469971</v>
      </c>
      <c r="G1021">
        <v>803747008</v>
      </c>
    </row>
    <row r="1022" spans="1:7">
      <c r="A1022" s="14">
        <v>42919</v>
      </c>
      <c r="B1022">
        <v>2498.5600589999999</v>
      </c>
      <c r="C1022">
        <v>2595</v>
      </c>
      <c r="D1022">
        <v>2480.469971</v>
      </c>
      <c r="E1022">
        <v>2564.0600589999999</v>
      </c>
      <c r="F1022">
        <v>2564.0600589999999</v>
      </c>
      <c r="G1022">
        <v>964112000</v>
      </c>
    </row>
    <row r="1023" spans="1:7">
      <c r="A1023" s="14">
        <v>42920</v>
      </c>
      <c r="B1023">
        <v>2561</v>
      </c>
      <c r="C1023">
        <v>2631.5900879999999</v>
      </c>
      <c r="D1023">
        <v>2559.3500979999999</v>
      </c>
      <c r="E1023">
        <v>2601.639893</v>
      </c>
      <c r="F1023">
        <v>2601.639893</v>
      </c>
      <c r="G1023">
        <v>985516032</v>
      </c>
    </row>
    <row r="1024" spans="1:7">
      <c r="A1024" s="14">
        <v>42921</v>
      </c>
      <c r="B1024">
        <v>2602.8701169999999</v>
      </c>
      <c r="C1024">
        <v>2622.6499020000001</v>
      </c>
      <c r="D1024">
        <v>2538.5500489999999</v>
      </c>
      <c r="E1024">
        <v>2601.98999</v>
      </c>
      <c r="F1024">
        <v>2601.98999</v>
      </c>
      <c r="G1024">
        <v>941566016</v>
      </c>
    </row>
    <row r="1025" spans="1:7">
      <c r="A1025" s="14">
        <v>42922</v>
      </c>
      <c r="B1025">
        <v>2608.1000979999999</v>
      </c>
      <c r="C1025">
        <v>2616.719971</v>
      </c>
      <c r="D1025">
        <v>2581.6899410000001</v>
      </c>
      <c r="E1025">
        <v>2608.5600589999999</v>
      </c>
      <c r="F1025">
        <v>2608.5600589999999</v>
      </c>
      <c r="G1025">
        <v>761956992</v>
      </c>
    </row>
    <row r="1026" spans="1:7">
      <c r="A1026" s="14">
        <v>42923</v>
      </c>
      <c r="B1026">
        <v>2608.5900879999999</v>
      </c>
      <c r="C1026">
        <v>2916.139893</v>
      </c>
      <c r="D1026">
        <v>2498.8701169999999</v>
      </c>
      <c r="E1026">
        <v>2518.6599120000001</v>
      </c>
      <c r="F1026">
        <v>2518.6599120000001</v>
      </c>
      <c r="G1026">
        <v>917411968</v>
      </c>
    </row>
    <row r="1027" spans="1:7">
      <c r="A1027" s="14">
        <v>42924</v>
      </c>
      <c r="B1027">
        <v>2520.2700199999999</v>
      </c>
      <c r="C1027">
        <v>2571.3400879999999</v>
      </c>
      <c r="D1027">
        <v>2492.3100589999999</v>
      </c>
      <c r="E1027">
        <v>2571.3400879999999</v>
      </c>
      <c r="F1027">
        <v>2571.3400879999999</v>
      </c>
      <c r="G1027">
        <v>733329984</v>
      </c>
    </row>
    <row r="1028" spans="1:7">
      <c r="A1028" s="14">
        <v>42925</v>
      </c>
      <c r="B1028">
        <v>2572.610107</v>
      </c>
      <c r="C1028">
        <v>2635.48999</v>
      </c>
      <c r="D1028">
        <v>2517.5900879999999</v>
      </c>
      <c r="E1028">
        <v>2518.4399410000001</v>
      </c>
      <c r="F1028">
        <v>2518.4399410000001</v>
      </c>
      <c r="G1028">
        <v>527856000</v>
      </c>
    </row>
    <row r="1029" spans="1:7">
      <c r="A1029" s="14">
        <v>42926</v>
      </c>
      <c r="B1029">
        <v>2525.25</v>
      </c>
      <c r="C1029">
        <v>2537.1599120000001</v>
      </c>
      <c r="D1029">
        <v>2321.1298830000001</v>
      </c>
      <c r="E1029">
        <v>2372.5600589999999</v>
      </c>
      <c r="F1029">
        <v>2372.5600589999999</v>
      </c>
      <c r="G1029">
        <v>1111200000</v>
      </c>
    </row>
    <row r="1030" spans="1:7">
      <c r="A1030" s="14">
        <v>42927</v>
      </c>
      <c r="B1030">
        <v>2385.889893</v>
      </c>
      <c r="C1030">
        <v>2413.469971</v>
      </c>
      <c r="D1030">
        <v>2296.8100589999999</v>
      </c>
      <c r="E1030">
        <v>2337.790039</v>
      </c>
      <c r="F1030">
        <v>2337.790039</v>
      </c>
      <c r="G1030">
        <v>1329760000</v>
      </c>
    </row>
    <row r="1031" spans="1:7">
      <c r="A1031" s="14">
        <v>42928</v>
      </c>
      <c r="B1031">
        <v>2332.7700199999999</v>
      </c>
      <c r="C1031">
        <v>2423.709961</v>
      </c>
      <c r="D1031">
        <v>2275.139893</v>
      </c>
      <c r="E1031">
        <v>2398.8400879999999</v>
      </c>
      <c r="F1031">
        <v>2398.8400879999999</v>
      </c>
      <c r="G1031">
        <v>1117410048</v>
      </c>
    </row>
    <row r="1032" spans="1:7">
      <c r="A1032" s="14">
        <v>42929</v>
      </c>
      <c r="B1032">
        <v>2402.6999510000001</v>
      </c>
      <c r="C1032">
        <v>2425.219971</v>
      </c>
      <c r="D1032">
        <v>2340.830078</v>
      </c>
      <c r="E1032">
        <v>2357.8999020000001</v>
      </c>
      <c r="F1032">
        <v>2357.8999020000001</v>
      </c>
      <c r="G1032">
        <v>835769984</v>
      </c>
    </row>
    <row r="1033" spans="1:7">
      <c r="A1033" s="14">
        <v>42930</v>
      </c>
      <c r="B1033">
        <v>2360.5900879999999</v>
      </c>
      <c r="C1033">
        <v>2363.25</v>
      </c>
      <c r="D1033">
        <v>2183.219971</v>
      </c>
      <c r="E1033">
        <v>2233.3400879999999</v>
      </c>
      <c r="F1033">
        <v>2233.3400879999999</v>
      </c>
      <c r="G1033">
        <v>882502976</v>
      </c>
    </row>
    <row r="1034" spans="1:7">
      <c r="A1034" s="14">
        <v>42931</v>
      </c>
      <c r="B1034">
        <v>2230.1201169999999</v>
      </c>
      <c r="C1034">
        <v>2231.139893</v>
      </c>
      <c r="D1034">
        <v>1990.410034</v>
      </c>
      <c r="E1034">
        <v>1998.8599850000001</v>
      </c>
      <c r="F1034">
        <v>1998.8599850000001</v>
      </c>
      <c r="G1034">
        <v>993608000</v>
      </c>
    </row>
    <row r="1035" spans="1:7">
      <c r="A1035" s="14">
        <v>42932</v>
      </c>
      <c r="B1035">
        <v>1991.9799800000001</v>
      </c>
      <c r="C1035">
        <v>2058.7700199999999</v>
      </c>
      <c r="D1035">
        <v>1843.030029</v>
      </c>
      <c r="E1035">
        <v>1929.8199460000001</v>
      </c>
      <c r="F1035">
        <v>1929.8199460000001</v>
      </c>
      <c r="G1035">
        <v>1182870016</v>
      </c>
    </row>
    <row r="1036" spans="1:7">
      <c r="A1036" s="14">
        <v>42933</v>
      </c>
      <c r="B1036">
        <v>1932.619995</v>
      </c>
      <c r="C1036">
        <v>2230.48999</v>
      </c>
      <c r="D1036">
        <v>1932.619995</v>
      </c>
      <c r="E1036">
        <v>2228.4099120000001</v>
      </c>
      <c r="F1036">
        <v>2228.4099120000001</v>
      </c>
      <c r="G1036">
        <v>1201760000</v>
      </c>
    </row>
    <row r="1037" spans="1:7">
      <c r="A1037" s="14">
        <v>42934</v>
      </c>
      <c r="B1037">
        <v>2233.5200199999999</v>
      </c>
      <c r="C1037">
        <v>2387.610107</v>
      </c>
      <c r="D1037">
        <v>2164.7700199999999</v>
      </c>
      <c r="E1037">
        <v>2318.8798830000001</v>
      </c>
      <c r="F1037">
        <v>2318.8798830000001</v>
      </c>
      <c r="G1037">
        <v>1512450048</v>
      </c>
    </row>
    <row r="1038" spans="1:7">
      <c r="A1038" s="14">
        <v>42935</v>
      </c>
      <c r="B1038">
        <v>2323.080078</v>
      </c>
      <c r="C1038">
        <v>2397.169922</v>
      </c>
      <c r="D1038">
        <v>2260.2299800000001</v>
      </c>
      <c r="E1038">
        <v>2273.429932</v>
      </c>
      <c r="F1038">
        <v>2273.429932</v>
      </c>
      <c r="G1038">
        <v>1245100032</v>
      </c>
    </row>
    <row r="1039" spans="1:7">
      <c r="A1039" s="14">
        <v>42936</v>
      </c>
      <c r="B1039">
        <v>2269.889893</v>
      </c>
      <c r="C1039">
        <v>2900.6999510000001</v>
      </c>
      <c r="D1039">
        <v>2269.889893</v>
      </c>
      <c r="E1039">
        <v>2817.6000979999999</v>
      </c>
      <c r="F1039">
        <v>2817.6000979999999</v>
      </c>
      <c r="G1039">
        <v>2249260032</v>
      </c>
    </row>
    <row r="1040" spans="1:7">
      <c r="A1040" s="14">
        <v>42937</v>
      </c>
      <c r="B1040">
        <v>2838.4099120000001</v>
      </c>
      <c r="C1040">
        <v>2838.4099120000001</v>
      </c>
      <c r="D1040">
        <v>2621.8500979999999</v>
      </c>
      <c r="E1040">
        <v>2667.76001</v>
      </c>
      <c r="F1040">
        <v>2667.76001</v>
      </c>
      <c r="G1040">
        <v>1489449984</v>
      </c>
    </row>
    <row r="1041" spans="1:7">
      <c r="A1041" s="14">
        <v>42938</v>
      </c>
      <c r="B1041">
        <v>2668.6298830000001</v>
      </c>
      <c r="C1041">
        <v>2862.419922</v>
      </c>
      <c r="D1041">
        <v>2657.709961</v>
      </c>
      <c r="E1041">
        <v>2810.1201169999999</v>
      </c>
      <c r="F1041">
        <v>2810.1201169999999</v>
      </c>
      <c r="G1041">
        <v>1177129984</v>
      </c>
    </row>
    <row r="1042" spans="1:7">
      <c r="A1042" s="14">
        <v>42939</v>
      </c>
      <c r="B1042">
        <v>2808.1000979999999</v>
      </c>
      <c r="C1042">
        <v>2832.179932</v>
      </c>
      <c r="D1042">
        <v>2653.9399410000001</v>
      </c>
      <c r="E1042">
        <v>2730.3999020000001</v>
      </c>
      <c r="F1042">
        <v>2730.3999020000001</v>
      </c>
      <c r="G1042">
        <v>1072840000</v>
      </c>
    </row>
    <row r="1043" spans="1:7">
      <c r="A1043" s="14">
        <v>42940</v>
      </c>
      <c r="B1043">
        <v>2732.6999510000001</v>
      </c>
      <c r="C1043">
        <v>2777.26001</v>
      </c>
      <c r="D1043">
        <v>2699.1899410000001</v>
      </c>
      <c r="E1043">
        <v>2754.860107</v>
      </c>
      <c r="F1043">
        <v>2754.860107</v>
      </c>
      <c r="G1043">
        <v>866473984</v>
      </c>
    </row>
    <row r="1044" spans="1:7">
      <c r="A1044" s="14">
        <v>42941</v>
      </c>
      <c r="B1044">
        <v>2757.5</v>
      </c>
      <c r="C1044">
        <v>2768.080078</v>
      </c>
      <c r="D1044">
        <v>2480.959961</v>
      </c>
      <c r="E1044">
        <v>2576.4799800000001</v>
      </c>
      <c r="F1044">
        <v>2576.4799800000001</v>
      </c>
      <c r="G1044">
        <v>1460089984</v>
      </c>
    </row>
    <row r="1045" spans="1:7">
      <c r="A1045" s="14">
        <v>42942</v>
      </c>
      <c r="B1045">
        <v>2577.7700199999999</v>
      </c>
      <c r="C1045">
        <v>2610.76001</v>
      </c>
      <c r="D1045">
        <v>2450.8000489999999</v>
      </c>
      <c r="E1045">
        <v>2529.4499510000001</v>
      </c>
      <c r="F1045">
        <v>2529.4499510000001</v>
      </c>
      <c r="G1045">
        <v>937404032</v>
      </c>
    </row>
    <row r="1046" spans="1:7">
      <c r="A1046" s="14">
        <v>42943</v>
      </c>
      <c r="B1046">
        <v>2538.709961</v>
      </c>
      <c r="C1046">
        <v>2693.320068</v>
      </c>
      <c r="D1046">
        <v>2529.3400879999999</v>
      </c>
      <c r="E1046">
        <v>2671.780029</v>
      </c>
      <c r="F1046">
        <v>2671.780029</v>
      </c>
      <c r="G1046">
        <v>789104000</v>
      </c>
    </row>
    <row r="1047" spans="1:7">
      <c r="A1047" s="14">
        <v>42944</v>
      </c>
      <c r="B1047">
        <v>2679.7299800000001</v>
      </c>
      <c r="C1047">
        <v>2897.4499510000001</v>
      </c>
      <c r="D1047">
        <v>2679.7299800000001</v>
      </c>
      <c r="E1047">
        <v>2809.01001</v>
      </c>
      <c r="F1047">
        <v>2809.01001</v>
      </c>
      <c r="G1047">
        <v>1380099968</v>
      </c>
    </row>
    <row r="1048" spans="1:7">
      <c r="A1048" s="14">
        <v>42945</v>
      </c>
      <c r="B1048">
        <v>2807.0200199999999</v>
      </c>
      <c r="C1048">
        <v>2808.76001</v>
      </c>
      <c r="D1048">
        <v>2692.8000489999999</v>
      </c>
      <c r="E1048">
        <v>2726.4499510000001</v>
      </c>
      <c r="F1048">
        <v>2726.4499510000001</v>
      </c>
      <c r="G1048">
        <v>803745984</v>
      </c>
    </row>
    <row r="1049" spans="1:7">
      <c r="A1049" s="14">
        <v>42946</v>
      </c>
      <c r="B1049">
        <v>2724.389893</v>
      </c>
      <c r="C1049">
        <v>2758.530029</v>
      </c>
      <c r="D1049">
        <v>2644.8500979999999</v>
      </c>
      <c r="E1049">
        <v>2757.179932</v>
      </c>
      <c r="F1049">
        <v>2757.179932</v>
      </c>
      <c r="G1049">
        <v>705942976</v>
      </c>
    </row>
    <row r="1050" spans="1:7">
      <c r="A1050" s="14">
        <v>42947</v>
      </c>
      <c r="B1050">
        <v>2763.23999</v>
      </c>
      <c r="C1050">
        <v>2889.6201169999999</v>
      </c>
      <c r="D1050">
        <v>2720.610107</v>
      </c>
      <c r="E1050">
        <v>2875.3400879999999</v>
      </c>
      <c r="F1050">
        <v>2875.3400879999999</v>
      </c>
      <c r="G1050">
        <v>860574976</v>
      </c>
    </row>
    <row r="1051" spans="1:7">
      <c r="A1051" s="14">
        <v>42948</v>
      </c>
      <c r="B1051">
        <v>2871.3000489999999</v>
      </c>
      <c r="C1051">
        <v>2921.3500979999999</v>
      </c>
      <c r="D1051">
        <v>2685.610107</v>
      </c>
      <c r="E1051">
        <v>2718.26001</v>
      </c>
      <c r="F1051">
        <v>2718.26001</v>
      </c>
      <c r="G1051">
        <v>1324669952</v>
      </c>
    </row>
    <row r="1052" spans="1:7">
      <c r="A1052" s="14">
        <v>42949</v>
      </c>
      <c r="B1052">
        <v>2727.1298830000001</v>
      </c>
      <c r="C1052">
        <v>2762.530029</v>
      </c>
      <c r="D1052">
        <v>2668.5900879999999</v>
      </c>
      <c r="E1052">
        <v>2710.669922</v>
      </c>
      <c r="F1052">
        <v>2710.669922</v>
      </c>
      <c r="G1052">
        <v>1094950016</v>
      </c>
    </row>
    <row r="1053" spans="1:7">
      <c r="A1053" s="14">
        <v>42950</v>
      </c>
      <c r="B1053">
        <v>2709.5600589999999</v>
      </c>
      <c r="C1053">
        <v>2813.3100589999999</v>
      </c>
      <c r="D1053">
        <v>2685.139893</v>
      </c>
      <c r="E1053">
        <v>2804.7299800000001</v>
      </c>
      <c r="F1053">
        <v>2804.7299800000001</v>
      </c>
      <c r="G1053">
        <v>804796992</v>
      </c>
    </row>
    <row r="1054" spans="1:7">
      <c r="A1054" s="14">
        <v>42951</v>
      </c>
      <c r="B1054">
        <v>2806.929932</v>
      </c>
      <c r="C1054">
        <v>2899.330078</v>
      </c>
      <c r="D1054">
        <v>2743.719971</v>
      </c>
      <c r="E1054">
        <v>2895.889893</v>
      </c>
      <c r="F1054">
        <v>2895.889893</v>
      </c>
      <c r="G1054">
        <v>1002120000</v>
      </c>
    </row>
    <row r="1055" spans="1:7">
      <c r="A1055" s="14">
        <v>42952</v>
      </c>
      <c r="B1055">
        <v>2897.6298830000001</v>
      </c>
      <c r="C1055">
        <v>3290.01001</v>
      </c>
      <c r="D1055">
        <v>2874.830078</v>
      </c>
      <c r="E1055">
        <v>3252.9099120000001</v>
      </c>
      <c r="F1055">
        <v>3252.9099120000001</v>
      </c>
      <c r="G1055">
        <v>1945699968</v>
      </c>
    </row>
    <row r="1056" spans="1:7">
      <c r="A1056" s="14">
        <v>42953</v>
      </c>
      <c r="B1056">
        <v>3257.610107</v>
      </c>
      <c r="C1056">
        <v>3293.290039</v>
      </c>
      <c r="D1056">
        <v>3155.6000979999999</v>
      </c>
      <c r="E1056">
        <v>3213.9399410000001</v>
      </c>
      <c r="F1056">
        <v>3213.9399410000001</v>
      </c>
      <c r="G1056">
        <v>1105030016</v>
      </c>
    </row>
    <row r="1057" spans="1:7">
      <c r="A1057" s="14">
        <v>42954</v>
      </c>
      <c r="B1057">
        <v>3212.780029</v>
      </c>
      <c r="C1057">
        <v>3397.679932</v>
      </c>
      <c r="D1057">
        <v>3180.889893</v>
      </c>
      <c r="E1057">
        <v>3378.9399410000001</v>
      </c>
      <c r="F1057">
        <v>3378.9399410000001</v>
      </c>
      <c r="G1057">
        <v>1482279936</v>
      </c>
    </row>
    <row r="1058" spans="1:7">
      <c r="A1058" s="14">
        <v>42955</v>
      </c>
      <c r="B1058">
        <v>3370.219971</v>
      </c>
      <c r="C1058">
        <v>3484.8500979999999</v>
      </c>
      <c r="D1058">
        <v>3345.830078</v>
      </c>
      <c r="E1058">
        <v>3419.9399410000001</v>
      </c>
      <c r="F1058">
        <v>3419.9399410000001</v>
      </c>
      <c r="G1058">
        <v>1752760064</v>
      </c>
    </row>
    <row r="1059" spans="1:7">
      <c r="A1059" s="14">
        <v>42956</v>
      </c>
      <c r="B1059">
        <v>3420.3999020000001</v>
      </c>
      <c r="C1059">
        <v>3422.76001</v>
      </c>
      <c r="D1059">
        <v>3247.669922</v>
      </c>
      <c r="E1059">
        <v>3342.469971</v>
      </c>
      <c r="F1059">
        <v>3342.469971</v>
      </c>
      <c r="G1059">
        <v>1468960000</v>
      </c>
    </row>
    <row r="1060" spans="1:7">
      <c r="A1060" s="14">
        <v>42957</v>
      </c>
      <c r="B1060">
        <v>3341.8400879999999</v>
      </c>
      <c r="C1060">
        <v>3453.4499510000001</v>
      </c>
      <c r="D1060">
        <v>3319.469971</v>
      </c>
      <c r="E1060">
        <v>3381.280029</v>
      </c>
      <c r="F1060">
        <v>3381.280029</v>
      </c>
      <c r="G1060">
        <v>1515110016</v>
      </c>
    </row>
    <row r="1061" spans="1:7">
      <c r="A1061" s="14">
        <v>42958</v>
      </c>
      <c r="B1061">
        <v>3373.820068</v>
      </c>
      <c r="C1061">
        <v>3679.719971</v>
      </c>
      <c r="D1061">
        <v>3372.1201169999999</v>
      </c>
      <c r="E1061">
        <v>3650.6201169999999</v>
      </c>
      <c r="F1061">
        <v>3650.6201169999999</v>
      </c>
      <c r="G1061">
        <v>2021190016</v>
      </c>
    </row>
    <row r="1062" spans="1:7">
      <c r="A1062" s="14">
        <v>42959</v>
      </c>
      <c r="B1062">
        <v>3650.6298830000001</v>
      </c>
      <c r="C1062">
        <v>3949.919922</v>
      </c>
      <c r="D1062">
        <v>3613.6999510000001</v>
      </c>
      <c r="E1062">
        <v>3884.709961</v>
      </c>
      <c r="F1062">
        <v>3884.709961</v>
      </c>
      <c r="G1062">
        <v>2219589888</v>
      </c>
    </row>
    <row r="1063" spans="1:7">
      <c r="A1063" s="14">
        <v>42960</v>
      </c>
      <c r="B1063">
        <v>3880.040039</v>
      </c>
      <c r="C1063">
        <v>4208.3901370000003</v>
      </c>
      <c r="D1063">
        <v>3857.8000489999999</v>
      </c>
      <c r="E1063">
        <v>4073.26001</v>
      </c>
      <c r="F1063">
        <v>4073.26001</v>
      </c>
      <c r="G1063">
        <v>3159089920</v>
      </c>
    </row>
    <row r="1064" spans="1:7">
      <c r="A1064" s="14">
        <v>42961</v>
      </c>
      <c r="B1064">
        <v>4066.1000979999999</v>
      </c>
      <c r="C1064">
        <v>4325.1298829999996</v>
      </c>
      <c r="D1064">
        <v>3989.1599120000001</v>
      </c>
      <c r="E1064">
        <v>4325.1298829999996</v>
      </c>
      <c r="F1064">
        <v>4325.1298829999996</v>
      </c>
      <c r="G1064">
        <v>2463089920</v>
      </c>
    </row>
    <row r="1065" spans="1:7">
      <c r="A1065" s="14">
        <v>42962</v>
      </c>
      <c r="B1065">
        <v>4326.9902339999999</v>
      </c>
      <c r="C1065">
        <v>4455.9702150000003</v>
      </c>
      <c r="D1065">
        <v>3906.179932</v>
      </c>
      <c r="E1065">
        <v>4181.9301759999998</v>
      </c>
      <c r="F1065">
        <v>4181.9301759999998</v>
      </c>
      <c r="G1065">
        <v>3258050048</v>
      </c>
    </row>
    <row r="1066" spans="1:7">
      <c r="A1066" s="14">
        <v>42963</v>
      </c>
      <c r="B1066">
        <v>4200.3398440000001</v>
      </c>
      <c r="C1066">
        <v>4381.2299800000001</v>
      </c>
      <c r="D1066">
        <v>3994.419922</v>
      </c>
      <c r="E1066">
        <v>4376.6298829999996</v>
      </c>
      <c r="F1066">
        <v>4376.6298829999996</v>
      </c>
      <c r="G1066">
        <v>2272039936</v>
      </c>
    </row>
    <row r="1067" spans="1:7">
      <c r="A1067" s="14">
        <v>42964</v>
      </c>
      <c r="B1067">
        <v>4384.4399409999996</v>
      </c>
      <c r="C1067">
        <v>4484.7001950000003</v>
      </c>
      <c r="D1067">
        <v>4243.7099609999996</v>
      </c>
      <c r="E1067">
        <v>4331.6899409999996</v>
      </c>
      <c r="F1067">
        <v>4331.6899409999996</v>
      </c>
      <c r="G1067">
        <v>2553359872</v>
      </c>
    </row>
    <row r="1068" spans="1:7">
      <c r="A1068" s="14">
        <v>42965</v>
      </c>
      <c r="B1068">
        <v>4324.3398440000001</v>
      </c>
      <c r="C1068">
        <v>4370.1298829999996</v>
      </c>
      <c r="D1068">
        <v>4015.3999020000001</v>
      </c>
      <c r="E1068">
        <v>4160.6201170000004</v>
      </c>
      <c r="F1068">
        <v>4160.6201170000004</v>
      </c>
      <c r="G1068">
        <v>2941710080</v>
      </c>
    </row>
    <row r="1069" spans="1:7">
      <c r="A1069" s="14">
        <v>42966</v>
      </c>
      <c r="B1069">
        <v>4137.75</v>
      </c>
      <c r="C1069">
        <v>4243.2597660000001</v>
      </c>
      <c r="D1069">
        <v>3970.5500489999999</v>
      </c>
      <c r="E1069">
        <v>4193.7001950000003</v>
      </c>
      <c r="F1069">
        <v>4193.7001950000003</v>
      </c>
      <c r="G1069">
        <v>2975820032</v>
      </c>
    </row>
    <row r="1070" spans="1:7">
      <c r="A1070" s="14">
        <v>42967</v>
      </c>
      <c r="B1070">
        <v>4189.3100590000004</v>
      </c>
      <c r="C1070">
        <v>4196.2900390000004</v>
      </c>
      <c r="D1070">
        <v>4069.8798830000001</v>
      </c>
      <c r="E1070">
        <v>4087.6599120000001</v>
      </c>
      <c r="F1070">
        <v>4087.6599120000001</v>
      </c>
      <c r="G1070">
        <v>2109769984</v>
      </c>
    </row>
    <row r="1071" spans="1:7">
      <c r="A1071" s="14">
        <v>42968</v>
      </c>
      <c r="B1071">
        <v>4090.4799800000001</v>
      </c>
      <c r="C1071">
        <v>4109.1401370000003</v>
      </c>
      <c r="D1071">
        <v>3988.6000979999999</v>
      </c>
      <c r="E1071">
        <v>4001.73999</v>
      </c>
      <c r="F1071">
        <v>4001.73999</v>
      </c>
      <c r="G1071">
        <v>2800890112</v>
      </c>
    </row>
    <row r="1072" spans="1:7">
      <c r="A1072" s="14">
        <v>42969</v>
      </c>
      <c r="B1072">
        <v>3998.3500979999999</v>
      </c>
      <c r="C1072">
        <v>4128.7597660000001</v>
      </c>
      <c r="D1072">
        <v>3674.580078</v>
      </c>
      <c r="E1072">
        <v>4100.5200199999999</v>
      </c>
      <c r="F1072">
        <v>4100.5200199999999</v>
      </c>
      <c r="G1072">
        <v>3764239872</v>
      </c>
    </row>
    <row r="1073" spans="1:7">
      <c r="A1073" s="14">
        <v>42970</v>
      </c>
      <c r="B1073">
        <v>4089.01001</v>
      </c>
      <c r="C1073">
        <v>4255.7797849999997</v>
      </c>
      <c r="D1073">
        <v>4078.4099120000001</v>
      </c>
      <c r="E1073">
        <v>4151.5200199999999</v>
      </c>
      <c r="F1073">
        <v>4151.5200199999999</v>
      </c>
      <c r="G1073">
        <v>2369819904</v>
      </c>
    </row>
    <row r="1074" spans="1:7">
      <c r="A1074" s="14">
        <v>42971</v>
      </c>
      <c r="B1074">
        <v>4137.6000979999999</v>
      </c>
      <c r="C1074">
        <v>4376.3901370000003</v>
      </c>
      <c r="D1074">
        <v>4130.2597660000001</v>
      </c>
      <c r="E1074">
        <v>4334.6801759999998</v>
      </c>
      <c r="F1074">
        <v>4334.6801759999998</v>
      </c>
      <c r="G1074">
        <v>2037750016</v>
      </c>
    </row>
    <row r="1075" spans="1:7">
      <c r="A1075" s="14">
        <v>42972</v>
      </c>
      <c r="B1075">
        <v>4332.8198240000002</v>
      </c>
      <c r="C1075">
        <v>4455.7001950000003</v>
      </c>
      <c r="D1075">
        <v>4307.3500979999999</v>
      </c>
      <c r="E1075">
        <v>4371.6000979999999</v>
      </c>
      <c r="F1075">
        <v>4371.6000979999999</v>
      </c>
      <c r="G1075">
        <v>1727970048</v>
      </c>
    </row>
    <row r="1076" spans="1:7">
      <c r="A1076" s="14">
        <v>42973</v>
      </c>
      <c r="B1076">
        <v>4372.0600590000004</v>
      </c>
      <c r="C1076">
        <v>4379.2797849999997</v>
      </c>
      <c r="D1076">
        <v>4269.5200199999999</v>
      </c>
      <c r="E1076">
        <v>4352.3999020000001</v>
      </c>
      <c r="F1076">
        <v>4352.3999020000001</v>
      </c>
      <c r="G1076">
        <v>1511609984</v>
      </c>
    </row>
    <row r="1077" spans="1:7">
      <c r="A1077" s="14">
        <v>42974</v>
      </c>
      <c r="B1077">
        <v>4345.1000979999999</v>
      </c>
      <c r="C1077">
        <v>4416.5898440000001</v>
      </c>
      <c r="D1077">
        <v>4317.2900390000004</v>
      </c>
      <c r="E1077">
        <v>4382.8798829999996</v>
      </c>
      <c r="F1077">
        <v>4382.8798829999996</v>
      </c>
      <c r="G1077">
        <v>1537459968</v>
      </c>
    </row>
    <row r="1078" spans="1:7">
      <c r="A1078" s="14">
        <v>42975</v>
      </c>
      <c r="B1078">
        <v>4384.4501950000003</v>
      </c>
      <c r="C1078">
        <v>4403.9301759999998</v>
      </c>
      <c r="D1078">
        <v>4224.6401370000003</v>
      </c>
      <c r="E1078">
        <v>4382.6601559999999</v>
      </c>
      <c r="F1078">
        <v>4382.6601559999999</v>
      </c>
      <c r="G1078">
        <v>1959330048</v>
      </c>
    </row>
    <row r="1079" spans="1:7">
      <c r="A1079" s="14">
        <v>42976</v>
      </c>
      <c r="B1079">
        <v>4389.2099609999996</v>
      </c>
      <c r="C1079">
        <v>4625.6801759999998</v>
      </c>
      <c r="D1079">
        <v>4352.1298829999996</v>
      </c>
      <c r="E1079">
        <v>4579.0200199999999</v>
      </c>
      <c r="F1079">
        <v>4579.0200199999999</v>
      </c>
      <c r="G1079">
        <v>2486080000</v>
      </c>
    </row>
    <row r="1080" spans="1:7">
      <c r="A1080" s="14">
        <v>42977</v>
      </c>
      <c r="B1080">
        <v>4570.3598629999997</v>
      </c>
      <c r="C1080">
        <v>4626.5200199999999</v>
      </c>
      <c r="D1080">
        <v>4471.4101559999999</v>
      </c>
      <c r="E1080">
        <v>4565.2998049999997</v>
      </c>
      <c r="F1080">
        <v>4565.2998049999997</v>
      </c>
      <c r="G1080">
        <v>1937849984</v>
      </c>
    </row>
    <row r="1081" spans="1:7">
      <c r="A1081" s="14">
        <v>42978</v>
      </c>
      <c r="B1081">
        <v>4555.5898440000001</v>
      </c>
      <c r="C1081">
        <v>4736.0498049999997</v>
      </c>
      <c r="D1081">
        <v>4549.3999020000001</v>
      </c>
      <c r="E1081">
        <v>4703.3901370000003</v>
      </c>
      <c r="F1081">
        <v>4703.3901370000003</v>
      </c>
      <c r="G1081">
        <v>1944930048</v>
      </c>
    </row>
    <row r="1082" spans="1:7">
      <c r="A1082" s="14">
        <v>42979</v>
      </c>
      <c r="B1082">
        <v>4701.7597660000001</v>
      </c>
      <c r="C1082">
        <v>4892.0097660000001</v>
      </c>
      <c r="D1082">
        <v>4678.5297849999997</v>
      </c>
      <c r="E1082">
        <v>4892.0097660000001</v>
      </c>
      <c r="F1082">
        <v>4892.0097660000001</v>
      </c>
      <c r="G1082">
        <v>2599079936</v>
      </c>
    </row>
    <row r="1083" spans="1:7">
      <c r="A1083" s="14">
        <v>42980</v>
      </c>
      <c r="B1083">
        <v>4901.419922</v>
      </c>
      <c r="C1083">
        <v>4975.0400390000004</v>
      </c>
      <c r="D1083">
        <v>4469.2402339999999</v>
      </c>
      <c r="E1083">
        <v>4578.7700199999999</v>
      </c>
      <c r="F1083">
        <v>4578.7700199999999</v>
      </c>
      <c r="G1083">
        <v>2722139904</v>
      </c>
    </row>
    <row r="1084" spans="1:7">
      <c r="A1084" s="14">
        <v>42981</v>
      </c>
      <c r="B1084">
        <v>4585.2700199999999</v>
      </c>
      <c r="C1084">
        <v>4714.080078</v>
      </c>
      <c r="D1084">
        <v>4417.5898440000001</v>
      </c>
      <c r="E1084">
        <v>4582.9599609999996</v>
      </c>
      <c r="F1084">
        <v>4582.9599609999996</v>
      </c>
      <c r="G1084">
        <v>1933190016</v>
      </c>
    </row>
    <row r="1085" spans="1:7">
      <c r="A1085" s="14">
        <v>42982</v>
      </c>
      <c r="B1085">
        <v>4591.6298829999996</v>
      </c>
      <c r="C1085">
        <v>4591.6298829999996</v>
      </c>
      <c r="D1085">
        <v>4108.3999020000001</v>
      </c>
      <c r="E1085">
        <v>4236.3100590000004</v>
      </c>
      <c r="F1085">
        <v>4236.3100590000004</v>
      </c>
      <c r="G1085">
        <v>2987330048</v>
      </c>
    </row>
    <row r="1086" spans="1:7">
      <c r="A1086" s="14">
        <v>42983</v>
      </c>
      <c r="B1086">
        <v>4228.2900390000004</v>
      </c>
      <c r="C1086">
        <v>4427.8398440000001</v>
      </c>
      <c r="D1086">
        <v>3998.110107</v>
      </c>
      <c r="E1086">
        <v>4376.5297849999997</v>
      </c>
      <c r="F1086">
        <v>4376.5297849999997</v>
      </c>
      <c r="G1086">
        <v>2697969920</v>
      </c>
    </row>
    <row r="1087" spans="1:7">
      <c r="A1087" s="14">
        <v>42984</v>
      </c>
      <c r="B1087">
        <v>4376.5898440000001</v>
      </c>
      <c r="C1087">
        <v>4617.25</v>
      </c>
      <c r="D1087">
        <v>4376.5898440000001</v>
      </c>
      <c r="E1087">
        <v>4597.1201170000004</v>
      </c>
      <c r="F1087">
        <v>4597.1201170000004</v>
      </c>
      <c r="G1087">
        <v>2172100096</v>
      </c>
    </row>
    <row r="1088" spans="1:7">
      <c r="A1088" s="14">
        <v>42985</v>
      </c>
      <c r="B1088">
        <v>4589.1401370000003</v>
      </c>
      <c r="C1088">
        <v>4655.0400390000004</v>
      </c>
      <c r="D1088">
        <v>4491.330078</v>
      </c>
      <c r="E1088">
        <v>4599.8798829999996</v>
      </c>
      <c r="F1088">
        <v>4599.8798829999996</v>
      </c>
      <c r="G1088">
        <v>1844620032</v>
      </c>
    </row>
    <row r="1089" spans="1:7">
      <c r="A1089" s="14">
        <v>42986</v>
      </c>
      <c r="B1089">
        <v>4605.1601559999999</v>
      </c>
      <c r="C1089">
        <v>4661</v>
      </c>
      <c r="D1089">
        <v>4075.179932</v>
      </c>
      <c r="E1089">
        <v>4228.75</v>
      </c>
      <c r="F1089">
        <v>4228.75</v>
      </c>
      <c r="G1089">
        <v>2700890112</v>
      </c>
    </row>
    <row r="1090" spans="1:7">
      <c r="A1090" s="14">
        <v>42987</v>
      </c>
      <c r="B1090">
        <v>4229.8100590000004</v>
      </c>
      <c r="C1090">
        <v>4308.8198240000002</v>
      </c>
      <c r="D1090">
        <v>4114.1098629999997</v>
      </c>
      <c r="E1090">
        <v>4226.0600590000004</v>
      </c>
      <c r="F1090">
        <v>4226.0600590000004</v>
      </c>
      <c r="G1090">
        <v>1386230016</v>
      </c>
    </row>
    <row r="1091" spans="1:7">
      <c r="A1091" s="14">
        <v>42988</v>
      </c>
      <c r="B1091">
        <v>4229.3398440000001</v>
      </c>
      <c r="C1091">
        <v>4245.4399409999996</v>
      </c>
      <c r="D1091">
        <v>3951.040039</v>
      </c>
      <c r="E1091">
        <v>4122.9399409999996</v>
      </c>
      <c r="F1091">
        <v>4122.9399409999996</v>
      </c>
      <c r="G1091">
        <v>1679090048</v>
      </c>
    </row>
    <row r="1092" spans="1:7">
      <c r="A1092" s="14">
        <v>42989</v>
      </c>
      <c r="B1092">
        <v>4122.4702150000003</v>
      </c>
      <c r="C1092">
        <v>4261.669922</v>
      </c>
      <c r="D1092">
        <v>4099.3999020000001</v>
      </c>
      <c r="E1092">
        <v>4161.2700199999999</v>
      </c>
      <c r="F1092">
        <v>4161.2700199999999</v>
      </c>
      <c r="G1092">
        <v>1557330048</v>
      </c>
    </row>
    <row r="1093" spans="1:7">
      <c r="A1093" s="14">
        <v>42990</v>
      </c>
      <c r="B1093">
        <v>4168.8798829999996</v>
      </c>
      <c r="C1093">
        <v>4344.6499020000001</v>
      </c>
      <c r="D1093">
        <v>4085.219971</v>
      </c>
      <c r="E1093">
        <v>4130.8100590000004</v>
      </c>
      <c r="F1093">
        <v>4130.8100590000004</v>
      </c>
      <c r="G1093">
        <v>1864530048</v>
      </c>
    </row>
    <row r="1094" spans="1:7">
      <c r="A1094" s="14">
        <v>42991</v>
      </c>
      <c r="B1094">
        <v>4131.9799800000001</v>
      </c>
      <c r="C1094">
        <v>4131.9799800000001</v>
      </c>
      <c r="D1094">
        <v>3789.919922</v>
      </c>
      <c r="E1094">
        <v>3882.5900879999999</v>
      </c>
      <c r="F1094">
        <v>3882.5900879999999</v>
      </c>
      <c r="G1094">
        <v>2219409920</v>
      </c>
    </row>
    <row r="1095" spans="1:7">
      <c r="A1095" s="14">
        <v>42992</v>
      </c>
      <c r="B1095">
        <v>3875.3701169999999</v>
      </c>
      <c r="C1095">
        <v>3920.6000979999999</v>
      </c>
      <c r="D1095">
        <v>3153.860107</v>
      </c>
      <c r="E1095">
        <v>3154.9499510000001</v>
      </c>
      <c r="F1095">
        <v>3154.9499510000001</v>
      </c>
      <c r="G1095">
        <v>2716310016</v>
      </c>
    </row>
    <row r="1096" spans="1:7">
      <c r="A1096" s="14">
        <v>42993</v>
      </c>
      <c r="B1096">
        <v>3166.3000489999999</v>
      </c>
      <c r="C1096">
        <v>3733.4499510000001</v>
      </c>
      <c r="D1096">
        <v>2946.6201169999999</v>
      </c>
      <c r="E1096">
        <v>3637.5200199999999</v>
      </c>
      <c r="F1096">
        <v>3637.5200199999999</v>
      </c>
      <c r="G1096">
        <v>4148069888</v>
      </c>
    </row>
    <row r="1097" spans="1:7">
      <c r="A1097" s="14">
        <v>42994</v>
      </c>
      <c r="B1097">
        <v>3637.75</v>
      </c>
      <c r="C1097">
        <v>3808.8400879999999</v>
      </c>
      <c r="D1097">
        <v>3487.790039</v>
      </c>
      <c r="E1097">
        <v>3625.040039</v>
      </c>
      <c r="F1097">
        <v>3625.040039</v>
      </c>
      <c r="G1097">
        <v>1818400000</v>
      </c>
    </row>
    <row r="1098" spans="1:7">
      <c r="A1098" s="14">
        <v>42995</v>
      </c>
      <c r="B1098">
        <v>3606.280029</v>
      </c>
      <c r="C1098">
        <v>3664.8100589999999</v>
      </c>
      <c r="D1098">
        <v>3445.639893</v>
      </c>
      <c r="E1098">
        <v>3582.8798830000001</v>
      </c>
      <c r="F1098">
        <v>3582.8798830000001</v>
      </c>
      <c r="G1098">
        <v>1239149952</v>
      </c>
    </row>
    <row r="1099" spans="1:7">
      <c r="A1099" s="14">
        <v>42996</v>
      </c>
      <c r="B1099">
        <v>3591.0900879999999</v>
      </c>
      <c r="C1099">
        <v>4079.2299800000001</v>
      </c>
      <c r="D1099">
        <v>3591.0900879999999</v>
      </c>
      <c r="E1099">
        <v>4065.1999510000001</v>
      </c>
      <c r="F1099">
        <v>4065.1999510000001</v>
      </c>
      <c r="G1099">
        <v>1943209984</v>
      </c>
    </row>
    <row r="1100" spans="1:7">
      <c r="A1100" s="14">
        <v>42997</v>
      </c>
      <c r="B1100">
        <v>4073.790039</v>
      </c>
      <c r="C1100">
        <v>4094.070068</v>
      </c>
      <c r="D1100">
        <v>3868.8701169999999</v>
      </c>
      <c r="E1100">
        <v>3924.969971</v>
      </c>
      <c r="F1100">
        <v>3924.969971</v>
      </c>
      <c r="G1100">
        <v>1563980032</v>
      </c>
    </row>
    <row r="1101" spans="1:7">
      <c r="A1101" s="14">
        <v>42998</v>
      </c>
      <c r="B1101">
        <v>3916.360107</v>
      </c>
      <c r="C1101">
        <v>4031.389893</v>
      </c>
      <c r="D1101">
        <v>3857.7299800000001</v>
      </c>
      <c r="E1101">
        <v>3905.9499510000001</v>
      </c>
      <c r="F1101">
        <v>3905.9499510000001</v>
      </c>
      <c r="G1101">
        <v>1213830016</v>
      </c>
    </row>
    <row r="1102" spans="1:7">
      <c r="A1102" s="14">
        <v>42999</v>
      </c>
      <c r="B1102">
        <v>3901.469971</v>
      </c>
      <c r="C1102">
        <v>3916.419922</v>
      </c>
      <c r="D1102">
        <v>3613.6298830000001</v>
      </c>
      <c r="E1102">
        <v>3631.040039</v>
      </c>
      <c r="F1102">
        <v>3631.040039</v>
      </c>
      <c r="G1102">
        <v>1411480064</v>
      </c>
    </row>
    <row r="1103" spans="1:7">
      <c r="A1103" s="14">
        <v>43000</v>
      </c>
      <c r="B1103">
        <v>3628.0200199999999</v>
      </c>
      <c r="C1103">
        <v>3758.2700199999999</v>
      </c>
      <c r="D1103">
        <v>3553.530029</v>
      </c>
      <c r="E1103">
        <v>3630.6999510000001</v>
      </c>
      <c r="F1103">
        <v>3630.6999510000001</v>
      </c>
      <c r="G1103">
        <v>1194829952</v>
      </c>
    </row>
    <row r="1104" spans="1:7">
      <c r="A1104" s="14">
        <v>43001</v>
      </c>
      <c r="B1104">
        <v>3629.919922</v>
      </c>
      <c r="C1104">
        <v>3819.209961</v>
      </c>
      <c r="D1104">
        <v>3594.580078</v>
      </c>
      <c r="E1104">
        <v>3792.3999020000001</v>
      </c>
      <c r="F1104">
        <v>3792.3999020000001</v>
      </c>
      <c r="G1104">
        <v>928113984</v>
      </c>
    </row>
    <row r="1105" spans="1:7">
      <c r="A1105" s="14">
        <v>43002</v>
      </c>
      <c r="B1105">
        <v>3796.1499020000001</v>
      </c>
      <c r="C1105">
        <v>3796.1499020000001</v>
      </c>
      <c r="D1105">
        <v>3666.8999020000001</v>
      </c>
      <c r="E1105">
        <v>3682.8400879999999</v>
      </c>
      <c r="F1105">
        <v>3682.8400879999999</v>
      </c>
      <c r="G1105">
        <v>768014976</v>
      </c>
    </row>
    <row r="1106" spans="1:7">
      <c r="A1106" s="14">
        <v>43003</v>
      </c>
      <c r="B1106">
        <v>3681.580078</v>
      </c>
      <c r="C1106">
        <v>3950.25</v>
      </c>
      <c r="D1106">
        <v>3681.580078</v>
      </c>
      <c r="E1106">
        <v>3926.070068</v>
      </c>
      <c r="F1106">
        <v>3926.070068</v>
      </c>
      <c r="G1106">
        <v>1374210048</v>
      </c>
    </row>
    <row r="1107" spans="1:7">
      <c r="A1107" s="14">
        <v>43004</v>
      </c>
      <c r="B1107">
        <v>3928.4099120000001</v>
      </c>
      <c r="C1107">
        <v>3969.889893</v>
      </c>
      <c r="D1107">
        <v>3869.8999020000001</v>
      </c>
      <c r="E1107">
        <v>3892.3500979999999</v>
      </c>
      <c r="F1107">
        <v>3892.3500979999999</v>
      </c>
      <c r="G1107">
        <v>1043740032</v>
      </c>
    </row>
    <row r="1108" spans="1:7">
      <c r="A1108" s="14">
        <v>43005</v>
      </c>
      <c r="B1108">
        <v>3892.9399410000001</v>
      </c>
      <c r="C1108">
        <v>4210.0498049999997</v>
      </c>
      <c r="D1108">
        <v>3884.820068</v>
      </c>
      <c r="E1108">
        <v>4200.669922</v>
      </c>
      <c r="F1108">
        <v>4200.669922</v>
      </c>
      <c r="G1108">
        <v>1686880000</v>
      </c>
    </row>
    <row r="1109" spans="1:7">
      <c r="A1109" s="14">
        <v>43006</v>
      </c>
      <c r="B1109">
        <v>4197.1298829999996</v>
      </c>
      <c r="C1109">
        <v>4279.3100590000004</v>
      </c>
      <c r="D1109">
        <v>4109.7001950000003</v>
      </c>
      <c r="E1109">
        <v>4174.7299800000001</v>
      </c>
      <c r="F1109">
        <v>4174.7299800000001</v>
      </c>
      <c r="G1109">
        <v>1712320000</v>
      </c>
    </row>
    <row r="1110" spans="1:7">
      <c r="A1110" s="14">
        <v>43007</v>
      </c>
      <c r="B1110">
        <v>4171.6201170000004</v>
      </c>
      <c r="C1110">
        <v>4214.6298829999996</v>
      </c>
      <c r="D1110">
        <v>4039.290039</v>
      </c>
      <c r="E1110">
        <v>4163.0698240000002</v>
      </c>
      <c r="F1110">
        <v>4163.0698240000002</v>
      </c>
      <c r="G1110">
        <v>1367049984</v>
      </c>
    </row>
    <row r="1111" spans="1:7">
      <c r="A1111" s="14">
        <v>43008</v>
      </c>
      <c r="B1111">
        <v>4166.1098629999997</v>
      </c>
      <c r="C1111">
        <v>4358.4301759999998</v>
      </c>
      <c r="D1111">
        <v>4160.8598629999997</v>
      </c>
      <c r="E1111">
        <v>4338.7099609999996</v>
      </c>
      <c r="F1111">
        <v>4338.7099609999996</v>
      </c>
      <c r="G1111">
        <v>1207449984</v>
      </c>
    </row>
    <row r="1112" spans="1:7">
      <c r="A1112" s="14">
        <v>43009</v>
      </c>
      <c r="B1112">
        <v>4341.0498049999997</v>
      </c>
      <c r="C1112">
        <v>4403.7402339999999</v>
      </c>
      <c r="D1112">
        <v>4269.8100590000004</v>
      </c>
      <c r="E1112">
        <v>4403.7402339999999</v>
      </c>
      <c r="F1112">
        <v>4403.7402339999999</v>
      </c>
      <c r="G1112">
        <v>1208210048</v>
      </c>
    </row>
    <row r="1113" spans="1:7">
      <c r="A1113" s="14">
        <v>43010</v>
      </c>
      <c r="B1113">
        <v>4395.8100590000004</v>
      </c>
      <c r="C1113">
        <v>4470.2299800000001</v>
      </c>
      <c r="D1113">
        <v>4377.4599609999996</v>
      </c>
      <c r="E1113">
        <v>4409.3198240000002</v>
      </c>
      <c r="F1113">
        <v>4409.3198240000002</v>
      </c>
      <c r="G1113">
        <v>1431730048</v>
      </c>
    </row>
    <row r="1114" spans="1:7">
      <c r="A1114" s="14">
        <v>43011</v>
      </c>
      <c r="B1114">
        <v>4408.4599609999996</v>
      </c>
      <c r="C1114">
        <v>4432.4702150000003</v>
      </c>
      <c r="D1114">
        <v>4258.8901370000003</v>
      </c>
      <c r="E1114">
        <v>4317.4799800000001</v>
      </c>
      <c r="F1114">
        <v>4317.4799800000001</v>
      </c>
      <c r="G1114">
        <v>1288019968</v>
      </c>
    </row>
    <row r="1115" spans="1:7">
      <c r="A1115" s="14">
        <v>43012</v>
      </c>
      <c r="B1115">
        <v>4319.3701170000004</v>
      </c>
      <c r="C1115">
        <v>4352.3100590000004</v>
      </c>
      <c r="D1115">
        <v>4210.419922</v>
      </c>
      <c r="E1115">
        <v>4229.3598629999997</v>
      </c>
      <c r="F1115">
        <v>4229.3598629999997</v>
      </c>
      <c r="G1115">
        <v>1116770048</v>
      </c>
    </row>
    <row r="1116" spans="1:7">
      <c r="A1116" s="14">
        <v>43013</v>
      </c>
      <c r="B1116">
        <v>4229.8798829999996</v>
      </c>
      <c r="C1116">
        <v>4362.6401370000003</v>
      </c>
      <c r="D1116">
        <v>4164.0498049999997</v>
      </c>
      <c r="E1116">
        <v>4328.4101559999999</v>
      </c>
      <c r="F1116">
        <v>4328.4101559999999</v>
      </c>
      <c r="G1116">
        <v>1161769984</v>
      </c>
    </row>
    <row r="1117" spans="1:7">
      <c r="A1117" s="14">
        <v>43014</v>
      </c>
      <c r="B1117">
        <v>4324.4599609999996</v>
      </c>
      <c r="C1117">
        <v>4413.2700199999999</v>
      </c>
      <c r="D1117">
        <v>4320.5297849999997</v>
      </c>
      <c r="E1117">
        <v>4370.8100590000004</v>
      </c>
      <c r="F1117">
        <v>4370.8100590000004</v>
      </c>
      <c r="G1117">
        <v>1069939968</v>
      </c>
    </row>
    <row r="1118" spans="1:7">
      <c r="A1118" s="14">
        <v>43015</v>
      </c>
      <c r="B1118">
        <v>4369.3500979999999</v>
      </c>
      <c r="C1118">
        <v>4443.8798829999996</v>
      </c>
      <c r="D1118">
        <v>4321.0498049999997</v>
      </c>
      <c r="E1118">
        <v>4426.8901370000003</v>
      </c>
      <c r="F1118">
        <v>4426.8901370000003</v>
      </c>
      <c r="G1118">
        <v>906928000</v>
      </c>
    </row>
    <row r="1119" spans="1:7">
      <c r="A1119" s="14">
        <v>43016</v>
      </c>
      <c r="B1119">
        <v>4429.669922</v>
      </c>
      <c r="C1119">
        <v>4624.1401370000003</v>
      </c>
      <c r="D1119">
        <v>4405.6401370000003</v>
      </c>
      <c r="E1119">
        <v>4610.4799800000001</v>
      </c>
      <c r="F1119">
        <v>4610.4799800000001</v>
      </c>
      <c r="G1119">
        <v>1313869952</v>
      </c>
    </row>
    <row r="1120" spans="1:7">
      <c r="A1120" s="14">
        <v>43017</v>
      </c>
      <c r="B1120">
        <v>4614.5200199999999</v>
      </c>
      <c r="C1120">
        <v>4878.7099609999996</v>
      </c>
      <c r="D1120">
        <v>4564.25</v>
      </c>
      <c r="E1120">
        <v>4772.0200199999999</v>
      </c>
      <c r="F1120">
        <v>4772.0200199999999</v>
      </c>
      <c r="G1120">
        <v>1968739968</v>
      </c>
    </row>
    <row r="1121" spans="1:7">
      <c r="A1121" s="14">
        <v>43018</v>
      </c>
      <c r="B1121">
        <v>4776.2099609999996</v>
      </c>
      <c r="C1121">
        <v>4922.169922</v>
      </c>
      <c r="D1121">
        <v>4765.1000979999999</v>
      </c>
      <c r="E1121">
        <v>4781.9902339999999</v>
      </c>
      <c r="F1121">
        <v>4781.9902339999999</v>
      </c>
      <c r="G1121">
        <v>1597139968</v>
      </c>
    </row>
    <row r="1122" spans="1:7">
      <c r="A1122" s="14">
        <v>43019</v>
      </c>
      <c r="B1122">
        <v>4789.25</v>
      </c>
      <c r="C1122">
        <v>4873.7299800000001</v>
      </c>
      <c r="D1122">
        <v>4751.6298829999996</v>
      </c>
      <c r="E1122">
        <v>4826.4799800000001</v>
      </c>
      <c r="F1122">
        <v>4826.4799800000001</v>
      </c>
      <c r="G1122">
        <v>1222279936</v>
      </c>
    </row>
    <row r="1123" spans="1:7">
      <c r="A1123" s="14">
        <v>43020</v>
      </c>
      <c r="B1123">
        <v>4829.580078</v>
      </c>
      <c r="C1123">
        <v>5446.9101559999999</v>
      </c>
      <c r="D1123">
        <v>4822</v>
      </c>
      <c r="E1123">
        <v>5446.9101559999999</v>
      </c>
      <c r="F1123">
        <v>5446.9101559999999</v>
      </c>
      <c r="G1123">
        <v>2791610112</v>
      </c>
    </row>
    <row r="1124" spans="1:7">
      <c r="A1124" s="14">
        <v>43021</v>
      </c>
      <c r="B1124">
        <v>5464.1601559999999</v>
      </c>
      <c r="C1124">
        <v>5840.2998049999997</v>
      </c>
      <c r="D1124">
        <v>5436.8500979999999</v>
      </c>
      <c r="E1124">
        <v>5647.2099609999996</v>
      </c>
      <c r="F1124">
        <v>5647.2099609999996</v>
      </c>
      <c r="G1124">
        <v>3615480064</v>
      </c>
    </row>
    <row r="1125" spans="1:7">
      <c r="A1125" s="14">
        <v>43022</v>
      </c>
      <c r="B1125">
        <v>5643.5297849999997</v>
      </c>
      <c r="C1125">
        <v>5837.7001950000003</v>
      </c>
      <c r="D1125">
        <v>5591.6401370000003</v>
      </c>
      <c r="E1125">
        <v>5831.7900390000004</v>
      </c>
      <c r="F1125">
        <v>5831.7900390000004</v>
      </c>
      <c r="G1125">
        <v>1669030016</v>
      </c>
    </row>
    <row r="1126" spans="1:7">
      <c r="A1126" s="14">
        <v>43023</v>
      </c>
      <c r="B1126">
        <v>5835.9599609999996</v>
      </c>
      <c r="C1126">
        <v>5852.4799800000001</v>
      </c>
      <c r="D1126">
        <v>5478.6098629999997</v>
      </c>
      <c r="E1126">
        <v>5678.1899409999996</v>
      </c>
      <c r="F1126">
        <v>5678.1899409999996</v>
      </c>
      <c r="G1126">
        <v>1976039936</v>
      </c>
    </row>
    <row r="1127" spans="1:7">
      <c r="A1127" s="14">
        <v>43024</v>
      </c>
      <c r="B1127">
        <v>5687.5698240000002</v>
      </c>
      <c r="C1127">
        <v>5776.2299800000001</v>
      </c>
      <c r="D1127">
        <v>5544.2099609999996</v>
      </c>
      <c r="E1127">
        <v>5725.5898440000001</v>
      </c>
      <c r="F1127">
        <v>5725.5898440000001</v>
      </c>
      <c r="G1127">
        <v>2008070016</v>
      </c>
    </row>
    <row r="1128" spans="1:7">
      <c r="A1128" s="14">
        <v>43025</v>
      </c>
      <c r="B1128">
        <v>5741.580078</v>
      </c>
      <c r="C1128">
        <v>5800.3500979999999</v>
      </c>
      <c r="D1128">
        <v>5472.7202150000003</v>
      </c>
      <c r="E1128">
        <v>5605.5097660000001</v>
      </c>
      <c r="F1128">
        <v>5605.5097660000001</v>
      </c>
      <c r="G1128">
        <v>1821570048</v>
      </c>
    </row>
    <row r="1129" spans="1:7">
      <c r="A1129" s="14">
        <v>43026</v>
      </c>
      <c r="B1129">
        <v>5603.8198240000002</v>
      </c>
      <c r="C1129">
        <v>5603.8198240000002</v>
      </c>
      <c r="D1129">
        <v>5151.4399409999996</v>
      </c>
      <c r="E1129">
        <v>5590.6899409999996</v>
      </c>
      <c r="F1129">
        <v>5590.6899409999996</v>
      </c>
      <c r="G1129">
        <v>2399269888</v>
      </c>
    </row>
    <row r="1130" spans="1:7">
      <c r="A1130" s="14">
        <v>43027</v>
      </c>
      <c r="B1130">
        <v>5583.7402339999999</v>
      </c>
      <c r="C1130">
        <v>5744.3500979999999</v>
      </c>
      <c r="D1130">
        <v>5531.0600590000004</v>
      </c>
      <c r="E1130">
        <v>5708.5200199999999</v>
      </c>
      <c r="F1130">
        <v>5708.5200199999999</v>
      </c>
      <c r="G1130">
        <v>1780540032</v>
      </c>
    </row>
    <row r="1131" spans="1:7">
      <c r="A1131" s="14">
        <v>43028</v>
      </c>
      <c r="B1131">
        <v>5708.1098629999997</v>
      </c>
      <c r="C1131">
        <v>6060.1098629999997</v>
      </c>
      <c r="D1131">
        <v>5627.2299800000001</v>
      </c>
      <c r="E1131">
        <v>6011.4501950000003</v>
      </c>
      <c r="F1131">
        <v>6011.4501950000003</v>
      </c>
      <c r="G1131">
        <v>2354429952</v>
      </c>
    </row>
    <row r="1132" spans="1:7">
      <c r="A1132" s="14">
        <v>43029</v>
      </c>
      <c r="B1132">
        <v>5996.7900390000004</v>
      </c>
      <c r="C1132">
        <v>6194.8798829999996</v>
      </c>
      <c r="D1132">
        <v>5965.0698240000002</v>
      </c>
      <c r="E1132">
        <v>6031.6000979999999</v>
      </c>
      <c r="F1132">
        <v>6031.6000979999999</v>
      </c>
      <c r="G1132">
        <v>2207099904</v>
      </c>
    </row>
    <row r="1133" spans="1:7">
      <c r="A1133" s="14">
        <v>43030</v>
      </c>
      <c r="B1133">
        <v>6036.6601559999999</v>
      </c>
      <c r="C1133">
        <v>6076.2597660000001</v>
      </c>
      <c r="D1133">
        <v>5792.3398440000001</v>
      </c>
      <c r="E1133">
        <v>6008.419922</v>
      </c>
      <c r="F1133">
        <v>6008.419922</v>
      </c>
      <c r="G1133">
        <v>2034630016</v>
      </c>
    </row>
    <row r="1134" spans="1:7">
      <c r="A1134" s="14">
        <v>43031</v>
      </c>
      <c r="B1134">
        <v>6006</v>
      </c>
      <c r="C1134">
        <v>6075.5898440000001</v>
      </c>
      <c r="D1134">
        <v>5732.4702150000003</v>
      </c>
      <c r="E1134">
        <v>5930.3198240000002</v>
      </c>
      <c r="F1134">
        <v>5930.3198240000002</v>
      </c>
      <c r="G1134">
        <v>2401840128</v>
      </c>
    </row>
    <row r="1135" spans="1:7">
      <c r="A1135" s="14">
        <v>43032</v>
      </c>
      <c r="B1135">
        <v>5935.5200199999999</v>
      </c>
      <c r="C1135">
        <v>5935.5200199999999</v>
      </c>
      <c r="D1135">
        <v>5504.1801759999998</v>
      </c>
      <c r="E1135">
        <v>5526.6401370000003</v>
      </c>
      <c r="F1135">
        <v>5526.6401370000003</v>
      </c>
      <c r="G1135">
        <v>2735699968</v>
      </c>
    </row>
    <row r="1136" spans="1:7">
      <c r="A1136" s="14">
        <v>43033</v>
      </c>
      <c r="B1136">
        <v>5524.6000979999999</v>
      </c>
      <c r="C1136">
        <v>5754.330078</v>
      </c>
      <c r="D1136">
        <v>5397.8798829999996</v>
      </c>
      <c r="E1136">
        <v>5750.7998049999997</v>
      </c>
      <c r="F1136">
        <v>5750.7998049999997</v>
      </c>
      <c r="G1136">
        <v>1966989952</v>
      </c>
    </row>
    <row r="1137" spans="1:7">
      <c r="A1137" s="14">
        <v>43034</v>
      </c>
      <c r="B1137">
        <v>5747.9501950000003</v>
      </c>
      <c r="C1137">
        <v>5976.7998049999997</v>
      </c>
      <c r="D1137">
        <v>5721.2202150000003</v>
      </c>
      <c r="E1137">
        <v>5904.830078</v>
      </c>
      <c r="F1137">
        <v>5904.830078</v>
      </c>
      <c r="G1137">
        <v>1905040000</v>
      </c>
    </row>
    <row r="1138" spans="1:7">
      <c r="A1138" s="14">
        <v>43035</v>
      </c>
      <c r="B1138">
        <v>5899.7402339999999</v>
      </c>
      <c r="C1138">
        <v>5988.3901370000003</v>
      </c>
      <c r="D1138">
        <v>5728.8198240000002</v>
      </c>
      <c r="E1138">
        <v>5780.8999020000001</v>
      </c>
      <c r="F1138">
        <v>5780.8999020000001</v>
      </c>
      <c r="G1138">
        <v>1710130048</v>
      </c>
    </row>
    <row r="1139" spans="1:7">
      <c r="A1139" s="14">
        <v>43036</v>
      </c>
      <c r="B1139">
        <v>5787.8198240000002</v>
      </c>
      <c r="C1139">
        <v>5876.7202150000003</v>
      </c>
      <c r="D1139">
        <v>5689.1899409999996</v>
      </c>
      <c r="E1139">
        <v>5753.0898440000001</v>
      </c>
      <c r="F1139">
        <v>5753.0898440000001</v>
      </c>
      <c r="G1139">
        <v>1403920000</v>
      </c>
    </row>
    <row r="1140" spans="1:7">
      <c r="A1140" s="14">
        <v>43037</v>
      </c>
      <c r="B1140">
        <v>5754.4399409999996</v>
      </c>
      <c r="C1140">
        <v>6255.7099609999996</v>
      </c>
      <c r="D1140">
        <v>5724.580078</v>
      </c>
      <c r="E1140">
        <v>6153.8500979999999</v>
      </c>
      <c r="F1140">
        <v>6153.8500979999999</v>
      </c>
      <c r="G1140">
        <v>2859040000</v>
      </c>
    </row>
    <row r="1141" spans="1:7">
      <c r="A1141" s="14">
        <v>43038</v>
      </c>
      <c r="B1141">
        <v>6114.8500979999999</v>
      </c>
      <c r="C1141">
        <v>6214.9902339999999</v>
      </c>
      <c r="D1141">
        <v>6040.8500979999999</v>
      </c>
      <c r="E1141">
        <v>6130.5297849999997</v>
      </c>
      <c r="F1141">
        <v>6130.5297849999997</v>
      </c>
      <c r="G1141">
        <v>1772150016</v>
      </c>
    </row>
    <row r="1142" spans="1:7">
      <c r="A1142" s="14">
        <v>43039</v>
      </c>
      <c r="B1142">
        <v>6132.0200199999999</v>
      </c>
      <c r="C1142">
        <v>6470.4301759999998</v>
      </c>
      <c r="D1142">
        <v>6103.330078</v>
      </c>
      <c r="E1142">
        <v>6468.3999020000001</v>
      </c>
      <c r="F1142">
        <v>6468.3999020000001</v>
      </c>
      <c r="G1142">
        <v>2311379968</v>
      </c>
    </row>
    <row r="1143" spans="1:7">
      <c r="A1143" s="14">
        <v>43040</v>
      </c>
      <c r="B1143">
        <v>6440.9702150000003</v>
      </c>
      <c r="C1143">
        <v>6767.3100590000004</v>
      </c>
      <c r="D1143">
        <v>6377.8798829999996</v>
      </c>
      <c r="E1143">
        <v>6767.3100590000004</v>
      </c>
      <c r="F1143">
        <v>6767.3100590000004</v>
      </c>
      <c r="G1143">
        <v>2870320128</v>
      </c>
    </row>
    <row r="1144" spans="1:7">
      <c r="A1144" s="14">
        <v>43041</v>
      </c>
      <c r="B1144">
        <v>6777.7700199999999</v>
      </c>
      <c r="C1144">
        <v>7367.330078</v>
      </c>
      <c r="D1144">
        <v>6758.7202150000003</v>
      </c>
      <c r="E1144">
        <v>7078.5</v>
      </c>
      <c r="F1144">
        <v>7078.5</v>
      </c>
      <c r="G1144">
        <v>4653770240</v>
      </c>
    </row>
    <row r="1145" spans="1:7">
      <c r="A1145" s="14">
        <v>43042</v>
      </c>
      <c r="B1145">
        <v>7087.5297849999997</v>
      </c>
      <c r="C1145">
        <v>7461.2900390000004</v>
      </c>
      <c r="D1145">
        <v>7002.9399409999996</v>
      </c>
      <c r="E1145">
        <v>7207.7597660000001</v>
      </c>
      <c r="F1145">
        <v>7207.7597660000001</v>
      </c>
      <c r="G1145">
        <v>3369860096</v>
      </c>
    </row>
    <row r="1146" spans="1:7">
      <c r="A1146" s="14">
        <v>43043</v>
      </c>
      <c r="B1146">
        <v>7164.4799800000001</v>
      </c>
      <c r="C1146">
        <v>7492.8598629999997</v>
      </c>
      <c r="D1146">
        <v>7031.2797849999997</v>
      </c>
      <c r="E1146">
        <v>7379.9501950000003</v>
      </c>
      <c r="F1146">
        <v>7379.9501950000003</v>
      </c>
      <c r="G1146">
        <v>2483800064</v>
      </c>
    </row>
    <row r="1147" spans="1:7">
      <c r="A1147" s="14">
        <v>43044</v>
      </c>
      <c r="B1147">
        <v>7404.5200199999999</v>
      </c>
      <c r="C1147">
        <v>7617.4799800000001</v>
      </c>
      <c r="D1147">
        <v>7333.1899409999996</v>
      </c>
      <c r="E1147">
        <v>7407.4101559999999</v>
      </c>
      <c r="F1147">
        <v>7407.4101559999999</v>
      </c>
      <c r="G1147">
        <v>2380410112</v>
      </c>
    </row>
    <row r="1148" spans="1:7">
      <c r="A1148" s="14">
        <v>43045</v>
      </c>
      <c r="B1148">
        <v>7403.2202150000003</v>
      </c>
      <c r="C1148">
        <v>7445.7700199999999</v>
      </c>
      <c r="D1148">
        <v>7007.3100590000004</v>
      </c>
      <c r="E1148">
        <v>7022.7597660000001</v>
      </c>
      <c r="F1148">
        <v>7022.7597660000001</v>
      </c>
      <c r="G1148">
        <v>3111899904</v>
      </c>
    </row>
    <row r="1149" spans="1:7">
      <c r="A1149" s="14">
        <v>43046</v>
      </c>
      <c r="B1149">
        <v>7023.1000979999999</v>
      </c>
      <c r="C1149">
        <v>7253.3198240000002</v>
      </c>
      <c r="D1149">
        <v>7023.1000979999999</v>
      </c>
      <c r="E1149">
        <v>7144.3798829999996</v>
      </c>
      <c r="F1149">
        <v>7144.3798829999996</v>
      </c>
      <c r="G1149">
        <v>2326340096</v>
      </c>
    </row>
    <row r="1150" spans="1:7">
      <c r="A1150" s="14">
        <v>43047</v>
      </c>
      <c r="B1150">
        <v>7141.3798829999996</v>
      </c>
      <c r="C1150">
        <v>7776.419922</v>
      </c>
      <c r="D1150">
        <v>7114.0200199999999</v>
      </c>
      <c r="E1150">
        <v>7459.6899409999996</v>
      </c>
      <c r="F1150">
        <v>7459.6899409999996</v>
      </c>
      <c r="G1150">
        <v>4602200064</v>
      </c>
    </row>
    <row r="1151" spans="1:7">
      <c r="A1151" s="14">
        <v>43048</v>
      </c>
      <c r="B1151">
        <v>7446.830078</v>
      </c>
      <c r="C1151">
        <v>7446.830078</v>
      </c>
      <c r="D1151">
        <v>7101.5200199999999</v>
      </c>
      <c r="E1151">
        <v>7143.580078</v>
      </c>
      <c r="F1151">
        <v>7143.580078</v>
      </c>
      <c r="G1151">
        <v>3226249984</v>
      </c>
    </row>
    <row r="1152" spans="1:7">
      <c r="A1152" s="14">
        <v>43049</v>
      </c>
      <c r="B1152">
        <v>7173.7299800000001</v>
      </c>
      <c r="C1152">
        <v>7312</v>
      </c>
      <c r="D1152">
        <v>6436.8701170000004</v>
      </c>
      <c r="E1152">
        <v>6618.1401370000003</v>
      </c>
      <c r="F1152">
        <v>6618.1401370000003</v>
      </c>
      <c r="G1152">
        <v>5208249856</v>
      </c>
    </row>
    <row r="1153" spans="1:7">
      <c r="A1153" s="14">
        <v>43050</v>
      </c>
      <c r="B1153">
        <v>6618.6098629999997</v>
      </c>
      <c r="C1153">
        <v>6873.1499020000001</v>
      </c>
      <c r="D1153">
        <v>6204.2202150000003</v>
      </c>
      <c r="E1153">
        <v>6357.6000979999999</v>
      </c>
      <c r="F1153">
        <v>6357.6000979999999</v>
      </c>
      <c r="G1153">
        <v>4908680192</v>
      </c>
    </row>
    <row r="1154" spans="1:7">
      <c r="A1154" s="14">
        <v>43051</v>
      </c>
      <c r="B1154">
        <v>6295.4501950000003</v>
      </c>
      <c r="C1154">
        <v>6625.0498049999997</v>
      </c>
      <c r="D1154">
        <v>5519.0097660000001</v>
      </c>
      <c r="E1154">
        <v>5950.0698240000002</v>
      </c>
      <c r="F1154">
        <v>5950.0698240000002</v>
      </c>
      <c r="G1154">
        <v>8957349888</v>
      </c>
    </row>
    <row r="1155" spans="1:7">
      <c r="A1155" s="14">
        <v>43052</v>
      </c>
      <c r="B1155">
        <v>5938.25</v>
      </c>
      <c r="C1155">
        <v>6811.1899409999996</v>
      </c>
      <c r="D1155">
        <v>5844.2900390000004</v>
      </c>
      <c r="E1155">
        <v>6559.4902339999999</v>
      </c>
      <c r="F1155">
        <v>6559.4902339999999</v>
      </c>
      <c r="G1155">
        <v>6263249920</v>
      </c>
    </row>
    <row r="1156" spans="1:7">
      <c r="A1156" s="14">
        <v>43053</v>
      </c>
      <c r="B1156">
        <v>6561.4799800000001</v>
      </c>
      <c r="C1156">
        <v>6764.9799800000001</v>
      </c>
      <c r="D1156">
        <v>6461.75</v>
      </c>
      <c r="E1156">
        <v>6635.75</v>
      </c>
      <c r="F1156">
        <v>6635.75</v>
      </c>
      <c r="G1156">
        <v>3197110016</v>
      </c>
    </row>
    <row r="1157" spans="1:7">
      <c r="A1157" s="14">
        <v>43054</v>
      </c>
      <c r="B1157">
        <v>6634.7597660000001</v>
      </c>
      <c r="C1157">
        <v>7342.25</v>
      </c>
      <c r="D1157">
        <v>6634.7597660000001</v>
      </c>
      <c r="E1157">
        <v>7315.5400390000004</v>
      </c>
      <c r="F1157">
        <v>7315.5400390000004</v>
      </c>
      <c r="G1157">
        <v>4200880128</v>
      </c>
    </row>
    <row r="1158" spans="1:7">
      <c r="A1158" s="14">
        <v>43055</v>
      </c>
      <c r="B1158">
        <v>7323.2402339999999</v>
      </c>
      <c r="C1158">
        <v>7967.3798829999996</v>
      </c>
      <c r="D1158">
        <v>7176.580078</v>
      </c>
      <c r="E1158">
        <v>7871.6899409999996</v>
      </c>
      <c r="F1158">
        <v>7871.6899409999996</v>
      </c>
      <c r="G1158">
        <v>5123809792</v>
      </c>
    </row>
    <row r="1159" spans="1:7">
      <c r="A1159" s="14">
        <v>43056</v>
      </c>
      <c r="B1159">
        <v>7853.5698240000002</v>
      </c>
      <c r="C1159">
        <v>8004.5898440000001</v>
      </c>
      <c r="D1159">
        <v>7561.0898440000001</v>
      </c>
      <c r="E1159">
        <v>7708.9902339999999</v>
      </c>
      <c r="F1159">
        <v>7708.9902339999999</v>
      </c>
      <c r="G1159">
        <v>4651670016</v>
      </c>
    </row>
    <row r="1160" spans="1:7">
      <c r="A1160" s="14">
        <v>43057</v>
      </c>
      <c r="B1160">
        <v>7697.2099609999996</v>
      </c>
      <c r="C1160">
        <v>7884.9902339999999</v>
      </c>
      <c r="D1160">
        <v>7463.4399409999996</v>
      </c>
      <c r="E1160">
        <v>7790.1499020000001</v>
      </c>
      <c r="F1160">
        <v>7790.1499020000001</v>
      </c>
      <c r="G1160">
        <v>3667190016</v>
      </c>
    </row>
    <row r="1161" spans="1:7">
      <c r="A1161" s="14">
        <v>43058</v>
      </c>
      <c r="B1161">
        <v>7766.0297849999997</v>
      </c>
      <c r="C1161">
        <v>8101.9101559999999</v>
      </c>
      <c r="D1161">
        <v>7694.1000979999999</v>
      </c>
      <c r="E1161">
        <v>8036.4902339999999</v>
      </c>
      <c r="F1161">
        <v>8036.4902339999999</v>
      </c>
      <c r="G1161">
        <v>3149319936</v>
      </c>
    </row>
    <row r="1162" spans="1:7">
      <c r="A1162" s="14">
        <v>43059</v>
      </c>
      <c r="B1162">
        <v>8039.0698240000002</v>
      </c>
      <c r="C1162">
        <v>8336.8603519999997</v>
      </c>
      <c r="D1162">
        <v>7949.3598629999997</v>
      </c>
      <c r="E1162">
        <v>8200.6396480000003</v>
      </c>
      <c r="F1162">
        <v>8200.6396480000003</v>
      </c>
      <c r="G1162">
        <v>3488450048</v>
      </c>
    </row>
    <row r="1163" spans="1:7">
      <c r="A1163" s="14">
        <v>43060</v>
      </c>
      <c r="B1163">
        <v>8205.7402340000008</v>
      </c>
      <c r="C1163">
        <v>8348.6601559999999</v>
      </c>
      <c r="D1163">
        <v>7762.7099609999996</v>
      </c>
      <c r="E1163">
        <v>8071.2597660000001</v>
      </c>
      <c r="F1163">
        <v>8071.2597660000001</v>
      </c>
      <c r="G1163">
        <v>4277609984</v>
      </c>
    </row>
    <row r="1164" spans="1:7">
      <c r="A1164" s="14">
        <v>43061</v>
      </c>
      <c r="B1164">
        <v>8077.9501950000003</v>
      </c>
      <c r="C1164">
        <v>8302.2597659999992</v>
      </c>
      <c r="D1164">
        <v>8075.4702150000003</v>
      </c>
      <c r="E1164">
        <v>8253.5498050000006</v>
      </c>
      <c r="F1164">
        <v>8253.5498050000006</v>
      </c>
      <c r="G1164">
        <v>3633530112</v>
      </c>
    </row>
    <row r="1165" spans="1:7">
      <c r="A1165" s="14">
        <v>43062</v>
      </c>
      <c r="B1165">
        <v>8232.3798829999996</v>
      </c>
      <c r="C1165">
        <v>8267.4003909999992</v>
      </c>
      <c r="D1165">
        <v>8038.7700199999999</v>
      </c>
      <c r="E1165">
        <v>8038.7700199999999</v>
      </c>
      <c r="F1165">
        <v>8038.7700199999999</v>
      </c>
      <c r="G1165">
        <v>4225179904</v>
      </c>
    </row>
    <row r="1166" spans="1:7">
      <c r="A1166" s="14">
        <v>43063</v>
      </c>
      <c r="B1166">
        <v>8074.0200199999999</v>
      </c>
      <c r="C1166">
        <v>8374.1601559999999</v>
      </c>
      <c r="D1166">
        <v>7940.9301759999998</v>
      </c>
      <c r="E1166">
        <v>8253.6904300000006</v>
      </c>
      <c r="F1166">
        <v>8253.6904300000006</v>
      </c>
      <c r="G1166">
        <v>5058610176</v>
      </c>
    </row>
    <row r="1167" spans="1:7">
      <c r="A1167" s="14">
        <v>43064</v>
      </c>
      <c r="B1167">
        <v>8241.7099610000005</v>
      </c>
      <c r="C1167">
        <v>8790.9199219999991</v>
      </c>
      <c r="D1167">
        <v>8191.1499020000001</v>
      </c>
      <c r="E1167">
        <v>8790.9199219999991</v>
      </c>
      <c r="F1167">
        <v>8790.9199219999991</v>
      </c>
      <c r="G1167">
        <v>4342060032</v>
      </c>
    </row>
    <row r="1168" spans="1:7">
      <c r="A1168" s="14">
        <v>43065</v>
      </c>
      <c r="B1168">
        <v>8789.0400389999995</v>
      </c>
      <c r="C1168">
        <v>9522.9296880000002</v>
      </c>
      <c r="D1168">
        <v>8775.5898440000001</v>
      </c>
      <c r="E1168">
        <v>9330.5498050000006</v>
      </c>
      <c r="F1168">
        <v>9330.5498050000006</v>
      </c>
      <c r="G1168">
        <v>5475579904</v>
      </c>
    </row>
    <row r="1169" spans="1:7">
      <c r="A1169" s="14">
        <v>43066</v>
      </c>
      <c r="B1169">
        <v>9352.7197269999997</v>
      </c>
      <c r="C1169">
        <v>9818.3496090000008</v>
      </c>
      <c r="D1169">
        <v>9352.7197269999997</v>
      </c>
      <c r="E1169">
        <v>9818.3496090000008</v>
      </c>
      <c r="F1169">
        <v>9818.3496090000008</v>
      </c>
      <c r="G1169">
        <v>5653320192</v>
      </c>
    </row>
    <row r="1170" spans="1:7">
      <c r="A1170" s="14">
        <v>43067</v>
      </c>
      <c r="B1170">
        <v>9823.4296880000002</v>
      </c>
      <c r="C1170">
        <v>10125.700199999999</v>
      </c>
      <c r="D1170">
        <v>9736.2998050000006</v>
      </c>
      <c r="E1170">
        <v>10058.79981</v>
      </c>
      <c r="F1170">
        <v>10058.79981</v>
      </c>
      <c r="G1170">
        <v>6348819968</v>
      </c>
    </row>
    <row r="1171" spans="1:7">
      <c r="A1171" s="14">
        <v>43068</v>
      </c>
      <c r="B1171">
        <v>10077.400390000001</v>
      </c>
      <c r="C1171">
        <v>11517.400390000001</v>
      </c>
      <c r="D1171">
        <v>9601.0302730000003</v>
      </c>
      <c r="E1171">
        <v>9888.6103519999997</v>
      </c>
      <c r="F1171">
        <v>9888.6103519999997</v>
      </c>
      <c r="G1171">
        <v>11568799744</v>
      </c>
    </row>
    <row r="1172" spans="1:7">
      <c r="A1172" s="14">
        <v>43069</v>
      </c>
      <c r="B1172">
        <v>9906.7900389999995</v>
      </c>
      <c r="C1172">
        <v>10801</v>
      </c>
      <c r="D1172">
        <v>9202.0498050000006</v>
      </c>
      <c r="E1172">
        <v>10233.599609999999</v>
      </c>
      <c r="F1172">
        <v>10233.599609999999</v>
      </c>
      <c r="G1172">
        <v>8310689792</v>
      </c>
    </row>
    <row r="1173" spans="1:7">
      <c r="A1173" s="14">
        <v>43070</v>
      </c>
      <c r="B1173">
        <v>10198.599609999999</v>
      </c>
      <c r="C1173">
        <v>11046.700199999999</v>
      </c>
      <c r="D1173">
        <v>9694.6503909999992</v>
      </c>
      <c r="E1173">
        <v>10975.599609999999</v>
      </c>
      <c r="F1173">
        <v>10975.599609999999</v>
      </c>
      <c r="G1173">
        <v>6783119872</v>
      </c>
    </row>
    <row r="1174" spans="1:7">
      <c r="A1174" s="14">
        <v>43071</v>
      </c>
      <c r="B1174">
        <v>10978.29981</v>
      </c>
      <c r="C1174">
        <v>11320.200199999999</v>
      </c>
      <c r="D1174">
        <v>10905.099609999999</v>
      </c>
      <c r="E1174">
        <v>11074.599609999999</v>
      </c>
      <c r="F1174">
        <v>11074.599609999999</v>
      </c>
      <c r="G1174">
        <v>5138500096</v>
      </c>
    </row>
    <row r="1175" spans="1:7">
      <c r="A1175" s="14">
        <v>43072</v>
      </c>
      <c r="B1175">
        <v>11082.700199999999</v>
      </c>
      <c r="C1175">
        <v>11858.700199999999</v>
      </c>
      <c r="D1175">
        <v>10862</v>
      </c>
      <c r="E1175">
        <v>11323.200199999999</v>
      </c>
      <c r="F1175">
        <v>11323.200199999999</v>
      </c>
      <c r="G1175">
        <v>6608309760</v>
      </c>
    </row>
    <row r="1176" spans="1:7">
      <c r="A1176" s="14">
        <v>43073</v>
      </c>
      <c r="B1176">
        <v>11315.400390000001</v>
      </c>
      <c r="C1176">
        <v>11657.200199999999</v>
      </c>
      <c r="D1176">
        <v>11081.79981</v>
      </c>
      <c r="E1176">
        <v>11657.200199999999</v>
      </c>
      <c r="F1176">
        <v>11657.200199999999</v>
      </c>
      <c r="G1176">
        <v>6132409856</v>
      </c>
    </row>
    <row r="1177" spans="1:7">
      <c r="A1177" s="14">
        <v>43074</v>
      </c>
      <c r="B1177">
        <v>11685.700199999999</v>
      </c>
      <c r="C1177">
        <v>12032</v>
      </c>
      <c r="D1177">
        <v>11604.599609999999</v>
      </c>
      <c r="E1177">
        <v>11916.700199999999</v>
      </c>
      <c r="F1177">
        <v>11916.700199999999</v>
      </c>
      <c r="G1177">
        <v>6895260160</v>
      </c>
    </row>
    <row r="1178" spans="1:7">
      <c r="A1178" s="14">
        <v>43075</v>
      </c>
      <c r="B1178">
        <v>11923.400390000001</v>
      </c>
      <c r="C1178">
        <v>14369.099609999999</v>
      </c>
      <c r="D1178">
        <v>11923.400390000001</v>
      </c>
      <c r="E1178">
        <v>14291.5</v>
      </c>
      <c r="F1178">
        <v>14291.5</v>
      </c>
      <c r="G1178">
        <v>12656300032</v>
      </c>
    </row>
    <row r="1179" spans="1:7">
      <c r="A1179" s="14">
        <v>43076</v>
      </c>
      <c r="B1179">
        <v>14266.099609999999</v>
      </c>
      <c r="C1179">
        <v>17899.699219999999</v>
      </c>
      <c r="D1179">
        <v>14057.29981</v>
      </c>
      <c r="E1179">
        <v>17899.699219999999</v>
      </c>
      <c r="F1179">
        <v>17899.699219999999</v>
      </c>
      <c r="G1179">
        <v>17950699520</v>
      </c>
    </row>
    <row r="1180" spans="1:7">
      <c r="A1180" s="14">
        <v>43077</v>
      </c>
      <c r="B1180">
        <v>17802.900389999999</v>
      </c>
      <c r="C1180">
        <v>18353.400389999999</v>
      </c>
      <c r="D1180">
        <v>14336.900390000001</v>
      </c>
      <c r="E1180">
        <v>16569.400389999999</v>
      </c>
      <c r="F1180">
        <v>16569.400389999999</v>
      </c>
      <c r="G1180">
        <v>21135998976</v>
      </c>
    </row>
    <row r="1181" spans="1:7">
      <c r="A1181" s="14">
        <v>43078</v>
      </c>
      <c r="B1181">
        <v>16523.300780000001</v>
      </c>
      <c r="C1181">
        <v>16783</v>
      </c>
      <c r="D1181">
        <v>13674.900390000001</v>
      </c>
      <c r="E1181">
        <v>15178.200199999999</v>
      </c>
      <c r="F1181">
        <v>15178.200199999999</v>
      </c>
      <c r="G1181">
        <v>13911300096</v>
      </c>
    </row>
    <row r="1182" spans="1:7">
      <c r="A1182" s="14">
        <v>43079</v>
      </c>
      <c r="B1182">
        <v>15168.400390000001</v>
      </c>
      <c r="C1182">
        <v>15850.599609999999</v>
      </c>
      <c r="D1182">
        <v>13226.599609999999</v>
      </c>
      <c r="E1182">
        <v>15455.400390000001</v>
      </c>
      <c r="F1182">
        <v>15455.400390000001</v>
      </c>
      <c r="G1182">
        <v>13433299968</v>
      </c>
    </row>
    <row r="1183" spans="1:7">
      <c r="A1183" s="14">
        <v>43080</v>
      </c>
      <c r="B1183">
        <v>15427.400390000001</v>
      </c>
      <c r="C1183">
        <v>17513.900389999999</v>
      </c>
      <c r="D1183">
        <v>15404.79981</v>
      </c>
      <c r="E1183">
        <v>16936.800780000001</v>
      </c>
      <c r="F1183">
        <v>16936.800780000001</v>
      </c>
      <c r="G1183">
        <v>12153900032</v>
      </c>
    </row>
    <row r="1184" spans="1:7">
      <c r="A1184" s="14">
        <v>43081</v>
      </c>
      <c r="B1184">
        <v>16919.800780000001</v>
      </c>
      <c r="C1184">
        <v>17781.800780000001</v>
      </c>
      <c r="D1184">
        <v>16571.599610000001</v>
      </c>
      <c r="E1184">
        <v>17415.400389999999</v>
      </c>
      <c r="F1184">
        <v>17415.400389999999</v>
      </c>
      <c r="G1184">
        <v>14603799552</v>
      </c>
    </row>
    <row r="1185" spans="1:7">
      <c r="A1185" s="14">
        <v>43082</v>
      </c>
      <c r="B1185">
        <v>17500</v>
      </c>
      <c r="C1185">
        <v>17653.099610000001</v>
      </c>
      <c r="D1185">
        <v>16039.700199999999</v>
      </c>
      <c r="E1185">
        <v>16408.199219999999</v>
      </c>
      <c r="F1185">
        <v>16408.199219999999</v>
      </c>
      <c r="G1185">
        <v>12976900096</v>
      </c>
    </row>
    <row r="1186" spans="1:7">
      <c r="A1186" s="14">
        <v>43083</v>
      </c>
      <c r="B1186">
        <v>16384.599610000001</v>
      </c>
      <c r="C1186">
        <v>17085.800780000001</v>
      </c>
      <c r="D1186">
        <v>16185.900390000001</v>
      </c>
      <c r="E1186">
        <v>16564</v>
      </c>
      <c r="F1186">
        <v>16564</v>
      </c>
      <c r="G1186">
        <v>13777399808</v>
      </c>
    </row>
    <row r="1187" spans="1:7">
      <c r="A1187" s="14">
        <v>43084</v>
      </c>
      <c r="B1187">
        <v>16601.300780000001</v>
      </c>
      <c r="C1187">
        <v>18154.099610000001</v>
      </c>
      <c r="D1187">
        <v>16601.300780000001</v>
      </c>
      <c r="E1187">
        <v>17706.900389999999</v>
      </c>
      <c r="F1187">
        <v>17706.900389999999</v>
      </c>
      <c r="G1187">
        <v>14309999616</v>
      </c>
    </row>
    <row r="1188" spans="1:7">
      <c r="A1188" s="14">
        <v>43085</v>
      </c>
      <c r="B1188">
        <v>17760.300780000001</v>
      </c>
      <c r="C1188">
        <v>19716.699219999999</v>
      </c>
      <c r="D1188">
        <v>17515.300780000001</v>
      </c>
      <c r="E1188">
        <v>19497.400389999999</v>
      </c>
      <c r="F1188">
        <v>19497.400389999999</v>
      </c>
      <c r="G1188">
        <v>12740599808</v>
      </c>
    </row>
    <row r="1189" spans="1:7">
      <c r="A1189" s="14">
        <v>43086</v>
      </c>
      <c r="B1189">
        <v>19475.800780000001</v>
      </c>
      <c r="C1189">
        <v>20089</v>
      </c>
      <c r="D1189">
        <v>18974.099610000001</v>
      </c>
      <c r="E1189">
        <v>19140.800780000001</v>
      </c>
      <c r="F1189">
        <v>19140.800780000001</v>
      </c>
      <c r="G1189">
        <v>13314599936</v>
      </c>
    </row>
    <row r="1190" spans="1:7">
      <c r="A1190" s="14">
        <v>43087</v>
      </c>
      <c r="B1190">
        <v>19106.400389999999</v>
      </c>
      <c r="C1190">
        <v>19371</v>
      </c>
      <c r="D1190">
        <v>18355.900389999999</v>
      </c>
      <c r="E1190">
        <v>19114.199219999999</v>
      </c>
      <c r="F1190">
        <v>19114.199219999999</v>
      </c>
      <c r="G1190">
        <v>14839499776</v>
      </c>
    </row>
    <row r="1191" spans="1:7">
      <c r="A1191" s="14">
        <v>43088</v>
      </c>
      <c r="B1191">
        <v>19118.300780000001</v>
      </c>
      <c r="C1191">
        <v>19177.800780000001</v>
      </c>
      <c r="D1191">
        <v>17275.400389999999</v>
      </c>
      <c r="E1191">
        <v>17776.699219999999</v>
      </c>
      <c r="F1191">
        <v>17776.699219999999</v>
      </c>
      <c r="G1191">
        <v>16894499840</v>
      </c>
    </row>
    <row r="1192" spans="1:7">
      <c r="A1192" s="14">
        <v>43089</v>
      </c>
      <c r="B1192">
        <v>17760.300780000001</v>
      </c>
      <c r="C1192">
        <v>17934.699219999999</v>
      </c>
      <c r="D1192">
        <v>16077.700199999999</v>
      </c>
      <c r="E1192">
        <v>16624.599610000001</v>
      </c>
      <c r="F1192">
        <v>16624.599610000001</v>
      </c>
      <c r="G1192">
        <v>22149699584</v>
      </c>
    </row>
    <row r="1193" spans="1:7">
      <c r="A1193" s="14">
        <v>43090</v>
      </c>
      <c r="B1193">
        <v>16642.400389999999</v>
      </c>
      <c r="C1193">
        <v>17567.699219999999</v>
      </c>
      <c r="D1193">
        <v>15342.700199999999</v>
      </c>
      <c r="E1193">
        <v>15802.900390000001</v>
      </c>
      <c r="F1193">
        <v>15802.900390000001</v>
      </c>
      <c r="G1193">
        <v>16516599808</v>
      </c>
    </row>
    <row r="1194" spans="1:7">
      <c r="A1194" s="14">
        <v>43091</v>
      </c>
      <c r="B1194">
        <v>15898</v>
      </c>
      <c r="C1194">
        <v>15943.400390000001</v>
      </c>
      <c r="D1194">
        <v>11833</v>
      </c>
      <c r="E1194">
        <v>13831.79981</v>
      </c>
      <c r="F1194">
        <v>13831.79981</v>
      </c>
      <c r="G1194">
        <v>22197999616</v>
      </c>
    </row>
    <row r="1195" spans="1:7">
      <c r="A1195" s="14">
        <v>43092</v>
      </c>
      <c r="B1195">
        <v>13948.700199999999</v>
      </c>
      <c r="C1195">
        <v>15603.200199999999</v>
      </c>
      <c r="D1195">
        <v>13828.79981</v>
      </c>
      <c r="E1195">
        <v>14699.200199999999</v>
      </c>
      <c r="F1195">
        <v>14699.200199999999</v>
      </c>
      <c r="G1195">
        <v>13086000128</v>
      </c>
    </row>
    <row r="1196" spans="1:7">
      <c r="A1196" s="14">
        <v>43093</v>
      </c>
      <c r="B1196">
        <v>14608.200199999999</v>
      </c>
      <c r="C1196">
        <v>14626</v>
      </c>
      <c r="D1196">
        <v>12747.700199999999</v>
      </c>
      <c r="E1196">
        <v>13925.79981</v>
      </c>
      <c r="F1196">
        <v>13925.79981</v>
      </c>
      <c r="G1196">
        <v>11572299776</v>
      </c>
    </row>
    <row r="1197" spans="1:7">
      <c r="A1197" s="14">
        <v>43094</v>
      </c>
      <c r="B1197">
        <v>13995.900390000001</v>
      </c>
      <c r="C1197">
        <v>14593</v>
      </c>
      <c r="D1197">
        <v>13448.900390000001</v>
      </c>
      <c r="E1197">
        <v>14026.599609999999</v>
      </c>
      <c r="F1197">
        <v>14026.599609999999</v>
      </c>
      <c r="G1197">
        <v>10664699904</v>
      </c>
    </row>
    <row r="1198" spans="1:7">
      <c r="A1198" s="14">
        <v>43095</v>
      </c>
      <c r="B1198">
        <v>14036.599609999999</v>
      </c>
      <c r="C1198">
        <v>16461.199219999999</v>
      </c>
      <c r="D1198">
        <v>14028.900390000001</v>
      </c>
      <c r="E1198">
        <v>16099.79981</v>
      </c>
      <c r="F1198">
        <v>16099.79981</v>
      </c>
      <c r="G1198">
        <v>13454300160</v>
      </c>
    </row>
    <row r="1199" spans="1:7">
      <c r="A1199" s="14">
        <v>43096</v>
      </c>
      <c r="B1199">
        <v>16163.5</v>
      </c>
      <c r="C1199">
        <v>16930.900389999999</v>
      </c>
      <c r="D1199">
        <v>15114.29981</v>
      </c>
      <c r="E1199">
        <v>15838.5</v>
      </c>
      <c r="F1199">
        <v>15838.5</v>
      </c>
      <c r="G1199">
        <v>12487600128</v>
      </c>
    </row>
    <row r="1200" spans="1:7">
      <c r="A1200" s="14">
        <v>43097</v>
      </c>
      <c r="B1200">
        <v>15864.099609999999</v>
      </c>
      <c r="C1200">
        <v>15888.400390000001</v>
      </c>
      <c r="D1200">
        <v>13937.29981</v>
      </c>
      <c r="E1200">
        <v>14606.5</v>
      </c>
      <c r="F1200">
        <v>14606.5</v>
      </c>
      <c r="G1200">
        <v>12336499712</v>
      </c>
    </row>
    <row r="1201" spans="1:7">
      <c r="A1201" s="14">
        <v>43098</v>
      </c>
      <c r="B1201">
        <v>14695.79981</v>
      </c>
      <c r="C1201">
        <v>15279</v>
      </c>
      <c r="D1201">
        <v>14307</v>
      </c>
      <c r="E1201">
        <v>14656.200199999999</v>
      </c>
      <c r="F1201">
        <v>14656.200199999999</v>
      </c>
      <c r="G1201">
        <v>13025500160</v>
      </c>
    </row>
    <row r="1202" spans="1:7">
      <c r="A1202" s="14">
        <v>43099</v>
      </c>
      <c r="B1202">
        <v>14681.900390000001</v>
      </c>
      <c r="C1202">
        <v>14681.900390000001</v>
      </c>
      <c r="D1202">
        <v>12350.099609999999</v>
      </c>
      <c r="E1202">
        <v>12952.200199999999</v>
      </c>
      <c r="F1202">
        <v>12952.200199999999</v>
      </c>
      <c r="G1202">
        <v>14452599808</v>
      </c>
    </row>
    <row r="1203" spans="1:7">
      <c r="A1203" s="14">
        <v>43100</v>
      </c>
      <c r="B1203">
        <v>12897.700199999999</v>
      </c>
      <c r="C1203">
        <v>14377.400390000001</v>
      </c>
      <c r="D1203">
        <v>12755.599609999999</v>
      </c>
      <c r="E1203">
        <v>14156.400390000001</v>
      </c>
      <c r="F1203">
        <v>14156.400390000001</v>
      </c>
      <c r="G1203">
        <v>12136299520</v>
      </c>
    </row>
    <row r="1204" spans="1:7">
      <c r="A1204" s="14">
        <v>43101</v>
      </c>
      <c r="B1204">
        <v>14112.200199999999</v>
      </c>
      <c r="C1204">
        <v>14112.200199999999</v>
      </c>
      <c r="D1204">
        <v>13154.700199999999</v>
      </c>
      <c r="E1204">
        <v>13657.200199999999</v>
      </c>
      <c r="F1204">
        <v>13657.200199999999</v>
      </c>
      <c r="G1204">
        <v>10291200000</v>
      </c>
    </row>
    <row r="1205" spans="1:7">
      <c r="A1205" s="14">
        <v>43102</v>
      </c>
      <c r="B1205">
        <v>13625</v>
      </c>
      <c r="C1205">
        <v>15444.599609999999</v>
      </c>
      <c r="D1205">
        <v>13163.599609999999</v>
      </c>
      <c r="E1205">
        <v>14982.099609999999</v>
      </c>
      <c r="F1205">
        <v>14982.099609999999</v>
      </c>
      <c r="G1205">
        <v>16846600192</v>
      </c>
    </row>
    <row r="1206" spans="1:7">
      <c r="A1206" s="14">
        <v>43103</v>
      </c>
      <c r="B1206">
        <v>14978.200199999999</v>
      </c>
      <c r="C1206">
        <v>15572.79981</v>
      </c>
      <c r="D1206">
        <v>14844.5</v>
      </c>
      <c r="E1206">
        <v>15201</v>
      </c>
      <c r="F1206">
        <v>15201</v>
      </c>
      <c r="G1206">
        <v>16871900160</v>
      </c>
    </row>
    <row r="1207" spans="1:7">
      <c r="A1207" s="14">
        <v>43104</v>
      </c>
      <c r="B1207">
        <v>15270.700199999999</v>
      </c>
      <c r="C1207">
        <v>15739.700199999999</v>
      </c>
      <c r="D1207">
        <v>14522.200199999999</v>
      </c>
      <c r="E1207">
        <v>15599.200199999999</v>
      </c>
      <c r="F1207">
        <v>15599.200199999999</v>
      </c>
      <c r="G1207">
        <v>21783199744</v>
      </c>
    </row>
    <row r="1208" spans="1:7">
      <c r="A1208" s="14">
        <v>43105</v>
      </c>
      <c r="B1208">
        <v>15477.200199999999</v>
      </c>
      <c r="C1208">
        <v>17705.199219999999</v>
      </c>
      <c r="D1208">
        <v>15202.79981</v>
      </c>
      <c r="E1208">
        <v>17429.5</v>
      </c>
      <c r="F1208">
        <v>17429.5</v>
      </c>
      <c r="G1208">
        <v>23840899072</v>
      </c>
    </row>
    <row r="1209" spans="1:7">
      <c r="A1209" s="14">
        <v>43106</v>
      </c>
      <c r="B1209">
        <v>17462.099610000001</v>
      </c>
      <c r="C1209">
        <v>17712.400389999999</v>
      </c>
      <c r="D1209">
        <v>16764.599610000001</v>
      </c>
      <c r="E1209">
        <v>17527</v>
      </c>
      <c r="F1209">
        <v>17527</v>
      </c>
      <c r="G1209">
        <v>18314600448</v>
      </c>
    </row>
    <row r="1210" spans="1:7">
      <c r="A1210" s="14">
        <v>43107</v>
      </c>
      <c r="B1210">
        <v>17527.300780000001</v>
      </c>
      <c r="C1210">
        <v>17579.599610000001</v>
      </c>
      <c r="D1210">
        <v>16087.700199999999</v>
      </c>
      <c r="E1210">
        <v>16477.599610000001</v>
      </c>
      <c r="F1210">
        <v>16477.599610000001</v>
      </c>
      <c r="G1210">
        <v>15866000384</v>
      </c>
    </row>
    <row r="1211" spans="1:7">
      <c r="A1211" s="14">
        <v>43108</v>
      </c>
      <c r="B1211">
        <v>16476.199219999999</v>
      </c>
      <c r="C1211">
        <v>16537.900389999999</v>
      </c>
      <c r="D1211">
        <v>14208.200199999999</v>
      </c>
      <c r="E1211">
        <v>15170.099609999999</v>
      </c>
      <c r="F1211">
        <v>15170.099609999999</v>
      </c>
      <c r="G1211">
        <v>18413899776</v>
      </c>
    </row>
    <row r="1212" spans="1:7">
      <c r="A1212" s="14">
        <v>43109</v>
      </c>
      <c r="B1212">
        <v>15123.700199999999</v>
      </c>
      <c r="C1212">
        <v>15497.5</v>
      </c>
      <c r="D1212">
        <v>14424</v>
      </c>
      <c r="E1212">
        <v>14595.400390000001</v>
      </c>
      <c r="F1212">
        <v>14595.400390000001</v>
      </c>
      <c r="G1212">
        <v>16659999744</v>
      </c>
    </row>
    <row r="1213" spans="1:7">
      <c r="A1213" s="14">
        <v>43110</v>
      </c>
      <c r="B1213">
        <v>14588.5</v>
      </c>
      <c r="C1213">
        <v>14973.29981</v>
      </c>
      <c r="D1213">
        <v>13691.200199999999</v>
      </c>
      <c r="E1213">
        <v>14973.29981</v>
      </c>
      <c r="F1213">
        <v>14973.29981</v>
      </c>
      <c r="G1213">
        <v>18500800512</v>
      </c>
    </row>
    <row r="1214" spans="1:7">
      <c r="A1214" s="14">
        <v>43111</v>
      </c>
      <c r="B1214">
        <v>14968.200199999999</v>
      </c>
      <c r="C1214">
        <v>15018.79981</v>
      </c>
      <c r="D1214">
        <v>13105.900390000001</v>
      </c>
      <c r="E1214">
        <v>13405.79981</v>
      </c>
      <c r="F1214">
        <v>13405.79981</v>
      </c>
      <c r="G1214">
        <v>16534099968</v>
      </c>
    </row>
    <row r="1215" spans="1:7">
      <c r="A1215" s="14">
        <v>43112</v>
      </c>
      <c r="B1215">
        <v>13453.900390000001</v>
      </c>
      <c r="C1215">
        <v>14229.900390000001</v>
      </c>
      <c r="D1215">
        <v>13158.099609999999</v>
      </c>
      <c r="E1215">
        <v>13980.599609999999</v>
      </c>
      <c r="F1215">
        <v>13980.599609999999</v>
      </c>
      <c r="G1215">
        <v>12065699840</v>
      </c>
    </row>
    <row r="1216" spans="1:7">
      <c r="A1216" s="14">
        <v>43113</v>
      </c>
      <c r="B1216">
        <v>13952.400390000001</v>
      </c>
      <c r="C1216">
        <v>14659.5</v>
      </c>
      <c r="D1216">
        <v>13952.400390000001</v>
      </c>
      <c r="E1216">
        <v>14360.200199999999</v>
      </c>
      <c r="F1216">
        <v>14360.200199999999</v>
      </c>
      <c r="G1216">
        <v>12763599872</v>
      </c>
    </row>
    <row r="1217" spans="1:7">
      <c r="A1217" s="14">
        <v>43114</v>
      </c>
      <c r="B1217">
        <v>14370.79981</v>
      </c>
      <c r="C1217">
        <v>14511.79981</v>
      </c>
      <c r="D1217">
        <v>13268</v>
      </c>
      <c r="E1217">
        <v>13772</v>
      </c>
      <c r="F1217">
        <v>13772</v>
      </c>
      <c r="G1217">
        <v>11084099584</v>
      </c>
    </row>
    <row r="1218" spans="1:7">
      <c r="A1218" s="14">
        <v>43115</v>
      </c>
      <c r="B1218">
        <v>13767.29981</v>
      </c>
      <c r="C1218">
        <v>14445.5</v>
      </c>
      <c r="D1218">
        <v>13641.700199999999</v>
      </c>
      <c r="E1218">
        <v>13819.79981</v>
      </c>
      <c r="F1218">
        <v>13819.79981</v>
      </c>
      <c r="G1218">
        <v>12750799872</v>
      </c>
    </row>
    <row r="1219" spans="1:7">
      <c r="A1219" s="14">
        <v>43116</v>
      </c>
      <c r="B1219">
        <v>13836.099609999999</v>
      </c>
      <c r="C1219">
        <v>13843.099609999999</v>
      </c>
      <c r="D1219">
        <v>10194.900390000001</v>
      </c>
      <c r="E1219">
        <v>11490.5</v>
      </c>
      <c r="F1219">
        <v>11490.5</v>
      </c>
      <c r="G1219">
        <v>18853799936</v>
      </c>
    </row>
    <row r="1220" spans="1:7">
      <c r="A1220" s="14">
        <v>43117</v>
      </c>
      <c r="B1220">
        <v>11431.099609999999</v>
      </c>
      <c r="C1220">
        <v>11678</v>
      </c>
      <c r="D1220">
        <v>9402.2900389999995</v>
      </c>
      <c r="E1220">
        <v>11188.599609999999</v>
      </c>
      <c r="F1220">
        <v>11188.599609999999</v>
      </c>
      <c r="G1220">
        <v>18830600192</v>
      </c>
    </row>
    <row r="1221" spans="1:7">
      <c r="A1221" s="14">
        <v>43118</v>
      </c>
      <c r="B1221">
        <v>11198.79981</v>
      </c>
      <c r="C1221">
        <v>12107.29981</v>
      </c>
      <c r="D1221">
        <v>10942.5</v>
      </c>
      <c r="E1221">
        <v>11474.900390000001</v>
      </c>
      <c r="F1221">
        <v>11474.900390000001</v>
      </c>
      <c r="G1221">
        <v>15020399616</v>
      </c>
    </row>
    <row r="1222" spans="1:7">
      <c r="A1222" s="14">
        <v>43119</v>
      </c>
      <c r="B1222">
        <v>11429.79981</v>
      </c>
      <c r="C1222">
        <v>11992.79981</v>
      </c>
      <c r="D1222">
        <v>11172.099609999999</v>
      </c>
      <c r="E1222">
        <v>11607.400390000001</v>
      </c>
      <c r="F1222">
        <v>11607.400390000001</v>
      </c>
      <c r="G1222">
        <v>10740400128</v>
      </c>
    </row>
    <row r="1223" spans="1:7">
      <c r="A1223" s="14">
        <v>43120</v>
      </c>
      <c r="B1223">
        <v>11656.200199999999</v>
      </c>
      <c r="C1223">
        <v>13103</v>
      </c>
      <c r="D1223">
        <v>11656.200199999999</v>
      </c>
      <c r="E1223">
        <v>12899.200199999999</v>
      </c>
      <c r="F1223">
        <v>12899.200199999999</v>
      </c>
      <c r="G1223">
        <v>11801700352</v>
      </c>
    </row>
    <row r="1224" spans="1:7">
      <c r="A1224" s="14">
        <v>43121</v>
      </c>
      <c r="B1224">
        <v>12889.200199999999</v>
      </c>
      <c r="C1224">
        <v>12895.900390000001</v>
      </c>
      <c r="D1224">
        <v>11288.200199999999</v>
      </c>
      <c r="E1224">
        <v>11600.099609999999</v>
      </c>
      <c r="F1224">
        <v>11600.099609999999</v>
      </c>
      <c r="G1224">
        <v>9935179776</v>
      </c>
    </row>
    <row r="1225" spans="1:7">
      <c r="A1225" s="14">
        <v>43122</v>
      </c>
      <c r="B1225">
        <v>11633.099609999999</v>
      </c>
      <c r="C1225">
        <v>11966.400390000001</v>
      </c>
      <c r="D1225">
        <v>10240.200199999999</v>
      </c>
      <c r="E1225">
        <v>10931.400390000001</v>
      </c>
      <c r="F1225">
        <v>10931.400390000001</v>
      </c>
      <c r="G1225">
        <v>10537400320</v>
      </c>
    </row>
    <row r="1226" spans="1:7">
      <c r="A1226" s="14">
        <v>43123</v>
      </c>
      <c r="B1226">
        <v>10944.5</v>
      </c>
      <c r="C1226">
        <v>11377.599609999999</v>
      </c>
      <c r="D1226">
        <v>10129.700199999999</v>
      </c>
      <c r="E1226">
        <v>10868.400390000001</v>
      </c>
      <c r="F1226">
        <v>10868.400390000001</v>
      </c>
      <c r="G1226">
        <v>9660609536</v>
      </c>
    </row>
    <row r="1227" spans="1:7">
      <c r="A1227" s="14">
        <v>43124</v>
      </c>
      <c r="B1227">
        <v>10903.400390000001</v>
      </c>
      <c r="C1227">
        <v>11501.400390000001</v>
      </c>
      <c r="D1227">
        <v>10639.79981</v>
      </c>
      <c r="E1227">
        <v>11359.400390000001</v>
      </c>
      <c r="F1227">
        <v>11359.400390000001</v>
      </c>
      <c r="G1227">
        <v>9940989952</v>
      </c>
    </row>
    <row r="1228" spans="1:7">
      <c r="A1228" s="14">
        <v>43125</v>
      </c>
      <c r="B1228">
        <v>11421.700199999999</v>
      </c>
      <c r="C1228">
        <v>11785.700199999999</v>
      </c>
      <c r="D1228">
        <v>11057.400390000001</v>
      </c>
      <c r="E1228">
        <v>11259.400390000001</v>
      </c>
      <c r="F1228">
        <v>11259.400390000001</v>
      </c>
      <c r="G1228">
        <v>8873169920</v>
      </c>
    </row>
    <row r="1229" spans="1:7">
      <c r="A1229" s="14">
        <v>43126</v>
      </c>
      <c r="B1229">
        <v>11256</v>
      </c>
      <c r="C1229">
        <v>11656.700199999999</v>
      </c>
      <c r="D1229">
        <v>10470.29981</v>
      </c>
      <c r="E1229">
        <v>11171.400390000001</v>
      </c>
      <c r="F1229">
        <v>11171.400390000001</v>
      </c>
      <c r="G1229">
        <v>9746199552</v>
      </c>
    </row>
    <row r="1230" spans="1:7">
      <c r="A1230" s="14">
        <v>43127</v>
      </c>
      <c r="B1230">
        <v>11174.900390000001</v>
      </c>
      <c r="C1230">
        <v>11614.900390000001</v>
      </c>
      <c r="D1230">
        <v>10989.200199999999</v>
      </c>
      <c r="E1230">
        <v>11440.700199999999</v>
      </c>
      <c r="F1230">
        <v>11440.700199999999</v>
      </c>
      <c r="G1230">
        <v>7583269888</v>
      </c>
    </row>
    <row r="1231" spans="1:7">
      <c r="A1231" s="14">
        <v>43128</v>
      </c>
      <c r="B1231">
        <v>11475.29981</v>
      </c>
      <c r="C1231">
        <v>12040.29981</v>
      </c>
      <c r="D1231">
        <v>11475.29981</v>
      </c>
      <c r="E1231">
        <v>11786.29981</v>
      </c>
      <c r="F1231">
        <v>11786.29981</v>
      </c>
      <c r="G1231">
        <v>8350360064</v>
      </c>
    </row>
    <row r="1232" spans="1:7">
      <c r="A1232" s="14">
        <v>43129</v>
      </c>
      <c r="B1232">
        <v>11755.5</v>
      </c>
      <c r="C1232">
        <v>11875.599609999999</v>
      </c>
      <c r="D1232">
        <v>11179.200199999999</v>
      </c>
      <c r="E1232">
        <v>11296.400390000001</v>
      </c>
      <c r="F1232">
        <v>11296.400390000001</v>
      </c>
      <c r="G1232">
        <v>7107359744</v>
      </c>
    </row>
    <row r="1233" spans="1:7">
      <c r="A1233" s="14">
        <v>43130</v>
      </c>
      <c r="B1233">
        <v>11306.79981</v>
      </c>
      <c r="C1233">
        <v>11307.200199999999</v>
      </c>
      <c r="D1233">
        <v>10036.200199999999</v>
      </c>
      <c r="E1233">
        <v>10106.29981</v>
      </c>
      <c r="F1233">
        <v>10106.29981</v>
      </c>
      <c r="G1233">
        <v>8637859840</v>
      </c>
    </row>
    <row r="1234" spans="1:7">
      <c r="A1234" s="14">
        <v>43131</v>
      </c>
      <c r="B1234">
        <v>10108.200199999999</v>
      </c>
      <c r="C1234">
        <v>10381.599609999999</v>
      </c>
      <c r="D1234">
        <v>9777.4199219999991</v>
      </c>
      <c r="E1234">
        <v>10221.099609999999</v>
      </c>
      <c r="F1234">
        <v>10221.099609999999</v>
      </c>
      <c r="G1234">
        <v>8041160192</v>
      </c>
    </row>
    <row r="1235" spans="1:7">
      <c r="A1235" s="14">
        <v>43132</v>
      </c>
      <c r="B1235">
        <v>10237.29981</v>
      </c>
      <c r="C1235">
        <v>10288.79981</v>
      </c>
      <c r="D1235">
        <v>8812.2802730000003</v>
      </c>
      <c r="E1235">
        <v>9170.5400389999995</v>
      </c>
      <c r="F1235">
        <v>9170.5400389999995</v>
      </c>
      <c r="G1235">
        <v>9959400448</v>
      </c>
    </row>
    <row r="1236" spans="1:7">
      <c r="A1236" s="14">
        <v>43133</v>
      </c>
      <c r="B1236">
        <v>9142.2802730000003</v>
      </c>
      <c r="C1236">
        <v>9142.2802730000003</v>
      </c>
      <c r="D1236">
        <v>7796.4902339999999</v>
      </c>
      <c r="E1236">
        <v>8830.75</v>
      </c>
      <c r="F1236">
        <v>8830.75</v>
      </c>
      <c r="G1236">
        <v>12726899712</v>
      </c>
    </row>
    <row r="1237" spans="1:7">
      <c r="A1237" s="14">
        <v>43134</v>
      </c>
      <c r="B1237">
        <v>8852.1201170000004</v>
      </c>
      <c r="C1237">
        <v>9430.75</v>
      </c>
      <c r="D1237">
        <v>8251.6298829999996</v>
      </c>
      <c r="E1237">
        <v>9174.9101559999999</v>
      </c>
      <c r="F1237">
        <v>9174.9101559999999</v>
      </c>
      <c r="G1237">
        <v>7263790080</v>
      </c>
    </row>
    <row r="1238" spans="1:7">
      <c r="A1238" s="14">
        <v>43135</v>
      </c>
      <c r="B1238">
        <v>9175.7001949999994</v>
      </c>
      <c r="C1238">
        <v>9334.8701170000004</v>
      </c>
      <c r="D1238">
        <v>8031.2202150000003</v>
      </c>
      <c r="E1238">
        <v>8277.0097659999992</v>
      </c>
      <c r="F1238">
        <v>8277.0097659999992</v>
      </c>
      <c r="G1238">
        <v>7073549824</v>
      </c>
    </row>
    <row r="1239" spans="1:7">
      <c r="A1239" s="14">
        <v>43136</v>
      </c>
      <c r="B1239">
        <v>8270.5400389999995</v>
      </c>
      <c r="C1239">
        <v>8364.8398440000001</v>
      </c>
      <c r="D1239">
        <v>6756.6801759999998</v>
      </c>
      <c r="E1239">
        <v>6955.2700199999999</v>
      </c>
      <c r="F1239">
        <v>6955.2700199999999</v>
      </c>
      <c r="G1239">
        <v>9285289984</v>
      </c>
    </row>
    <row r="1240" spans="1:7">
      <c r="A1240" s="14">
        <v>43137</v>
      </c>
      <c r="B1240">
        <v>7051.75</v>
      </c>
      <c r="C1240">
        <v>7850.7001950000003</v>
      </c>
      <c r="D1240">
        <v>6048.2597660000001</v>
      </c>
      <c r="E1240">
        <v>7754</v>
      </c>
      <c r="F1240">
        <v>7754</v>
      </c>
      <c r="G1240">
        <v>13999800320</v>
      </c>
    </row>
    <row r="1241" spans="1:7">
      <c r="A1241" s="14">
        <v>43138</v>
      </c>
      <c r="B1241">
        <v>7755.4902339999999</v>
      </c>
      <c r="C1241">
        <v>8509.1103519999997</v>
      </c>
      <c r="D1241">
        <v>7236.7900390000004</v>
      </c>
      <c r="E1241">
        <v>7621.2998049999997</v>
      </c>
      <c r="F1241">
        <v>7621.2998049999997</v>
      </c>
      <c r="G1241">
        <v>9169280000</v>
      </c>
    </row>
    <row r="1242" spans="1:7">
      <c r="A1242" s="14">
        <v>43139</v>
      </c>
      <c r="B1242">
        <v>7637.8598629999997</v>
      </c>
      <c r="C1242">
        <v>8558.7695309999999</v>
      </c>
      <c r="D1242">
        <v>7637.8598629999997</v>
      </c>
      <c r="E1242">
        <v>8265.5898440000001</v>
      </c>
      <c r="F1242">
        <v>8265.5898440000001</v>
      </c>
      <c r="G1242">
        <v>9346750464</v>
      </c>
    </row>
    <row r="1243" spans="1:7">
      <c r="A1243" s="14">
        <v>43140</v>
      </c>
      <c r="B1243">
        <v>8271.8398440000001</v>
      </c>
      <c r="C1243">
        <v>8736.9804690000001</v>
      </c>
      <c r="D1243">
        <v>7884.7099609999996</v>
      </c>
      <c r="E1243">
        <v>8736.9804690000001</v>
      </c>
      <c r="F1243">
        <v>8736.9804690000001</v>
      </c>
      <c r="G1243">
        <v>6784820224</v>
      </c>
    </row>
    <row r="1244" spans="1:7">
      <c r="A1244" s="14">
        <v>43141</v>
      </c>
      <c r="B1244">
        <v>8720.0800780000009</v>
      </c>
      <c r="C1244">
        <v>9122.5498050000006</v>
      </c>
      <c r="D1244">
        <v>8295.4697269999997</v>
      </c>
      <c r="E1244">
        <v>8621.9003909999992</v>
      </c>
      <c r="F1244">
        <v>8621.9003909999992</v>
      </c>
      <c r="G1244">
        <v>7780960256</v>
      </c>
    </row>
    <row r="1245" spans="1:7">
      <c r="A1245" s="14">
        <v>43142</v>
      </c>
      <c r="B1245">
        <v>8616.1298829999996</v>
      </c>
      <c r="C1245">
        <v>8616.1298829999996</v>
      </c>
      <c r="D1245">
        <v>7931.1000979999999</v>
      </c>
      <c r="E1245">
        <v>8129.9702150000003</v>
      </c>
      <c r="F1245">
        <v>8129.9702150000003</v>
      </c>
      <c r="G1245">
        <v>6122189824</v>
      </c>
    </row>
    <row r="1246" spans="1:7">
      <c r="A1246" s="14">
        <v>43143</v>
      </c>
      <c r="B1246">
        <v>8141.4301759999998</v>
      </c>
      <c r="C1246">
        <v>8985.9199219999991</v>
      </c>
      <c r="D1246">
        <v>8141.4301759999998</v>
      </c>
      <c r="E1246">
        <v>8926.5703130000002</v>
      </c>
      <c r="F1246">
        <v>8926.5703130000002</v>
      </c>
      <c r="G1246">
        <v>6256439808</v>
      </c>
    </row>
    <row r="1247" spans="1:7">
      <c r="A1247" s="14">
        <v>43144</v>
      </c>
      <c r="B1247">
        <v>8926.7197269999997</v>
      </c>
      <c r="C1247">
        <v>8958.4697269999997</v>
      </c>
      <c r="D1247">
        <v>8455.4101559999999</v>
      </c>
      <c r="E1247">
        <v>8598.3095699999994</v>
      </c>
      <c r="F1247">
        <v>8598.3095699999994</v>
      </c>
      <c r="G1247">
        <v>5696719872</v>
      </c>
    </row>
    <row r="1248" spans="1:7">
      <c r="A1248" s="14">
        <v>43145</v>
      </c>
      <c r="B1248">
        <v>8599.9199219999991</v>
      </c>
      <c r="C1248">
        <v>9518.5400389999995</v>
      </c>
      <c r="D1248">
        <v>8599.9199219999991</v>
      </c>
      <c r="E1248">
        <v>9494.6298829999996</v>
      </c>
      <c r="F1248">
        <v>9494.6298829999996</v>
      </c>
      <c r="G1248">
        <v>7909819904</v>
      </c>
    </row>
    <row r="1249" spans="1:7">
      <c r="A1249" s="14">
        <v>43146</v>
      </c>
      <c r="B1249">
        <v>9488.3203130000002</v>
      </c>
      <c r="C1249">
        <v>10234.79981</v>
      </c>
      <c r="D1249">
        <v>9395.5800780000009</v>
      </c>
      <c r="E1249">
        <v>10166.400390000001</v>
      </c>
      <c r="F1249">
        <v>10166.400390000001</v>
      </c>
      <c r="G1249">
        <v>9062540288</v>
      </c>
    </row>
    <row r="1250" spans="1:7">
      <c r="A1250" s="14">
        <v>43147</v>
      </c>
      <c r="B1250">
        <v>10135.700199999999</v>
      </c>
      <c r="C1250">
        <v>10324.099609999999</v>
      </c>
      <c r="D1250">
        <v>9824.8203130000002</v>
      </c>
      <c r="E1250">
        <v>10233.900390000001</v>
      </c>
      <c r="F1250">
        <v>10233.900390000001</v>
      </c>
      <c r="G1250">
        <v>7296159744</v>
      </c>
    </row>
    <row r="1251" spans="1:7">
      <c r="A1251" s="14">
        <v>43148</v>
      </c>
      <c r="B1251">
        <v>10207.5</v>
      </c>
      <c r="C1251">
        <v>11139.5</v>
      </c>
      <c r="D1251">
        <v>10149.400390000001</v>
      </c>
      <c r="E1251">
        <v>11112.700199999999</v>
      </c>
      <c r="F1251">
        <v>11112.700199999999</v>
      </c>
      <c r="G1251">
        <v>8660880384</v>
      </c>
    </row>
    <row r="1252" spans="1:7">
      <c r="A1252" s="14">
        <v>43149</v>
      </c>
      <c r="B1252">
        <v>11123.400390000001</v>
      </c>
      <c r="C1252">
        <v>11349.79981</v>
      </c>
      <c r="D1252">
        <v>10326</v>
      </c>
      <c r="E1252">
        <v>10551.79981</v>
      </c>
      <c r="F1252">
        <v>10551.79981</v>
      </c>
      <c r="G1252">
        <v>8744009728</v>
      </c>
    </row>
    <row r="1253" spans="1:7">
      <c r="A1253" s="14">
        <v>43150</v>
      </c>
      <c r="B1253">
        <v>10552.599609999999</v>
      </c>
      <c r="C1253">
        <v>11273.79981</v>
      </c>
      <c r="D1253">
        <v>10513.200199999999</v>
      </c>
      <c r="E1253">
        <v>11225.29981</v>
      </c>
      <c r="F1253">
        <v>11225.29981</v>
      </c>
      <c r="G1253">
        <v>7652089856</v>
      </c>
    </row>
    <row r="1254" spans="1:7">
      <c r="A1254" s="14">
        <v>43151</v>
      </c>
      <c r="B1254">
        <v>11231.79981</v>
      </c>
      <c r="C1254">
        <v>11958.5</v>
      </c>
      <c r="D1254">
        <v>11231.79981</v>
      </c>
      <c r="E1254">
        <v>11403.700199999999</v>
      </c>
      <c r="F1254">
        <v>11403.700199999999</v>
      </c>
      <c r="G1254">
        <v>9926540288</v>
      </c>
    </row>
    <row r="1255" spans="1:7">
      <c r="A1255" s="14">
        <v>43152</v>
      </c>
      <c r="B1255">
        <v>11372.200199999999</v>
      </c>
      <c r="C1255">
        <v>11418.5</v>
      </c>
      <c r="D1255">
        <v>10479.099609999999</v>
      </c>
      <c r="E1255">
        <v>10690.400390000001</v>
      </c>
      <c r="F1255">
        <v>10690.400390000001</v>
      </c>
      <c r="G1255">
        <v>9405339648</v>
      </c>
    </row>
    <row r="1256" spans="1:7">
      <c r="A1256" s="14">
        <v>43153</v>
      </c>
      <c r="B1256">
        <v>10660.400390000001</v>
      </c>
      <c r="C1256">
        <v>11039.099609999999</v>
      </c>
      <c r="D1256">
        <v>9939.0898440000001</v>
      </c>
      <c r="E1256">
        <v>10005</v>
      </c>
      <c r="F1256">
        <v>10005</v>
      </c>
      <c r="G1256">
        <v>8040079872</v>
      </c>
    </row>
    <row r="1257" spans="1:7">
      <c r="A1257" s="14">
        <v>43154</v>
      </c>
      <c r="B1257">
        <v>9937.0703130000002</v>
      </c>
      <c r="C1257">
        <v>10487.29981</v>
      </c>
      <c r="D1257">
        <v>9734.5595699999994</v>
      </c>
      <c r="E1257">
        <v>10301.099609999999</v>
      </c>
      <c r="F1257">
        <v>10301.099609999999</v>
      </c>
      <c r="G1257">
        <v>7739500032</v>
      </c>
    </row>
    <row r="1258" spans="1:7">
      <c r="A1258" s="14">
        <v>43155</v>
      </c>
      <c r="B1258">
        <v>10287.700199999999</v>
      </c>
      <c r="C1258">
        <v>10597.200199999999</v>
      </c>
      <c r="D1258">
        <v>9546.9697269999997</v>
      </c>
      <c r="E1258">
        <v>9813.0703130000002</v>
      </c>
      <c r="F1258">
        <v>9813.0703130000002</v>
      </c>
      <c r="G1258">
        <v>6917929984</v>
      </c>
    </row>
    <row r="1259" spans="1:7">
      <c r="A1259" s="14">
        <v>43156</v>
      </c>
      <c r="B1259">
        <v>9796.4199219999991</v>
      </c>
      <c r="C1259">
        <v>9923.2197269999997</v>
      </c>
      <c r="D1259">
        <v>9407.0595699999994</v>
      </c>
      <c r="E1259">
        <v>9664.7304690000001</v>
      </c>
      <c r="F1259">
        <v>9664.7304690000001</v>
      </c>
      <c r="G1259">
        <v>5706939904</v>
      </c>
    </row>
    <row r="1260" spans="1:7">
      <c r="A1260" s="14">
        <v>43157</v>
      </c>
      <c r="B1260">
        <v>9669.4296880000002</v>
      </c>
      <c r="C1260">
        <v>10475</v>
      </c>
      <c r="D1260">
        <v>9501.7304690000001</v>
      </c>
      <c r="E1260">
        <v>10366.700199999999</v>
      </c>
      <c r="F1260">
        <v>10366.700199999999</v>
      </c>
      <c r="G1260">
        <v>7287690240</v>
      </c>
    </row>
    <row r="1261" spans="1:7">
      <c r="A1261" s="14">
        <v>43158</v>
      </c>
      <c r="B1261">
        <v>10393.900390000001</v>
      </c>
      <c r="C1261">
        <v>10878.5</v>
      </c>
      <c r="D1261">
        <v>10246.099609999999</v>
      </c>
      <c r="E1261">
        <v>10725.599609999999</v>
      </c>
      <c r="F1261">
        <v>10725.599609999999</v>
      </c>
      <c r="G1261">
        <v>6966179840</v>
      </c>
    </row>
    <row r="1262" spans="1:7">
      <c r="A1262" s="14">
        <v>43159</v>
      </c>
      <c r="B1262">
        <v>10687.200199999999</v>
      </c>
      <c r="C1262">
        <v>11089.79981</v>
      </c>
      <c r="D1262">
        <v>10393.099609999999</v>
      </c>
      <c r="E1262">
        <v>10397.900390000001</v>
      </c>
      <c r="F1262">
        <v>10397.900390000001</v>
      </c>
      <c r="G1262">
        <v>6936189952</v>
      </c>
    </row>
    <row r="1263" spans="1:7">
      <c r="A1263" s="14">
        <v>43160</v>
      </c>
      <c r="B1263">
        <v>10385</v>
      </c>
      <c r="C1263">
        <v>11052.29981</v>
      </c>
      <c r="D1263">
        <v>10352.700199999999</v>
      </c>
      <c r="E1263">
        <v>10951</v>
      </c>
      <c r="F1263">
        <v>10951</v>
      </c>
      <c r="G1263">
        <v>7317279744</v>
      </c>
    </row>
    <row r="1264" spans="1:7">
      <c r="A1264" s="14">
        <v>43161</v>
      </c>
      <c r="B1264">
        <v>10977.400390000001</v>
      </c>
      <c r="C1264">
        <v>11189</v>
      </c>
      <c r="D1264">
        <v>10850.099609999999</v>
      </c>
      <c r="E1264">
        <v>11086.400390000001</v>
      </c>
      <c r="F1264">
        <v>11086.400390000001</v>
      </c>
      <c r="G1264">
        <v>7620590080</v>
      </c>
    </row>
    <row r="1265" spans="1:7">
      <c r="A1265" s="14">
        <v>43162</v>
      </c>
      <c r="B1265">
        <v>11101.900390000001</v>
      </c>
      <c r="C1265">
        <v>11528.200199999999</v>
      </c>
      <c r="D1265">
        <v>11002.400390000001</v>
      </c>
      <c r="E1265">
        <v>11489.700199999999</v>
      </c>
      <c r="F1265">
        <v>11489.700199999999</v>
      </c>
      <c r="G1265">
        <v>6690570240</v>
      </c>
    </row>
    <row r="1266" spans="1:7">
      <c r="A1266" s="14">
        <v>43163</v>
      </c>
      <c r="B1266">
        <v>11497.400390000001</v>
      </c>
      <c r="C1266">
        <v>11512.599609999999</v>
      </c>
      <c r="D1266">
        <v>11136.099609999999</v>
      </c>
      <c r="E1266">
        <v>11512.599609999999</v>
      </c>
      <c r="F1266">
        <v>11512.599609999999</v>
      </c>
      <c r="G1266">
        <v>6084149760</v>
      </c>
    </row>
    <row r="1267" spans="1:7">
      <c r="A1267" s="14">
        <v>43164</v>
      </c>
      <c r="B1267">
        <v>11532.400390000001</v>
      </c>
      <c r="C1267">
        <v>11704.099609999999</v>
      </c>
      <c r="D1267">
        <v>11443.900390000001</v>
      </c>
      <c r="E1267">
        <v>11573.29981</v>
      </c>
      <c r="F1267">
        <v>11573.29981</v>
      </c>
      <c r="G1267">
        <v>6468539904</v>
      </c>
    </row>
    <row r="1268" spans="1:7">
      <c r="A1268" s="14">
        <v>43165</v>
      </c>
      <c r="B1268">
        <v>11500.099609999999</v>
      </c>
      <c r="C1268">
        <v>11500.099609999999</v>
      </c>
      <c r="D1268">
        <v>10694.29981</v>
      </c>
      <c r="E1268">
        <v>10779.900390000001</v>
      </c>
      <c r="F1268">
        <v>10779.900390000001</v>
      </c>
      <c r="G1268">
        <v>6832169984</v>
      </c>
    </row>
    <row r="1269" spans="1:7">
      <c r="A1269" s="14">
        <v>43166</v>
      </c>
      <c r="B1269">
        <v>10803.900390000001</v>
      </c>
      <c r="C1269">
        <v>10929.5</v>
      </c>
      <c r="D1269">
        <v>9692.1201170000004</v>
      </c>
      <c r="E1269">
        <v>9965.5703130000002</v>
      </c>
      <c r="F1269">
        <v>9965.5703130000002</v>
      </c>
      <c r="G1269">
        <v>8797910016</v>
      </c>
    </row>
    <row r="1270" spans="1:7">
      <c r="A1270" s="14">
        <v>43167</v>
      </c>
      <c r="B1270">
        <v>9951.4404300000006</v>
      </c>
      <c r="C1270">
        <v>10147.400390000001</v>
      </c>
      <c r="D1270">
        <v>9335.8701170000004</v>
      </c>
      <c r="E1270">
        <v>9395.0097659999992</v>
      </c>
      <c r="F1270">
        <v>9395.0097659999992</v>
      </c>
      <c r="G1270">
        <v>7186089984</v>
      </c>
    </row>
    <row r="1271" spans="1:7">
      <c r="A1271" s="14">
        <v>43168</v>
      </c>
      <c r="B1271">
        <v>9414.6904300000006</v>
      </c>
      <c r="C1271">
        <v>9466.3496090000008</v>
      </c>
      <c r="D1271">
        <v>8513.0302730000003</v>
      </c>
      <c r="E1271">
        <v>9337.5498050000006</v>
      </c>
      <c r="F1271">
        <v>9337.5498050000006</v>
      </c>
      <c r="G1271">
        <v>8704190464</v>
      </c>
    </row>
    <row r="1272" spans="1:7">
      <c r="A1272" s="14">
        <v>43169</v>
      </c>
      <c r="B1272">
        <v>9350.5898440000001</v>
      </c>
      <c r="C1272">
        <v>9531.3203130000002</v>
      </c>
      <c r="D1272">
        <v>8828.4697269999997</v>
      </c>
      <c r="E1272">
        <v>8866</v>
      </c>
      <c r="F1272">
        <v>8866</v>
      </c>
      <c r="G1272">
        <v>5386319872</v>
      </c>
    </row>
    <row r="1273" spans="1:7">
      <c r="A1273" s="14">
        <v>43170</v>
      </c>
      <c r="B1273">
        <v>8852.7802730000003</v>
      </c>
      <c r="C1273">
        <v>9711.8896480000003</v>
      </c>
      <c r="D1273">
        <v>8607.1201170000004</v>
      </c>
      <c r="E1273">
        <v>9578.6298829999996</v>
      </c>
      <c r="F1273">
        <v>9578.6298829999996</v>
      </c>
      <c r="G1273">
        <v>6296370176</v>
      </c>
    </row>
    <row r="1274" spans="1:7">
      <c r="A1274" s="14">
        <v>43171</v>
      </c>
      <c r="B1274">
        <v>9602.9296880000002</v>
      </c>
      <c r="C1274">
        <v>9937.5</v>
      </c>
      <c r="D1274">
        <v>8956.4296880000002</v>
      </c>
      <c r="E1274">
        <v>9205.1201170000004</v>
      </c>
      <c r="F1274">
        <v>9205.1201170000004</v>
      </c>
      <c r="G1274">
        <v>6457399808</v>
      </c>
    </row>
    <row r="1275" spans="1:7">
      <c r="A1275" s="14">
        <v>43172</v>
      </c>
      <c r="B1275">
        <v>9173.0400389999995</v>
      </c>
      <c r="C1275">
        <v>9470.3798829999996</v>
      </c>
      <c r="D1275">
        <v>8958.1904300000006</v>
      </c>
      <c r="E1275">
        <v>9194.8496090000008</v>
      </c>
      <c r="F1275">
        <v>9194.8496090000008</v>
      </c>
      <c r="G1275">
        <v>5991139840</v>
      </c>
    </row>
    <row r="1276" spans="1:7">
      <c r="A1276" s="14">
        <v>43173</v>
      </c>
      <c r="B1276">
        <v>9214.6503909999992</v>
      </c>
      <c r="C1276">
        <v>9355.8496090000008</v>
      </c>
      <c r="D1276">
        <v>8068.5898440000001</v>
      </c>
      <c r="E1276">
        <v>8269.8095699999994</v>
      </c>
      <c r="F1276">
        <v>8269.8095699999994</v>
      </c>
      <c r="G1276">
        <v>6438230016</v>
      </c>
    </row>
    <row r="1277" spans="1:7">
      <c r="A1277" s="14">
        <v>43174</v>
      </c>
      <c r="B1277">
        <v>8290.7597659999992</v>
      </c>
      <c r="C1277">
        <v>8428.3496090000008</v>
      </c>
      <c r="D1277">
        <v>7783.0498049999997</v>
      </c>
      <c r="E1277">
        <v>8300.8603519999997</v>
      </c>
      <c r="F1277">
        <v>8300.8603519999997</v>
      </c>
      <c r="G1277">
        <v>6834429952</v>
      </c>
    </row>
    <row r="1278" spans="1:7">
      <c r="A1278" s="14">
        <v>43175</v>
      </c>
      <c r="B1278">
        <v>8322.9101559999999</v>
      </c>
      <c r="C1278">
        <v>8585.1503909999992</v>
      </c>
      <c r="D1278">
        <v>8005.3100590000004</v>
      </c>
      <c r="E1278">
        <v>8338.3496090000008</v>
      </c>
      <c r="F1278">
        <v>8338.3496090000008</v>
      </c>
      <c r="G1278">
        <v>5289379840</v>
      </c>
    </row>
    <row r="1279" spans="1:7">
      <c r="A1279" s="14">
        <v>43176</v>
      </c>
      <c r="B1279">
        <v>8321.9101559999999</v>
      </c>
      <c r="C1279">
        <v>8346.5302730000003</v>
      </c>
      <c r="D1279">
        <v>7812.8198240000002</v>
      </c>
      <c r="E1279">
        <v>7916.8798829999996</v>
      </c>
      <c r="F1279">
        <v>7916.8798829999996</v>
      </c>
      <c r="G1279">
        <v>4426149888</v>
      </c>
    </row>
    <row r="1280" spans="1:7">
      <c r="A1280" s="14">
        <v>43177</v>
      </c>
      <c r="B1280">
        <v>7890.5200199999999</v>
      </c>
      <c r="C1280">
        <v>8245.5097659999992</v>
      </c>
      <c r="D1280">
        <v>7397.9902339999999</v>
      </c>
      <c r="E1280">
        <v>8223.6796880000002</v>
      </c>
      <c r="F1280">
        <v>8223.6796880000002</v>
      </c>
      <c r="G1280">
        <v>6639190016</v>
      </c>
    </row>
    <row r="1281" spans="1:7">
      <c r="A1281" s="14">
        <v>43178</v>
      </c>
      <c r="B1281">
        <v>8344.1201170000004</v>
      </c>
      <c r="C1281">
        <v>8675.8701170000004</v>
      </c>
      <c r="D1281">
        <v>8182.3999020000001</v>
      </c>
      <c r="E1281">
        <v>8630.6503909999992</v>
      </c>
      <c r="F1281">
        <v>8630.6503909999992</v>
      </c>
      <c r="G1281">
        <v>6729110016</v>
      </c>
    </row>
    <row r="1282" spans="1:7">
      <c r="A1282" s="14">
        <v>43179</v>
      </c>
      <c r="B1282">
        <v>8619.6699219999991</v>
      </c>
      <c r="C1282">
        <v>9051.0195309999999</v>
      </c>
      <c r="D1282">
        <v>8389.8896480000003</v>
      </c>
      <c r="E1282">
        <v>8913.4697269999997</v>
      </c>
      <c r="F1282">
        <v>8913.4697269999997</v>
      </c>
      <c r="G1282">
        <v>6361789952</v>
      </c>
    </row>
    <row r="1283" spans="1:7">
      <c r="A1283" s="14">
        <v>43180</v>
      </c>
      <c r="B1283">
        <v>8937.4804690000001</v>
      </c>
      <c r="C1283">
        <v>9177.3701170000004</v>
      </c>
      <c r="D1283">
        <v>8846.3300780000009</v>
      </c>
      <c r="E1283">
        <v>8929.2802730000003</v>
      </c>
      <c r="F1283">
        <v>8929.2802730000003</v>
      </c>
      <c r="G1283">
        <v>6043129856</v>
      </c>
    </row>
    <row r="1284" spans="1:7">
      <c r="A1284" s="14">
        <v>43181</v>
      </c>
      <c r="B1284">
        <v>8939.4404300000006</v>
      </c>
      <c r="C1284">
        <v>9100.7099610000005</v>
      </c>
      <c r="D1284">
        <v>8564.9003909999992</v>
      </c>
      <c r="E1284">
        <v>8728.4697269999997</v>
      </c>
      <c r="F1284">
        <v>8728.4697269999997</v>
      </c>
      <c r="G1284">
        <v>5530390016</v>
      </c>
    </row>
    <row r="1285" spans="1:7">
      <c r="A1285" s="14">
        <v>43182</v>
      </c>
      <c r="B1285">
        <v>8736.25</v>
      </c>
      <c r="C1285">
        <v>8879.6201170000004</v>
      </c>
      <c r="D1285">
        <v>8360.6201170000004</v>
      </c>
      <c r="E1285">
        <v>8879.6201170000004</v>
      </c>
      <c r="F1285">
        <v>8879.6201170000004</v>
      </c>
      <c r="G1285">
        <v>5954120192</v>
      </c>
    </row>
    <row r="1286" spans="1:7">
      <c r="A1286" s="14">
        <v>43183</v>
      </c>
      <c r="B1286">
        <v>8901.9501949999994</v>
      </c>
      <c r="C1286">
        <v>8996.1796880000002</v>
      </c>
      <c r="D1286">
        <v>8665.7001949999994</v>
      </c>
      <c r="E1286">
        <v>8668.1201170000004</v>
      </c>
      <c r="F1286">
        <v>8668.1201170000004</v>
      </c>
      <c r="G1286">
        <v>5664600064</v>
      </c>
    </row>
    <row r="1287" spans="1:7">
      <c r="A1287" s="14">
        <v>43184</v>
      </c>
      <c r="B1287">
        <v>8612.8095699999994</v>
      </c>
      <c r="C1287">
        <v>8682.0097659999992</v>
      </c>
      <c r="D1287">
        <v>8449.0996090000008</v>
      </c>
      <c r="E1287">
        <v>8495.7802730000003</v>
      </c>
      <c r="F1287">
        <v>8495.7802730000003</v>
      </c>
      <c r="G1287">
        <v>4569880064</v>
      </c>
    </row>
    <row r="1288" spans="1:7">
      <c r="A1288" s="14">
        <v>43185</v>
      </c>
      <c r="B1288">
        <v>8498.4697269999997</v>
      </c>
      <c r="C1288">
        <v>8530.0800780000009</v>
      </c>
      <c r="D1288">
        <v>7921.4301759999998</v>
      </c>
      <c r="E1288">
        <v>8209.4003909999992</v>
      </c>
      <c r="F1288">
        <v>8209.4003909999992</v>
      </c>
      <c r="G1288">
        <v>5921039872</v>
      </c>
    </row>
    <row r="1289" spans="1:7">
      <c r="A1289" s="14">
        <v>43186</v>
      </c>
      <c r="B1289">
        <v>8200</v>
      </c>
      <c r="C1289">
        <v>8232.7802730000003</v>
      </c>
      <c r="D1289">
        <v>7797.2797849999997</v>
      </c>
      <c r="E1289">
        <v>7833.0400390000004</v>
      </c>
      <c r="F1289">
        <v>7833.0400390000004</v>
      </c>
      <c r="G1289">
        <v>5378250240</v>
      </c>
    </row>
    <row r="1290" spans="1:7">
      <c r="A1290" s="14">
        <v>43187</v>
      </c>
      <c r="B1290">
        <v>7836.830078</v>
      </c>
      <c r="C1290">
        <v>8122.8901370000003</v>
      </c>
      <c r="D1290">
        <v>7809.169922</v>
      </c>
      <c r="E1290">
        <v>7954.4799800000001</v>
      </c>
      <c r="F1290">
        <v>7954.4799800000001</v>
      </c>
      <c r="G1290">
        <v>4935289856</v>
      </c>
    </row>
    <row r="1291" spans="1:7">
      <c r="A1291" s="14">
        <v>43188</v>
      </c>
      <c r="B1291">
        <v>7979.0698240000002</v>
      </c>
      <c r="C1291">
        <v>7994.330078</v>
      </c>
      <c r="D1291">
        <v>7081.3798829999996</v>
      </c>
      <c r="E1291">
        <v>7165.7001950000003</v>
      </c>
      <c r="F1291">
        <v>7165.7001950000003</v>
      </c>
      <c r="G1291">
        <v>6361229824</v>
      </c>
    </row>
    <row r="1292" spans="1:7">
      <c r="A1292" s="14">
        <v>43189</v>
      </c>
      <c r="B1292">
        <v>7171.4501950000003</v>
      </c>
      <c r="C1292">
        <v>7276.6601559999999</v>
      </c>
      <c r="D1292">
        <v>6683.9301759999998</v>
      </c>
      <c r="E1292">
        <v>6890.5200199999999</v>
      </c>
      <c r="F1292">
        <v>6890.5200199999999</v>
      </c>
      <c r="G1292">
        <v>6289509888</v>
      </c>
    </row>
    <row r="1293" spans="1:7">
      <c r="A1293" s="14">
        <v>43190</v>
      </c>
      <c r="B1293">
        <v>6892.4799800000001</v>
      </c>
      <c r="C1293">
        <v>7207.8500979999999</v>
      </c>
      <c r="D1293">
        <v>6863.5200199999999</v>
      </c>
      <c r="E1293">
        <v>6973.5297849999997</v>
      </c>
      <c r="F1293">
        <v>6973.5297849999997</v>
      </c>
      <c r="G1293">
        <v>4553269760</v>
      </c>
    </row>
    <row r="1294" spans="1:7">
      <c r="A1294" s="14">
        <v>43191</v>
      </c>
      <c r="B1294">
        <v>7003.0600590000004</v>
      </c>
      <c r="C1294">
        <v>7060.9501950000003</v>
      </c>
      <c r="D1294">
        <v>6526.8701170000004</v>
      </c>
      <c r="E1294">
        <v>6844.2299800000001</v>
      </c>
      <c r="F1294">
        <v>6844.2299800000001</v>
      </c>
      <c r="G1294">
        <v>4532100096</v>
      </c>
    </row>
    <row r="1295" spans="1:7">
      <c r="A1295" s="14">
        <v>43192</v>
      </c>
      <c r="B1295">
        <v>6844.8598629999997</v>
      </c>
      <c r="C1295">
        <v>7135.4702150000003</v>
      </c>
      <c r="D1295">
        <v>6816.580078</v>
      </c>
      <c r="E1295">
        <v>7083.7998049999997</v>
      </c>
      <c r="F1295">
        <v>7083.7998049999997</v>
      </c>
      <c r="G1295">
        <v>4333440000</v>
      </c>
    </row>
    <row r="1296" spans="1:7">
      <c r="A1296" s="14">
        <v>43193</v>
      </c>
      <c r="B1296">
        <v>7102.2597660000001</v>
      </c>
      <c r="C1296">
        <v>7530.9399409999996</v>
      </c>
      <c r="D1296">
        <v>7072.4902339999999</v>
      </c>
      <c r="E1296">
        <v>7456.1098629999997</v>
      </c>
      <c r="F1296">
        <v>7456.1098629999997</v>
      </c>
      <c r="G1296">
        <v>5499700224</v>
      </c>
    </row>
    <row r="1297" spans="1:7">
      <c r="A1297" s="14">
        <v>43194</v>
      </c>
      <c r="B1297">
        <v>7456.4101559999999</v>
      </c>
      <c r="C1297">
        <v>7469.8798829999996</v>
      </c>
      <c r="D1297">
        <v>6803.8798829999996</v>
      </c>
      <c r="E1297">
        <v>6853.8398440000001</v>
      </c>
      <c r="F1297">
        <v>6853.8398440000001</v>
      </c>
      <c r="G1297">
        <v>4936000000</v>
      </c>
    </row>
    <row r="1298" spans="1:7">
      <c r="A1298" s="14">
        <v>43195</v>
      </c>
      <c r="B1298">
        <v>6848.6499020000001</v>
      </c>
      <c r="C1298">
        <v>6933.8198240000002</v>
      </c>
      <c r="D1298">
        <v>6644.7998049999997</v>
      </c>
      <c r="E1298">
        <v>6811.4702150000003</v>
      </c>
      <c r="F1298">
        <v>6811.4702150000003</v>
      </c>
      <c r="G1298">
        <v>5639320064</v>
      </c>
    </row>
    <row r="1299" spans="1:7">
      <c r="A1299" s="14">
        <v>43196</v>
      </c>
      <c r="B1299">
        <v>6815.9599609999996</v>
      </c>
      <c r="C1299">
        <v>6857.4902339999999</v>
      </c>
      <c r="D1299">
        <v>6575</v>
      </c>
      <c r="E1299">
        <v>6636.3198240000002</v>
      </c>
      <c r="F1299">
        <v>6636.3198240000002</v>
      </c>
      <c r="G1299">
        <v>3766810112</v>
      </c>
    </row>
    <row r="1300" spans="1:7">
      <c r="A1300" s="14">
        <v>43197</v>
      </c>
      <c r="B1300">
        <v>6630.5097660000001</v>
      </c>
      <c r="C1300">
        <v>7050.5400390000004</v>
      </c>
      <c r="D1300">
        <v>6630.5097660000001</v>
      </c>
      <c r="E1300">
        <v>6911.0898440000001</v>
      </c>
      <c r="F1300">
        <v>6911.0898440000001</v>
      </c>
      <c r="G1300">
        <v>3976610048</v>
      </c>
    </row>
    <row r="1301" spans="1:7">
      <c r="A1301" s="14">
        <v>43198</v>
      </c>
      <c r="B1301">
        <v>6919.9799800000001</v>
      </c>
      <c r="C1301">
        <v>7111.5600590000004</v>
      </c>
      <c r="D1301">
        <v>6919.9799800000001</v>
      </c>
      <c r="E1301">
        <v>7023.5200199999999</v>
      </c>
      <c r="F1301">
        <v>7023.5200199999999</v>
      </c>
      <c r="G1301">
        <v>3652499968</v>
      </c>
    </row>
    <row r="1302" spans="1:7">
      <c r="A1302" s="14">
        <v>43199</v>
      </c>
      <c r="B1302">
        <v>7044.3198240000002</v>
      </c>
      <c r="C1302">
        <v>7178.1098629999997</v>
      </c>
      <c r="D1302">
        <v>6661.9902339999999</v>
      </c>
      <c r="E1302">
        <v>6770.7299800000001</v>
      </c>
      <c r="F1302">
        <v>6770.7299800000001</v>
      </c>
      <c r="G1302">
        <v>4894060032</v>
      </c>
    </row>
    <row r="1303" spans="1:7">
      <c r="A1303" s="14">
        <v>43200</v>
      </c>
      <c r="B1303">
        <v>6795.4399409999996</v>
      </c>
      <c r="C1303">
        <v>6872.4101559999999</v>
      </c>
      <c r="D1303">
        <v>6704.1499020000001</v>
      </c>
      <c r="E1303">
        <v>6834.7597660000001</v>
      </c>
      <c r="F1303">
        <v>6834.7597660000001</v>
      </c>
      <c r="G1303">
        <v>4272750080</v>
      </c>
    </row>
    <row r="1304" spans="1:7">
      <c r="A1304" s="14">
        <v>43201</v>
      </c>
      <c r="B1304">
        <v>6843.4702150000003</v>
      </c>
      <c r="C1304">
        <v>6968.3198240000002</v>
      </c>
      <c r="D1304">
        <v>6817.5898440000001</v>
      </c>
      <c r="E1304">
        <v>6968.3198240000002</v>
      </c>
      <c r="F1304">
        <v>6968.3198240000002</v>
      </c>
      <c r="G1304">
        <v>4641889792</v>
      </c>
    </row>
    <row r="1305" spans="1:7">
      <c r="A1305" s="14">
        <v>43202</v>
      </c>
      <c r="B1305">
        <v>6955.3798829999996</v>
      </c>
      <c r="C1305">
        <v>7899.2299800000001</v>
      </c>
      <c r="D1305">
        <v>6806.5097660000001</v>
      </c>
      <c r="E1305">
        <v>7889.25</v>
      </c>
      <c r="F1305">
        <v>7889.25</v>
      </c>
      <c r="G1305">
        <v>8906250240</v>
      </c>
    </row>
    <row r="1306" spans="1:7">
      <c r="A1306" s="14">
        <v>43203</v>
      </c>
      <c r="B1306">
        <v>7901.0898440000001</v>
      </c>
      <c r="C1306">
        <v>8183.9599609999996</v>
      </c>
      <c r="D1306">
        <v>7758.9301759999998</v>
      </c>
      <c r="E1306">
        <v>7895.9599609999996</v>
      </c>
      <c r="F1306">
        <v>7895.9599609999996</v>
      </c>
      <c r="G1306">
        <v>7764460032</v>
      </c>
    </row>
    <row r="1307" spans="1:7">
      <c r="A1307" s="14">
        <v>43204</v>
      </c>
      <c r="B1307">
        <v>7874.669922</v>
      </c>
      <c r="C1307">
        <v>8140.7099609999996</v>
      </c>
      <c r="D1307">
        <v>7846</v>
      </c>
      <c r="E1307">
        <v>7986.2402339999999</v>
      </c>
      <c r="F1307">
        <v>7986.2402339999999</v>
      </c>
      <c r="G1307">
        <v>5191430144</v>
      </c>
    </row>
    <row r="1308" spans="1:7">
      <c r="A1308" s="14">
        <v>43205</v>
      </c>
      <c r="B1308">
        <v>7999.330078</v>
      </c>
      <c r="C1308">
        <v>8338.4199219999991</v>
      </c>
      <c r="D1308">
        <v>7999.330078</v>
      </c>
      <c r="E1308">
        <v>8329.1103519999997</v>
      </c>
      <c r="F1308">
        <v>8329.1103519999997</v>
      </c>
      <c r="G1308">
        <v>5244480000</v>
      </c>
    </row>
    <row r="1309" spans="1:7">
      <c r="A1309" s="14">
        <v>43206</v>
      </c>
      <c r="B1309">
        <v>8337.5703130000002</v>
      </c>
      <c r="C1309">
        <v>8371.1503909999992</v>
      </c>
      <c r="D1309">
        <v>7925.7299800000001</v>
      </c>
      <c r="E1309">
        <v>8058.669922</v>
      </c>
      <c r="F1309">
        <v>8058.669922</v>
      </c>
      <c r="G1309">
        <v>5631309824</v>
      </c>
    </row>
    <row r="1310" spans="1:7">
      <c r="A1310" s="14">
        <v>43207</v>
      </c>
      <c r="B1310">
        <v>8071.6601559999999</v>
      </c>
      <c r="C1310">
        <v>8285.9599610000005</v>
      </c>
      <c r="D1310">
        <v>7881.7202150000003</v>
      </c>
      <c r="E1310">
        <v>7902.0898440000001</v>
      </c>
      <c r="F1310">
        <v>7902.0898440000001</v>
      </c>
      <c r="G1310">
        <v>6900879872</v>
      </c>
    </row>
    <row r="1311" spans="1:7">
      <c r="A1311" s="14">
        <v>43208</v>
      </c>
      <c r="B1311">
        <v>7944.4301759999998</v>
      </c>
      <c r="C1311">
        <v>8197.7998050000006</v>
      </c>
      <c r="D1311">
        <v>7886.0097660000001</v>
      </c>
      <c r="E1311">
        <v>8163.419922</v>
      </c>
      <c r="F1311">
        <v>8163.419922</v>
      </c>
      <c r="G1311">
        <v>6529909760</v>
      </c>
    </row>
    <row r="1312" spans="1:7">
      <c r="A1312" s="14">
        <v>43209</v>
      </c>
      <c r="B1312">
        <v>8159.2700199999999</v>
      </c>
      <c r="C1312">
        <v>8298.6904300000006</v>
      </c>
      <c r="D1312">
        <v>8138.7797849999997</v>
      </c>
      <c r="E1312">
        <v>8294.3095699999994</v>
      </c>
      <c r="F1312">
        <v>8294.3095699999994</v>
      </c>
      <c r="G1312">
        <v>7063209984</v>
      </c>
    </row>
    <row r="1313" spans="1:7">
      <c r="A1313" s="14">
        <v>43210</v>
      </c>
      <c r="B1313">
        <v>8286.8798829999996</v>
      </c>
      <c r="C1313">
        <v>8880.2304690000001</v>
      </c>
      <c r="D1313">
        <v>8244.5400389999995</v>
      </c>
      <c r="E1313">
        <v>8845.8300780000009</v>
      </c>
      <c r="F1313">
        <v>8845.8300780000009</v>
      </c>
      <c r="G1313">
        <v>8438110208</v>
      </c>
    </row>
    <row r="1314" spans="1:7">
      <c r="A1314" s="14">
        <v>43211</v>
      </c>
      <c r="B1314">
        <v>8848.7900389999995</v>
      </c>
      <c r="C1314">
        <v>8997.5703130000002</v>
      </c>
      <c r="D1314">
        <v>8652.1503909999992</v>
      </c>
      <c r="E1314">
        <v>8895.5800780000009</v>
      </c>
      <c r="F1314">
        <v>8895.5800780000009</v>
      </c>
      <c r="G1314">
        <v>7548550144</v>
      </c>
    </row>
    <row r="1315" spans="1:7">
      <c r="A1315" s="14">
        <v>43212</v>
      </c>
      <c r="B1315">
        <v>8925.0595699999994</v>
      </c>
      <c r="C1315">
        <v>9001.6396480000003</v>
      </c>
      <c r="D1315">
        <v>8779.6103519999997</v>
      </c>
      <c r="E1315">
        <v>8802.4599610000005</v>
      </c>
      <c r="F1315">
        <v>8802.4599610000005</v>
      </c>
      <c r="G1315">
        <v>6629899776</v>
      </c>
    </row>
    <row r="1316" spans="1:7">
      <c r="A1316" s="14">
        <v>43213</v>
      </c>
      <c r="B1316">
        <v>8794.3896480000003</v>
      </c>
      <c r="C1316">
        <v>8958.5498050000006</v>
      </c>
      <c r="D1316">
        <v>8788.8095699999994</v>
      </c>
      <c r="E1316">
        <v>8930.8798829999996</v>
      </c>
      <c r="F1316">
        <v>8930.8798829999996</v>
      </c>
      <c r="G1316">
        <v>6925190144</v>
      </c>
    </row>
    <row r="1317" spans="1:7">
      <c r="A1317" s="14">
        <v>43214</v>
      </c>
      <c r="B1317">
        <v>8934.3398440000001</v>
      </c>
      <c r="C1317">
        <v>9732.6103519999997</v>
      </c>
      <c r="D1317">
        <v>8927.8300780000009</v>
      </c>
      <c r="E1317">
        <v>9697.5</v>
      </c>
      <c r="F1317">
        <v>9697.5</v>
      </c>
      <c r="G1317">
        <v>10678800384</v>
      </c>
    </row>
    <row r="1318" spans="1:7">
      <c r="A1318" s="14">
        <v>43215</v>
      </c>
      <c r="B1318">
        <v>9701.0302730000003</v>
      </c>
      <c r="C1318">
        <v>9745.3203130000002</v>
      </c>
      <c r="D1318">
        <v>8799.8398440000001</v>
      </c>
      <c r="E1318">
        <v>8845.7402340000008</v>
      </c>
      <c r="F1318">
        <v>8845.7402340000008</v>
      </c>
      <c r="G1318">
        <v>11083100160</v>
      </c>
    </row>
    <row r="1319" spans="1:7">
      <c r="A1319" s="14">
        <v>43216</v>
      </c>
      <c r="B1319">
        <v>8867.3203130000002</v>
      </c>
      <c r="C1319">
        <v>9281.5097659999992</v>
      </c>
      <c r="D1319">
        <v>8727.0898440000001</v>
      </c>
      <c r="E1319">
        <v>9281.5097659999992</v>
      </c>
      <c r="F1319">
        <v>9281.5097659999992</v>
      </c>
      <c r="G1319">
        <v>8970559488</v>
      </c>
    </row>
    <row r="1320" spans="1:7">
      <c r="A1320" s="14">
        <v>43217</v>
      </c>
      <c r="B1320">
        <v>9290.6298829999996</v>
      </c>
      <c r="C1320">
        <v>9375.4697269999997</v>
      </c>
      <c r="D1320">
        <v>8987.0498050000006</v>
      </c>
      <c r="E1320">
        <v>8987.0498050000006</v>
      </c>
      <c r="F1320">
        <v>8987.0498050000006</v>
      </c>
      <c r="G1320">
        <v>7566289920</v>
      </c>
    </row>
    <row r="1321" spans="1:7">
      <c r="A1321" s="14">
        <v>43218</v>
      </c>
      <c r="B1321">
        <v>8939.2695309999999</v>
      </c>
      <c r="C1321">
        <v>9412.0898440000001</v>
      </c>
      <c r="D1321">
        <v>8931.9902340000008</v>
      </c>
      <c r="E1321">
        <v>9348.4804690000001</v>
      </c>
      <c r="F1321">
        <v>9348.4804690000001</v>
      </c>
      <c r="G1321">
        <v>7805479936</v>
      </c>
    </row>
    <row r="1322" spans="1:7">
      <c r="A1322" s="14">
        <v>43219</v>
      </c>
      <c r="B1322">
        <v>9346.4101559999999</v>
      </c>
      <c r="C1322">
        <v>9531.4902340000008</v>
      </c>
      <c r="D1322">
        <v>9193.7099610000005</v>
      </c>
      <c r="E1322">
        <v>9419.0800780000009</v>
      </c>
      <c r="F1322">
        <v>9419.0800780000009</v>
      </c>
      <c r="G1322">
        <v>8853000192</v>
      </c>
    </row>
    <row r="1323" spans="1:7">
      <c r="A1323" s="14">
        <v>43220</v>
      </c>
      <c r="B1323">
        <v>9426.1103519999997</v>
      </c>
      <c r="C1323">
        <v>9477.1396480000003</v>
      </c>
      <c r="D1323">
        <v>9166.8095699999994</v>
      </c>
      <c r="E1323">
        <v>9240.5498050000006</v>
      </c>
      <c r="F1323">
        <v>9240.5498050000006</v>
      </c>
      <c r="G1323">
        <v>8673920000</v>
      </c>
    </row>
    <row r="1324" spans="1:7">
      <c r="A1324" s="14">
        <v>43221</v>
      </c>
      <c r="B1324">
        <v>9251.4697269999997</v>
      </c>
      <c r="C1324">
        <v>9255.8798829999996</v>
      </c>
      <c r="D1324">
        <v>8891.0498050000006</v>
      </c>
      <c r="E1324">
        <v>9119.0097659999992</v>
      </c>
      <c r="F1324">
        <v>9119.0097659999992</v>
      </c>
      <c r="G1324">
        <v>7713019904</v>
      </c>
    </row>
    <row r="1325" spans="1:7">
      <c r="A1325" s="14">
        <v>43222</v>
      </c>
      <c r="B1325">
        <v>9104.5996090000008</v>
      </c>
      <c r="C1325">
        <v>9256.5195309999999</v>
      </c>
      <c r="D1325">
        <v>9015.1396480000003</v>
      </c>
      <c r="E1325">
        <v>9235.9199219999991</v>
      </c>
      <c r="F1325">
        <v>9235.9199219999991</v>
      </c>
      <c r="G1325">
        <v>7558159872</v>
      </c>
    </row>
    <row r="1326" spans="1:7">
      <c r="A1326" s="14">
        <v>43223</v>
      </c>
      <c r="B1326">
        <v>9233.9697269999997</v>
      </c>
      <c r="C1326">
        <v>9798.3300780000009</v>
      </c>
      <c r="D1326">
        <v>9188.1503909999992</v>
      </c>
      <c r="E1326">
        <v>9743.8603519999997</v>
      </c>
      <c r="F1326">
        <v>9743.8603519999997</v>
      </c>
      <c r="G1326">
        <v>10207299584</v>
      </c>
    </row>
    <row r="1327" spans="1:7">
      <c r="A1327" s="14">
        <v>43224</v>
      </c>
      <c r="B1327">
        <v>9695.5</v>
      </c>
      <c r="C1327">
        <v>9779.2001949999994</v>
      </c>
      <c r="D1327">
        <v>9585.9599610000005</v>
      </c>
      <c r="E1327">
        <v>9700.7597659999992</v>
      </c>
      <c r="F1327">
        <v>9700.7597659999992</v>
      </c>
      <c r="G1327">
        <v>8217829888</v>
      </c>
    </row>
    <row r="1328" spans="1:7">
      <c r="A1328" s="14">
        <v>43225</v>
      </c>
      <c r="B1328">
        <v>9700.2802730000003</v>
      </c>
      <c r="C1328">
        <v>9964.5</v>
      </c>
      <c r="D1328">
        <v>9695.1201170000004</v>
      </c>
      <c r="E1328">
        <v>9858.1503909999992</v>
      </c>
      <c r="F1328">
        <v>9858.1503909999992</v>
      </c>
      <c r="G1328">
        <v>7651939840</v>
      </c>
    </row>
    <row r="1329" spans="1:7">
      <c r="A1329" s="14">
        <v>43226</v>
      </c>
      <c r="B1329">
        <v>9845.3095699999994</v>
      </c>
      <c r="C1329">
        <v>9940.1396480000003</v>
      </c>
      <c r="D1329">
        <v>9465.25</v>
      </c>
      <c r="E1329">
        <v>9654.7998050000006</v>
      </c>
      <c r="F1329">
        <v>9654.7998050000006</v>
      </c>
      <c r="G1329">
        <v>7222280192</v>
      </c>
    </row>
    <row r="1330" spans="1:7">
      <c r="A1330" s="14">
        <v>43227</v>
      </c>
      <c r="B1330">
        <v>9645.6699219999991</v>
      </c>
      <c r="C1330">
        <v>9665.8496090000008</v>
      </c>
      <c r="D1330">
        <v>9231.5302730000003</v>
      </c>
      <c r="E1330">
        <v>9373.0097659999992</v>
      </c>
      <c r="F1330">
        <v>9373.0097659999992</v>
      </c>
      <c r="G1330">
        <v>7394019840</v>
      </c>
    </row>
    <row r="1331" spans="1:7">
      <c r="A1331" s="14">
        <v>43228</v>
      </c>
      <c r="B1331">
        <v>9380.8701170000004</v>
      </c>
      <c r="C1331">
        <v>9462.75</v>
      </c>
      <c r="D1331">
        <v>9127.7695309999999</v>
      </c>
      <c r="E1331">
        <v>9234.8203130000002</v>
      </c>
      <c r="F1331">
        <v>9234.8203130000002</v>
      </c>
      <c r="G1331">
        <v>7415869952</v>
      </c>
    </row>
    <row r="1332" spans="1:7">
      <c r="A1332" s="14">
        <v>43229</v>
      </c>
      <c r="B1332">
        <v>9223.7304690000001</v>
      </c>
      <c r="C1332">
        <v>9374.7597659999992</v>
      </c>
      <c r="D1332">
        <v>9031.6201170000004</v>
      </c>
      <c r="E1332">
        <v>9325.1796880000002</v>
      </c>
      <c r="F1332">
        <v>9325.1796880000002</v>
      </c>
      <c r="G1332">
        <v>7226890240</v>
      </c>
    </row>
    <row r="1333" spans="1:7">
      <c r="A1333" s="14">
        <v>43230</v>
      </c>
      <c r="B1333">
        <v>9325.9599610000005</v>
      </c>
      <c r="C1333">
        <v>9396.0400389999995</v>
      </c>
      <c r="D1333">
        <v>9040.5195309999999</v>
      </c>
      <c r="E1333">
        <v>9043.9404300000006</v>
      </c>
      <c r="F1333">
        <v>9043.9404300000006</v>
      </c>
      <c r="G1333">
        <v>6906699776</v>
      </c>
    </row>
    <row r="1334" spans="1:7">
      <c r="A1334" s="14">
        <v>43231</v>
      </c>
      <c r="B1334">
        <v>9052.9599610000005</v>
      </c>
      <c r="C1334">
        <v>9052.9599610000005</v>
      </c>
      <c r="D1334">
        <v>8394.4599610000005</v>
      </c>
      <c r="E1334">
        <v>8441.4902340000008</v>
      </c>
      <c r="F1334">
        <v>8441.4902340000008</v>
      </c>
      <c r="G1334">
        <v>8488520192</v>
      </c>
    </row>
    <row r="1335" spans="1:7">
      <c r="A1335" s="14">
        <v>43232</v>
      </c>
      <c r="B1335">
        <v>8441.4404300000006</v>
      </c>
      <c r="C1335">
        <v>8664.8603519999997</v>
      </c>
      <c r="D1335">
        <v>8223.5</v>
      </c>
      <c r="E1335">
        <v>8504.8896480000003</v>
      </c>
      <c r="F1335">
        <v>8504.8896480000003</v>
      </c>
      <c r="G1335">
        <v>6821380096</v>
      </c>
    </row>
    <row r="1336" spans="1:7">
      <c r="A1336" s="14">
        <v>43233</v>
      </c>
      <c r="B1336">
        <v>8515.4902340000008</v>
      </c>
      <c r="C1336">
        <v>8773.5498050000006</v>
      </c>
      <c r="D1336">
        <v>8395.1201170000004</v>
      </c>
      <c r="E1336">
        <v>8723.9404300000006</v>
      </c>
      <c r="F1336">
        <v>8723.9404300000006</v>
      </c>
      <c r="G1336">
        <v>5866379776</v>
      </c>
    </row>
    <row r="1337" spans="1:7">
      <c r="A1337" s="14">
        <v>43234</v>
      </c>
      <c r="B1337">
        <v>8713.0996090000008</v>
      </c>
      <c r="C1337">
        <v>8881.1201170000004</v>
      </c>
      <c r="D1337">
        <v>8367.9697269999997</v>
      </c>
      <c r="E1337">
        <v>8716.7900389999995</v>
      </c>
      <c r="F1337">
        <v>8716.7900389999995</v>
      </c>
      <c r="G1337">
        <v>7364149760</v>
      </c>
    </row>
    <row r="1338" spans="1:7">
      <c r="A1338" s="14">
        <v>43235</v>
      </c>
      <c r="B1338">
        <v>8705.1904300000006</v>
      </c>
      <c r="C1338">
        <v>8836.1904300000006</v>
      </c>
      <c r="D1338">
        <v>8456.4501949999994</v>
      </c>
      <c r="E1338">
        <v>8510.3798829999996</v>
      </c>
      <c r="F1338">
        <v>8510.3798829999996</v>
      </c>
      <c r="G1338">
        <v>6705710080</v>
      </c>
    </row>
    <row r="1339" spans="1:7">
      <c r="A1339" s="14">
        <v>43236</v>
      </c>
      <c r="B1339">
        <v>8504.4101559999999</v>
      </c>
      <c r="C1339">
        <v>8508.4296880000002</v>
      </c>
      <c r="D1339">
        <v>8175.4902339999999</v>
      </c>
      <c r="E1339">
        <v>8368.8300780000009</v>
      </c>
      <c r="F1339">
        <v>8368.8300780000009</v>
      </c>
      <c r="G1339">
        <v>6760220160</v>
      </c>
    </row>
    <row r="1340" spans="1:7">
      <c r="A1340" s="14">
        <v>43237</v>
      </c>
      <c r="B1340">
        <v>8370.0498050000006</v>
      </c>
      <c r="C1340">
        <v>8445.5400389999995</v>
      </c>
      <c r="D1340">
        <v>8054.1201170000004</v>
      </c>
      <c r="E1340">
        <v>8094.3198240000002</v>
      </c>
      <c r="F1340">
        <v>8094.3198240000002</v>
      </c>
      <c r="G1340">
        <v>5862530048</v>
      </c>
    </row>
    <row r="1341" spans="1:7">
      <c r="A1341" s="14">
        <v>43238</v>
      </c>
      <c r="B1341">
        <v>8091.830078</v>
      </c>
      <c r="C1341">
        <v>8274.1201170000004</v>
      </c>
      <c r="D1341">
        <v>7974.8198240000002</v>
      </c>
      <c r="E1341">
        <v>8250.9697269999997</v>
      </c>
      <c r="F1341">
        <v>8250.9697269999997</v>
      </c>
      <c r="G1341">
        <v>5764190208</v>
      </c>
    </row>
    <row r="1342" spans="1:7">
      <c r="A1342" s="14">
        <v>43239</v>
      </c>
      <c r="B1342">
        <v>8255.7304690000001</v>
      </c>
      <c r="C1342">
        <v>8372.0595699999994</v>
      </c>
      <c r="D1342">
        <v>8183.3500979999999</v>
      </c>
      <c r="E1342">
        <v>8247.1796880000002</v>
      </c>
      <c r="F1342">
        <v>8247.1796880000002</v>
      </c>
      <c r="G1342">
        <v>4712399872</v>
      </c>
    </row>
    <row r="1343" spans="1:7">
      <c r="A1343" s="14">
        <v>43240</v>
      </c>
      <c r="B1343">
        <v>8246.9902340000008</v>
      </c>
      <c r="C1343">
        <v>8562.4101559999999</v>
      </c>
      <c r="D1343">
        <v>8205.2402340000008</v>
      </c>
      <c r="E1343">
        <v>8513.25</v>
      </c>
      <c r="F1343">
        <v>8513.25</v>
      </c>
      <c r="G1343">
        <v>5191059968</v>
      </c>
    </row>
    <row r="1344" spans="1:7">
      <c r="A1344" s="14">
        <v>43241</v>
      </c>
      <c r="B1344">
        <v>8522.3300780000009</v>
      </c>
      <c r="C1344">
        <v>8557.5195309999999</v>
      </c>
      <c r="D1344">
        <v>8365.1201170000004</v>
      </c>
      <c r="E1344">
        <v>8418.9902340000008</v>
      </c>
      <c r="F1344">
        <v>8418.9902340000008</v>
      </c>
      <c r="G1344">
        <v>5154990080</v>
      </c>
    </row>
    <row r="1345" spans="1:7">
      <c r="A1345" s="14">
        <v>43242</v>
      </c>
      <c r="B1345">
        <v>8419.8701170000004</v>
      </c>
      <c r="C1345">
        <v>8423.25</v>
      </c>
      <c r="D1345">
        <v>8004.580078</v>
      </c>
      <c r="E1345">
        <v>8041.7797849999997</v>
      </c>
      <c r="F1345">
        <v>8041.7797849999997</v>
      </c>
      <c r="G1345">
        <v>5137010176</v>
      </c>
    </row>
    <row r="1346" spans="1:7">
      <c r="A1346" s="14">
        <v>43243</v>
      </c>
      <c r="B1346">
        <v>8037.080078</v>
      </c>
      <c r="C1346">
        <v>8054.6601559999999</v>
      </c>
      <c r="D1346">
        <v>7507.8798829999996</v>
      </c>
      <c r="E1346">
        <v>7557.8198240000002</v>
      </c>
      <c r="F1346">
        <v>7557.8198240000002</v>
      </c>
      <c r="G1346">
        <v>6491120128</v>
      </c>
    </row>
    <row r="1347" spans="1:7">
      <c r="A1347" s="14">
        <v>43244</v>
      </c>
      <c r="B1347">
        <v>7561.1201170000004</v>
      </c>
      <c r="C1347">
        <v>7738.6000979999999</v>
      </c>
      <c r="D1347">
        <v>7331.1401370000003</v>
      </c>
      <c r="E1347">
        <v>7587.3398440000001</v>
      </c>
      <c r="F1347">
        <v>7587.3398440000001</v>
      </c>
      <c r="G1347">
        <v>6049220096</v>
      </c>
    </row>
    <row r="1348" spans="1:7">
      <c r="A1348" s="14">
        <v>43245</v>
      </c>
      <c r="B1348">
        <v>7592.2998049999997</v>
      </c>
      <c r="C1348">
        <v>7659.1401370000003</v>
      </c>
      <c r="D1348">
        <v>7392.6499020000001</v>
      </c>
      <c r="E1348">
        <v>7480.1401370000003</v>
      </c>
      <c r="F1348">
        <v>7480.1401370000003</v>
      </c>
      <c r="G1348">
        <v>4867829760</v>
      </c>
    </row>
    <row r="1349" spans="1:7">
      <c r="A1349" s="14">
        <v>43246</v>
      </c>
      <c r="B1349">
        <v>7486.4799800000001</v>
      </c>
      <c r="C1349">
        <v>7595.1601559999999</v>
      </c>
      <c r="D1349">
        <v>7349.1201170000004</v>
      </c>
      <c r="E1349">
        <v>7355.8798829999996</v>
      </c>
      <c r="F1349">
        <v>7355.8798829999996</v>
      </c>
      <c r="G1349">
        <v>4051539968</v>
      </c>
    </row>
    <row r="1350" spans="1:7">
      <c r="A1350" s="14">
        <v>43247</v>
      </c>
      <c r="B1350">
        <v>7362.080078</v>
      </c>
      <c r="C1350">
        <v>7381.7402339999999</v>
      </c>
      <c r="D1350">
        <v>7270.9599609999996</v>
      </c>
      <c r="E1350">
        <v>7368.2202150000003</v>
      </c>
      <c r="F1350">
        <v>7368.2202150000003</v>
      </c>
      <c r="G1350">
        <v>4056519936</v>
      </c>
    </row>
    <row r="1351" spans="1:7">
      <c r="A1351" s="14">
        <v>43248</v>
      </c>
      <c r="B1351">
        <v>7371.3100590000004</v>
      </c>
      <c r="C1351">
        <v>7419.0498049999997</v>
      </c>
      <c r="D1351">
        <v>7100.8901370000003</v>
      </c>
      <c r="E1351">
        <v>7135.9902339999999</v>
      </c>
      <c r="F1351">
        <v>7135.9902339999999</v>
      </c>
      <c r="G1351">
        <v>5040600064</v>
      </c>
    </row>
    <row r="1352" spans="1:7">
      <c r="A1352" s="14">
        <v>43249</v>
      </c>
      <c r="B1352">
        <v>7129.4599609999996</v>
      </c>
      <c r="C1352">
        <v>7526.419922</v>
      </c>
      <c r="D1352">
        <v>7090.6801759999998</v>
      </c>
      <c r="E1352">
        <v>7472.5898440000001</v>
      </c>
      <c r="F1352">
        <v>7472.5898440000001</v>
      </c>
      <c r="G1352">
        <v>5662660096</v>
      </c>
    </row>
    <row r="1353" spans="1:7">
      <c r="A1353" s="14">
        <v>43250</v>
      </c>
      <c r="B1353">
        <v>7469.7299800000001</v>
      </c>
      <c r="C1353">
        <v>7573.7700199999999</v>
      </c>
      <c r="D1353">
        <v>7313.6000979999999</v>
      </c>
      <c r="E1353">
        <v>7406.5200199999999</v>
      </c>
      <c r="F1353">
        <v>7406.5200199999999</v>
      </c>
      <c r="G1353">
        <v>4922540032</v>
      </c>
    </row>
    <row r="1354" spans="1:7">
      <c r="A1354" s="14">
        <v>43251</v>
      </c>
      <c r="B1354">
        <v>7406.1499020000001</v>
      </c>
      <c r="C1354">
        <v>7608.8999020000001</v>
      </c>
      <c r="D1354">
        <v>7361.1298829999996</v>
      </c>
      <c r="E1354">
        <v>7494.169922</v>
      </c>
      <c r="F1354">
        <v>7494.169922</v>
      </c>
      <c r="G1354">
        <v>5127130112</v>
      </c>
    </row>
    <row r="1355" spans="1:7">
      <c r="A1355" s="14">
        <v>43252</v>
      </c>
      <c r="B1355">
        <v>7500.7001950000003</v>
      </c>
      <c r="C1355">
        <v>7604.7299800000001</v>
      </c>
      <c r="D1355">
        <v>7407.3398440000001</v>
      </c>
      <c r="E1355">
        <v>7541.4501950000003</v>
      </c>
      <c r="F1355">
        <v>7541.4501950000003</v>
      </c>
      <c r="G1355">
        <v>4921460224</v>
      </c>
    </row>
    <row r="1356" spans="1:7">
      <c r="A1356" s="14">
        <v>43253</v>
      </c>
      <c r="B1356">
        <v>7536.7202150000003</v>
      </c>
      <c r="C1356">
        <v>7695.830078</v>
      </c>
      <c r="D1356">
        <v>7497.2597660000001</v>
      </c>
      <c r="E1356">
        <v>7643.4501950000003</v>
      </c>
      <c r="F1356">
        <v>7643.4501950000003</v>
      </c>
      <c r="G1356">
        <v>4939299840</v>
      </c>
    </row>
    <row r="1357" spans="1:7">
      <c r="A1357" s="14">
        <v>43254</v>
      </c>
      <c r="B1357">
        <v>7632.0898440000001</v>
      </c>
      <c r="C1357">
        <v>7754.8901370000003</v>
      </c>
      <c r="D1357">
        <v>7613.0400390000004</v>
      </c>
      <c r="E1357">
        <v>7720.25</v>
      </c>
      <c r="F1357">
        <v>7720.25</v>
      </c>
      <c r="G1357">
        <v>4851760128</v>
      </c>
    </row>
    <row r="1358" spans="1:7">
      <c r="A1358" s="14">
        <v>43255</v>
      </c>
      <c r="B1358">
        <v>7722.5297849999997</v>
      </c>
      <c r="C1358">
        <v>7753.8198240000002</v>
      </c>
      <c r="D1358">
        <v>7474.0400390000004</v>
      </c>
      <c r="E1358">
        <v>7514.4702150000003</v>
      </c>
      <c r="F1358">
        <v>7514.4702150000003</v>
      </c>
      <c r="G1358">
        <v>4993169920</v>
      </c>
    </row>
    <row r="1359" spans="1:7">
      <c r="A1359" s="14">
        <v>43256</v>
      </c>
      <c r="B1359">
        <v>7500.8999020000001</v>
      </c>
      <c r="C1359">
        <v>7643.2299800000001</v>
      </c>
      <c r="D1359">
        <v>7397</v>
      </c>
      <c r="E1359">
        <v>7633.7597660000001</v>
      </c>
      <c r="F1359">
        <v>7633.7597660000001</v>
      </c>
      <c r="G1359">
        <v>4961739776</v>
      </c>
    </row>
    <row r="1360" spans="1:7">
      <c r="A1360" s="14">
        <v>43257</v>
      </c>
      <c r="B1360">
        <v>7625.9702150000003</v>
      </c>
      <c r="C1360">
        <v>7680.4301759999998</v>
      </c>
      <c r="D1360">
        <v>7502.0097660000001</v>
      </c>
      <c r="E1360">
        <v>7653.9799800000001</v>
      </c>
      <c r="F1360">
        <v>7653.9799800000001</v>
      </c>
      <c r="G1360">
        <v>4692259840</v>
      </c>
    </row>
    <row r="1361" spans="1:7">
      <c r="A1361" s="14">
        <v>43258</v>
      </c>
      <c r="B1361">
        <v>7650.8198240000002</v>
      </c>
      <c r="C1361">
        <v>7741.2700199999999</v>
      </c>
      <c r="D1361">
        <v>7650.8198240000002</v>
      </c>
      <c r="E1361">
        <v>7678.2402339999999</v>
      </c>
      <c r="F1361">
        <v>7678.2402339999999</v>
      </c>
      <c r="G1361">
        <v>4485799936</v>
      </c>
    </row>
    <row r="1362" spans="1:7">
      <c r="A1362" s="14">
        <v>43259</v>
      </c>
      <c r="B1362">
        <v>7685.1401370000003</v>
      </c>
      <c r="C1362">
        <v>7698.1899409999996</v>
      </c>
      <c r="D1362">
        <v>7558.3999020000001</v>
      </c>
      <c r="E1362">
        <v>7624.919922</v>
      </c>
      <c r="F1362">
        <v>7624.919922</v>
      </c>
      <c r="G1362">
        <v>4227579904</v>
      </c>
    </row>
    <row r="1363" spans="1:7">
      <c r="A1363" s="14">
        <v>43260</v>
      </c>
      <c r="B1363">
        <v>7632.5200199999999</v>
      </c>
      <c r="C1363">
        <v>7683.580078</v>
      </c>
      <c r="D1363">
        <v>7531.9799800000001</v>
      </c>
      <c r="E1363">
        <v>7531.9799800000001</v>
      </c>
      <c r="F1363">
        <v>7531.9799800000001</v>
      </c>
      <c r="G1363">
        <v>3845220096</v>
      </c>
    </row>
    <row r="1364" spans="1:7">
      <c r="A1364" s="14">
        <v>43261</v>
      </c>
      <c r="B1364">
        <v>7499.5498049999997</v>
      </c>
      <c r="C1364">
        <v>7499.5498049999997</v>
      </c>
      <c r="D1364">
        <v>6709.0698240000002</v>
      </c>
      <c r="E1364">
        <v>6786.0200199999999</v>
      </c>
      <c r="F1364">
        <v>6786.0200199999999</v>
      </c>
      <c r="G1364">
        <v>5804839936</v>
      </c>
    </row>
    <row r="1365" spans="1:7">
      <c r="A1365" s="14">
        <v>43262</v>
      </c>
      <c r="B1365">
        <v>6799.2900390000004</v>
      </c>
      <c r="C1365">
        <v>6910.1801759999998</v>
      </c>
      <c r="D1365">
        <v>6706.6298829999996</v>
      </c>
      <c r="E1365">
        <v>6906.919922</v>
      </c>
      <c r="F1365">
        <v>6906.919922</v>
      </c>
      <c r="G1365">
        <v>4745269760</v>
      </c>
    </row>
    <row r="1366" spans="1:7">
      <c r="A1366" s="14">
        <v>43263</v>
      </c>
      <c r="B1366">
        <v>6905.8198240000002</v>
      </c>
      <c r="C1366">
        <v>6907.9599609999996</v>
      </c>
      <c r="D1366">
        <v>6542.080078</v>
      </c>
      <c r="E1366">
        <v>6582.3598629999997</v>
      </c>
      <c r="F1366">
        <v>6582.3598629999997</v>
      </c>
      <c r="G1366">
        <v>4654380032</v>
      </c>
    </row>
    <row r="1367" spans="1:7">
      <c r="A1367" s="14">
        <v>43264</v>
      </c>
      <c r="B1367">
        <v>6596.8798829999996</v>
      </c>
      <c r="C1367">
        <v>6631.6601559999999</v>
      </c>
      <c r="D1367">
        <v>6285.6298829999996</v>
      </c>
      <c r="E1367">
        <v>6349.8999020000001</v>
      </c>
      <c r="F1367">
        <v>6349.8999020000001</v>
      </c>
      <c r="G1367">
        <v>5052349952</v>
      </c>
    </row>
    <row r="1368" spans="1:7">
      <c r="A1368" s="14">
        <v>43265</v>
      </c>
      <c r="B1368">
        <v>6342.75</v>
      </c>
      <c r="C1368">
        <v>6707.1401370000003</v>
      </c>
      <c r="D1368">
        <v>6334.4599609999996</v>
      </c>
      <c r="E1368">
        <v>6675.3500979999999</v>
      </c>
      <c r="F1368">
        <v>6675.3500979999999</v>
      </c>
      <c r="G1368">
        <v>5138710016</v>
      </c>
    </row>
    <row r="1369" spans="1:7">
      <c r="A1369" s="14">
        <v>43266</v>
      </c>
      <c r="B1369">
        <v>6674.080078</v>
      </c>
      <c r="C1369">
        <v>6681.080078</v>
      </c>
      <c r="D1369">
        <v>6433.8701170000004</v>
      </c>
      <c r="E1369">
        <v>6456.580078</v>
      </c>
      <c r="F1369">
        <v>6456.580078</v>
      </c>
      <c r="G1369">
        <v>3955389952</v>
      </c>
    </row>
    <row r="1370" spans="1:7">
      <c r="A1370" s="14">
        <v>43267</v>
      </c>
      <c r="B1370">
        <v>6455.4501950000003</v>
      </c>
      <c r="C1370">
        <v>6592.4902339999999</v>
      </c>
      <c r="D1370">
        <v>6402.2900390000004</v>
      </c>
      <c r="E1370">
        <v>6550.1601559999999</v>
      </c>
      <c r="F1370">
        <v>6550.1601559999999</v>
      </c>
      <c r="G1370">
        <v>3194170112</v>
      </c>
    </row>
    <row r="1371" spans="1:7">
      <c r="A1371" s="14">
        <v>43268</v>
      </c>
      <c r="B1371">
        <v>6545.5297849999997</v>
      </c>
      <c r="C1371">
        <v>6589.1098629999997</v>
      </c>
      <c r="D1371">
        <v>6499.2700199999999</v>
      </c>
      <c r="E1371">
        <v>6499.2700199999999</v>
      </c>
      <c r="F1371">
        <v>6499.2700199999999</v>
      </c>
      <c r="G1371">
        <v>3104019968</v>
      </c>
    </row>
    <row r="1372" spans="1:7">
      <c r="A1372" s="14">
        <v>43269</v>
      </c>
      <c r="B1372">
        <v>6510.0698240000002</v>
      </c>
      <c r="C1372">
        <v>6781.1401370000003</v>
      </c>
      <c r="D1372">
        <v>6446.6801759999998</v>
      </c>
      <c r="E1372">
        <v>6734.8198240000002</v>
      </c>
      <c r="F1372">
        <v>6734.8198240000002</v>
      </c>
      <c r="G1372">
        <v>4039200000</v>
      </c>
    </row>
    <row r="1373" spans="1:7">
      <c r="A1373" s="14">
        <v>43270</v>
      </c>
      <c r="B1373">
        <v>6742.3901370000003</v>
      </c>
      <c r="C1373">
        <v>6822.5</v>
      </c>
      <c r="D1373">
        <v>6709.919922</v>
      </c>
      <c r="E1373">
        <v>6769.9399409999996</v>
      </c>
      <c r="F1373">
        <v>6769.9399409999996</v>
      </c>
      <c r="G1373">
        <v>4057029888</v>
      </c>
    </row>
    <row r="1374" spans="1:7">
      <c r="A1374" s="14">
        <v>43271</v>
      </c>
      <c r="B1374">
        <v>6770.7597660000001</v>
      </c>
      <c r="C1374">
        <v>6821.5600590000004</v>
      </c>
      <c r="D1374">
        <v>6611.8798829999996</v>
      </c>
      <c r="E1374">
        <v>6776.5498049999997</v>
      </c>
      <c r="F1374">
        <v>6776.5498049999997</v>
      </c>
      <c r="G1374">
        <v>3888640000</v>
      </c>
    </row>
    <row r="1375" spans="1:7">
      <c r="A1375" s="14">
        <v>43272</v>
      </c>
      <c r="B1375">
        <v>6780.0898440000001</v>
      </c>
      <c r="C1375">
        <v>6810.9399409999996</v>
      </c>
      <c r="D1375">
        <v>6715.169922</v>
      </c>
      <c r="E1375">
        <v>6729.7402339999999</v>
      </c>
      <c r="F1375">
        <v>6729.7402339999999</v>
      </c>
      <c r="G1375">
        <v>3529129984</v>
      </c>
    </row>
    <row r="1376" spans="1:7">
      <c r="A1376" s="14">
        <v>43273</v>
      </c>
      <c r="B1376">
        <v>6737.8798829999996</v>
      </c>
      <c r="C1376">
        <v>6747.080078</v>
      </c>
      <c r="D1376">
        <v>6006.6000979999999</v>
      </c>
      <c r="E1376">
        <v>6083.6899409999996</v>
      </c>
      <c r="F1376">
        <v>6083.6899409999996</v>
      </c>
      <c r="G1376">
        <v>5079810048</v>
      </c>
    </row>
    <row r="1377" spans="1:7">
      <c r="A1377" s="14">
        <v>43274</v>
      </c>
      <c r="B1377">
        <v>6090.1000979999999</v>
      </c>
      <c r="C1377">
        <v>6224.8198240000002</v>
      </c>
      <c r="D1377">
        <v>6071.8100590000004</v>
      </c>
      <c r="E1377">
        <v>6162.4799800000001</v>
      </c>
      <c r="F1377">
        <v>6162.4799800000001</v>
      </c>
      <c r="G1377">
        <v>3431360000</v>
      </c>
    </row>
    <row r="1378" spans="1:7">
      <c r="A1378" s="14">
        <v>43275</v>
      </c>
      <c r="B1378">
        <v>6164.2797849999997</v>
      </c>
      <c r="C1378">
        <v>6223.7797849999997</v>
      </c>
      <c r="D1378">
        <v>5826.4101559999999</v>
      </c>
      <c r="E1378">
        <v>6173.2299800000001</v>
      </c>
      <c r="F1378">
        <v>6173.2299800000001</v>
      </c>
      <c r="G1378">
        <v>4566909952</v>
      </c>
    </row>
    <row r="1379" spans="1:7">
      <c r="A1379" s="14">
        <v>43276</v>
      </c>
      <c r="B1379">
        <v>6171.9702150000003</v>
      </c>
      <c r="C1379">
        <v>6327.3701170000004</v>
      </c>
      <c r="D1379">
        <v>6119.6801759999998</v>
      </c>
      <c r="E1379">
        <v>6249.1801759999998</v>
      </c>
      <c r="F1379">
        <v>6249.1801759999998</v>
      </c>
      <c r="G1379">
        <v>5500810240</v>
      </c>
    </row>
    <row r="1380" spans="1:7">
      <c r="A1380" s="14">
        <v>43277</v>
      </c>
      <c r="B1380">
        <v>6253.5498049999997</v>
      </c>
      <c r="C1380">
        <v>6290.1601559999999</v>
      </c>
      <c r="D1380">
        <v>6093.669922</v>
      </c>
      <c r="E1380">
        <v>6093.669922</v>
      </c>
      <c r="F1380">
        <v>6093.669922</v>
      </c>
      <c r="G1380">
        <v>3279759872</v>
      </c>
    </row>
    <row r="1381" spans="1:7">
      <c r="A1381" s="14">
        <v>43278</v>
      </c>
      <c r="B1381">
        <v>6084.3999020000001</v>
      </c>
      <c r="C1381">
        <v>6180</v>
      </c>
      <c r="D1381">
        <v>6052.8500979999999</v>
      </c>
      <c r="E1381">
        <v>6157.1298829999996</v>
      </c>
      <c r="F1381">
        <v>6157.1298829999996</v>
      </c>
      <c r="G1381">
        <v>3296219904</v>
      </c>
    </row>
    <row r="1382" spans="1:7">
      <c r="A1382" s="14">
        <v>43279</v>
      </c>
      <c r="B1382">
        <v>6153.1601559999999</v>
      </c>
      <c r="C1382">
        <v>6170.4101559999999</v>
      </c>
      <c r="D1382">
        <v>5873.0498049999997</v>
      </c>
      <c r="E1382">
        <v>5903.4399409999996</v>
      </c>
      <c r="F1382">
        <v>5903.4399409999996</v>
      </c>
      <c r="G1382">
        <v>3467800064</v>
      </c>
    </row>
    <row r="1383" spans="1:7">
      <c r="A1383" s="14">
        <v>43280</v>
      </c>
      <c r="B1383">
        <v>5898.1298829999996</v>
      </c>
      <c r="C1383">
        <v>6261.6601559999999</v>
      </c>
      <c r="D1383">
        <v>5835.75</v>
      </c>
      <c r="E1383">
        <v>6218.2998049999997</v>
      </c>
      <c r="F1383">
        <v>6218.2998049999997</v>
      </c>
      <c r="G1383">
        <v>3966230016</v>
      </c>
    </row>
    <row r="1384" spans="1:7">
      <c r="A1384" s="14">
        <v>43281</v>
      </c>
      <c r="B1384">
        <v>6214.2202150000003</v>
      </c>
      <c r="C1384">
        <v>6465.5097660000001</v>
      </c>
      <c r="D1384">
        <v>6214.2202150000003</v>
      </c>
      <c r="E1384">
        <v>6404</v>
      </c>
      <c r="F1384">
        <v>6404</v>
      </c>
      <c r="G1384">
        <v>4543860224</v>
      </c>
    </row>
    <row r="1385" spans="1:7">
      <c r="A1385" s="14">
        <v>43282</v>
      </c>
      <c r="B1385">
        <v>6411.6801759999998</v>
      </c>
      <c r="C1385">
        <v>6432.8500979999999</v>
      </c>
      <c r="D1385">
        <v>6289.2900390000004</v>
      </c>
      <c r="E1385">
        <v>6385.8198240000002</v>
      </c>
      <c r="F1385">
        <v>6385.8198240000002</v>
      </c>
      <c r="G1385">
        <v>4788259840</v>
      </c>
    </row>
    <row r="1386" spans="1:7">
      <c r="A1386" s="14">
        <v>43283</v>
      </c>
      <c r="B1386">
        <v>6380.3798829999996</v>
      </c>
      <c r="C1386">
        <v>6683.8598629999997</v>
      </c>
      <c r="D1386">
        <v>6305.7001950000003</v>
      </c>
      <c r="E1386">
        <v>6614.1801759999998</v>
      </c>
      <c r="F1386">
        <v>6614.1801759999998</v>
      </c>
      <c r="G1386">
        <v>4396930048</v>
      </c>
    </row>
    <row r="1387" spans="1:7">
      <c r="A1387" s="14">
        <v>43284</v>
      </c>
      <c r="B1387">
        <v>6596.6601559999999</v>
      </c>
      <c r="C1387">
        <v>6671.3701170000004</v>
      </c>
      <c r="D1387">
        <v>6447.75</v>
      </c>
      <c r="E1387">
        <v>6529.5898440000001</v>
      </c>
      <c r="F1387">
        <v>6529.5898440000001</v>
      </c>
      <c r="G1387">
        <v>4672309760</v>
      </c>
    </row>
    <row r="1388" spans="1:7">
      <c r="A1388" s="14">
        <v>43285</v>
      </c>
      <c r="B1388">
        <v>6550.8701170000004</v>
      </c>
      <c r="C1388">
        <v>6771.919922</v>
      </c>
      <c r="D1388">
        <v>6450.4599609999996</v>
      </c>
      <c r="E1388">
        <v>6597.5498049999997</v>
      </c>
      <c r="F1388">
        <v>6597.5498049999997</v>
      </c>
      <c r="G1388">
        <v>4176689920</v>
      </c>
    </row>
    <row r="1389" spans="1:7">
      <c r="A1389" s="14">
        <v>43286</v>
      </c>
      <c r="B1389">
        <v>6599.7099609999996</v>
      </c>
      <c r="C1389">
        <v>6749.5400390000004</v>
      </c>
      <c r="D1389">
        <v>6546.6499020000001</v>
      </c>
      <c r="E1389">
        <v>6639.1401370000003</v>
      </c>
      <c r="F1389">
        <v>6639.1401370000003</v>
      </c>
      <c r="G1389">
        <v>4999240192</v>
      </c>
    </row>
    <row r="1390" spans="1:7">
      <c r="A1390" s="14">
        <v>43287</v>
      </c>
      <c r="B1390">
        <v>6638.6899409999996</v>
      </c>
      <c r="C1390">
        <v>6700.9399409999996</v>
      </c>
      <c r="D1390">
        <v>6533.5498049999997</v>
      </c>
      <c r="E1390">
        <v>6673.5</v>
      </c>
      <c r="F1390">
        <v>6673.5</v>
      </c>
      <c r="G1390">
        <v>4313959936</v>
      </c>
    </row>
    <row r="1391" spans="1:7">
      <c r="A1391" s="14">
        <v>43288</v>
      </c>
      <c r="B1391">
        <v>6668.7099609999996</v>
      </c>
      <c r="C1391">
        <v>6863.9902339999999</v>
      </c>
      <c r="D1391">
        <v>6579.2402339999999</v>
      </c>
      <c r="E1391">
        <v>6856.9301759999998</v>
      </c>
      <c r="F1391">
        <v>6856.9301759999998</v>
      </c>
      <c r="G1391">
        <v>3961080064</v>
      </c>
    </row>
    <row r="1392" spans="1:7">
      <c r="A1392" s="14">
        <v>43289</v>
      </c>
      <c r="B1392">
        <v>6857.7998049999997</v>
      </c>
      <c r="C1392">
        <v>6885.9101559999999</v>
      </c>
      <c r="D1392">
        <v>6747.9799800000001</v>
      </c>
      <c r="E1392">
        <v>6773.8798829999996</v>
      </c>
      <c r="F1392">
        <v>6773.8798829999996</v>
      </c>
      <c r="G1392">
        <v>3386210048</v>
      </c>
    </row>
    <row r="1393" spans="1:7">
      <c r="A1393" s="14">
        <v>43290</v>
      </c>
      <c r="B1393">
        <v>6775.080078</v>
      </c>
      <c r="C1393">
        <v>6838.6801759999998</v>
      </c>
      <c r="D1393">
        <v>6724.3398440000001</v>
      </c>
      <c r="E1393">
        <v>6741.75</v>
      </c>
      <c r="F1393">
        <v>6741.75</v>
      </c>
      <c r="G1393">
        <v>3718129920</v>
      </c>
    </row>
    <row r="1394" spans="1:7">
      <c r="A1394" s="14">
        <v>43291</v>
      </c>
      <c r="B1394">
        <v>6739.2099609999996</v>
      </c>
      <c r="C1394">
        <v>6767.7402339999999</v>
      </c>
      <c r="D1394">
        <v>6320.7202150000003</v>
      </c>
      <c r="E1394">
        <v>6329.9501950000003</v>
      </c>
      <c r="F1394">
        <v>6329.9501950000003</v>
      </c>
      <c r="G1394">
        <v>4052430080</v>
      </c>
    </row>
    <row r="1395" spans="1:7">
      <c r="A1395" s="14">
        <v>43292</v>
      </c>
      <c r="B1395">
        <v>6330.7700199999999</v>
      </c>
      <c r="C1395">
        <v>6444.9599609999996</v>
      </c>
      <c r="D1395">
        <v>6330.4702150000003</v>
      </c>
      <c r="E1395">
        <v>6394.7099609999996</v>
      </c>
      <c r="F1395">
        <v>6394.7099609999996</v>
      </c>
      <c r="G1395">
        <v>3644859904</v>
      </c>
    </row>
    <row r="1396" spans="1:7">
      <c r="A1396" s="14">
        <v>43293</v>
      </c>
      <c r="B1396">
        <v>6396.7797849999997</v>
      </c>
      <c r="C1396">
        <v>6397.1000979999999</v>
      </c>
      <c r="D1396">
        <v>6136.419922</v>
      </c>
      <c r="E1396">
        <v>6228.8100590000004</v>
      </c>
      <c r="F1396">
        <v>6228.8100590000004</v>
      </c>
      <c r="G1396">
        <v>3770170112</v>
      </c>
    </row>
    <row r="1397" spans="1:7">
      <c r="A1397" s="14">
        <v>43294</v>
      </c>
      <c r="B1397">
        <v>6235.0297849999997</v>
      </c>
      <c r="C1397">
        <v>6310.5498049999997</v>
      </c>
      <c r="D1397">
        <v>6192.2402339999999</v>
      </c>
      <c r="E1397">
        <v>6238.0498049999997</v>
      </c>
      <c r="F1397">
        <v>6238.0498049999997</v>
      </c>
      <c r="G1397">
        <v>3805400064</v>
      </c>
    </row>
    <row r="1398" spans="1:7">
      <c r="A1398" s="14">
        <v>43295</v>
      </c>
      <c r="B1398">
        <v>6247.5</v>
      </c>
      <c r="C1398">
        <v>6298.1899409999996</v>
      </c>
      <c r="D1398">
        <v>6212.2202150000003</v>
      </c>
      <c r="E1398">
        <v>6276.1201170000004</v>
      </c>
      <c r="F1398">
        <v>6276.1201170000004</v>
      </c>
      <c r="G1398">
        <v>2923670016</v>
      </c>
    </row>
    <row r="1399" spans="1:7">
      <c r="A1399" s="14">
        <v>43296</v>
      </c>
      <c r="B1399">
        <v>6272.7001950000003</v>
      </c>
      <c r="C1399">
        <v>6403.4599609999996</v>
      </c>
      <c r="D1399">
        <v>6256.5097660000001</v>
      </c>
      <c r="E1399">
        <v>6359.6401370000003</v>
      </c>
      <c r="F1399">
        <v>6359.6401370000003</v>
      </c>
      <c r="G1399">
        <v>3285459968</v>
      </c>
    </row>
    <row r="1400" spans="1:7">
      <c r="A1400" s="14">
        <v>43297</v>
      </c>
      <c r="B1400">
        <v>6357.0097660000001</v>
      </c>
      <c r="C1400">
        <v>6741.75</v>
      </c>
      <c r="D1400">
        <v>6357.0097660000001</v>
      </c>
      <c r="E1400">
        <v>6741.75</v>
      </c>
      <c r="F1400">
        <v>6741.75</v>
      </c>
      <c r="G1400">
        <v>4725799936</v>
      </c>
    </row>
    <row r="1401" spans="1:7">
      <c r="A1401" s="14">
        <v>43298</v>
      </c>
      <c r="B1401">
        <v>6739.6499020000001</v>
      </c>
      <c r="C1401">
        <v>7387.2402339999999</v>
      </c>
      <c r="D1401">
        <v>6684.169922</v>
      </c>
      <c r="E1401">
        <v>7321.0400390000004</v>
      </c>
      <c r="F1401">
        <v>7321.0400390000004</v>
      </c>
      <c r="G1401">
        <v>5961950208</v>
      </c>
    </row>
    <row r="1402" spans="1:7">
      <c r="A1402" s="14">
        <v>43299</v>
      </c>
      <c r="B1402">
        <v>7315.3198240000002</v>
      </c>
      <c r="C1402">
        <v>7534.9902339999999</v>
      </c>
      <c r="D1402">
        <v>7280.4702150000003</v>
      </c>
      <c r="E1402">
        <v>7370.7797849999997</v>
      </c>
      <c r="F1402">
        <v>7370.7797849999997</v>
      </c>
      <c r="G1402">
        <v>6103410176</v>
      </c>
    </row>
    <row r="1403" spans="1:7">
      <c r="A1403" s="14">
        <v>43300</v>
      </c>
      <c r="B1403">
        <v>7378.2001950000003</v>
      </c>
      <c r="C1403">
        <v>7494.4599609999996</v>
      </c>
      <c r="D1403">
        <v>7295.4599609999996</v>
      </c>
      <c r="E1403">
        <v>7466.8598629999997</v>
      </c>
      <c r="F1403">
        <v>7466.8598629999997</v>
      </c>
      <c r="G1403">
        <v>5111629824</v>
      </c>
    </row>
    <row r="1404" spans="1:7">
      <c r="A1404" s="14">
        <v>43301</v>
      </c>
      <c r="B1404">
        <v>7467.3999020000001</v>
      </c>
      <c r="C1404">
        <v>7594.669922</v>
      </c>
      <c r="D1404">
        <v>7323.2597660000001</v>
      </c>
      <c r="E1404">
        <v>7354.1298829999996</v>
      </c>
      <c r="F1404">
        <v>7354.1298829999996</v>
      </c>
      <c r="G1404">
        <v>4936869888</v>
      </c>
    </row>
    <row r="1405" spans="1:7">
      <c r="A1405" s="14">
        <v>43302</v>
      </c>
      <c r="B1405">
        <v>7352.7202150000003</v>
      </c>
      <c r="C1405">
        <v>7437.6401370000003</v>
      </c>
      <c r="D1405">
        <v>7262.4101559999999</v>
      </c>
      <c r="E1405">
        <v>7419.2900390000004</v>
      </c>
      <c r="F1405">
        <v>7419.2900390000004</v>
      </c>
      <c r="G1405">
        <v>3726609920</v>
      </c>
    </row>
    <row r="1406" spans="1:7">
      <c r="A1406" s="14">
        <v>43303</v>
      </c>
      <c r="B1406">
        <v>7417.7998049999997</v>
      </c>
      <c r="C1406">
        <v>7537.9501950000003</v>
      </c>
      <c r="D1406">
        <v>7383.8198240000002</v>
      </c>
      <c r="E1406">
        <v>7418.4902339999999</v>
      </c>
      <c r="F1406">
        <v>7418.4902339999999</v>
      </c>
      <c r="G1406">
        <v>3695460096</v>
      </c>
    </row>
    <row r="1407" spans="1:7">
      <c r="A1407" s="14">
        <v>43304</v>
      </c>
      <c r="B1407">
        <v>7414.7099609999996</v>
      </c>
      <c r="C1407">
        <v>7771.5</v>
      </c>
      <c r="D1407">
        <v>7409.1000979999999</v>
      </c>
      <c r="E1407">
        <v>7711.1098629999997</v>
      </c>
      <c r="F1407">
        <v>7711.1098629999997</v>
      </c>
      <c r="G1407">
        <v>5132480000</v>
      </c>
    </row>
    <row r="1408" spans="1:7">
      <c r="A1408" s="14">
        <v>43305</v>
      </c>
      <c r="B1408">
        <v>7716.5097660000001</v>
      </c>
      <c r="C1408">
        <v>8424.2695309999999</v>
      </c>
      <c r="D1408">
        <v>7705.5</v>
      </c>
      <c r="E1408">
        <v>8424.2695309999999</v>
      </c>
      <c r="F1408">
        <v>8424.2695309999999</v>
      </c>
      <c r="G1408">
        <v>7277689856</v>
      </c>
    </row>
    <row r="1409" spans="1:7">
      <c r="A1409" s="14">
        <v>43306</v>
      </c>
      <c r="B1409">
        <v>8379.6601559999999</v>
      </c>
      <c r="C1409">
        <v>8416.8701170000004</v>
      </c>
      <c r="D1409">
        <v>8086.3598629999997</v>
      </c>
      <c r="E1409">
        <v>8181.3901370000003</v>
      </c>
      <c r="F1409">
        <v>8181.3901370000003</v>
      </c>
      <c r="G1409">
        <v>5845400064</v>
      </c>
    </row>
    <row r="1410" spans="1:7">
      <c r="A1410" s="14">
        <v>43307</v>
      </c>
      <c r="B1410">
        <v>8176.8500979999999</v>
      </c>
      <c r="C1410">
        <v>8290.3300780000009</v>
      </c>
      <c r="D1410">
        <v>7878.7099609999996</v>
      </c>
      <c r="E1410">
        <v>7951.580078</v>
      </c>
      <c r="F1410">
        <v>7951.580078</v>
      </c>
      <c r="G1410">
        <v>4899089920</v>
      </c>
    </row>
    <row r="1411" spans="1:7">
      <c r="A1411" s="14">
        <v>43308</v>
      </c>
      <c r="B1411">
        <v>7950.3999020000001</v>
      </c>
      <c r="C1411">
        <v>8262.6601559999999</v>
      </c>
      <c r="D1411">
        <v>7839.7597660000001</v>
      </c>
      <c r="E1411">
        <v>8165.0097660000001</v>
      </c>
      <c r="F1411">
        <v>8165.0097660000001</v>
      </c>
      <c r="G1411">
        <v>5195879936</v>
      </c>
    </row>
    <row r="1412" spans="1:7">
      <c r="A1412" s="14">
        <v>43309</v>
      </c>
      <c r="B1412">
        <v>8169.0600590000004</v>
      </c>
      <c r="C1412">
        <v>8222.8496090000008</v>
      </c>
      <c r="D1412">
        <v>8110.7700199999999</v>
      </c>
      <c r="E1412">
        <v>8192.1503909999992</v>
      </c>
      <c r="F1412">
        <v>8192.1503909999992</v>
      </c>
      <c r="G1412">
        <v>3988750080</v>
      </c>
    </row>
    <row r="1413" spans="1:7">
      <c r="A1413" s="14">
        <v>43310</v>
      </c>
      <c r="B1413">
        <v>8205.8203130000002</v>
      </c>
      <c r="C1413">
        <v>8272.2597659999992</v>
      </c>
      <c r="D1413">
        <v>8141.1801759999998</v>
      </c>
      <c r="E1413">
        <v>8218.4599610000005</v>
      </c>
      <c r="F1413">
        <v>8218.4599610000005</v>
      </c>
      <c r="G1413">
        <v>4107190016</v>
      </c>
    </row>
    <row r="1414" spans="1:7">
      <c r="A1414" s="14">
        <v>43311</v>
      </c>
      <c r="B1414">
        <v>8221.5800780000009</v>
      </c>
      <c r="C1414">
        <v>8235.5</v>
      </c>
      <c r="D1414">
        <v>7917.5</v>
      </c>
      <c r="E1414">
        <v>8180.4799800000001</v>
      </c>
      <c r="F1414">
        <v>8180.4799800000001</v>
      </c>
      <c r="G1414">
        <v>5551400000</v>
      </c>
    </row>
    <row r="1415" spans="1:7">
      <c r="A1415" s="14">
        <v>43312</v>
      </c>
      <c r="B1415">
        <v>8181.2001950000003</v>
      </c>
      <c r="C1415">
        <v>8181.5297849999997</v>
      </c>
      <c r="D1415">
        <v>7696.9301759999998</v>
      </c>
      <c r="E1415">
        <v>7780.4399409999996</v>
      </c>
      <c r="F1415">
        <v>7780.4399409999996</v>
      </c>
      <c r="G1415">
        <v>5287530000</v>
      </c>
    </row>
    <row r="1416" spans="1:7">
      <c r="A1416" s="14">
        <v>43313</v>
      </c>
      <c r="B1416">
        <v>7769.0400390000004</v>
      </c>
      <c r="C1416">
        <v>7769.0400390000004</v>
      </c>
      <c r="D1416">
        <v>7504.9501950000003</v>
      </c>
      <c r="E1416">
        <v>7624.9101559999999</v>
      </c>
      <c r="F1416">
        <v>7624.9101559999999</v>
      </c>
      <c r="G1416">
        <v>4797620000</v>
      </c>
    </row>
    <row r="1417" spans="1:7">
      <c r="A1417" s="14">
        <v>43314</v>
      </c>
      <c r="B1417">
        <v>7634.1899409999996</v>
      </c>
      <c r="C1417">
        <v>7712.7700199999999</v>
      </c>
      <c r="D1417">
        <v>7523.4399409999996</v>
      </c>
      <c r="E1417">
        <v>7567.1499020000001</v>
      </c>
      <c r="F1417">
        <v>7567.1499020000001</v>
      </c>
      <c r="G1417">
        <v>4214110000</v>
      </c>
    </row>
    <row r="1418" spans="1:7">
      <c r="A1418" s="14">
        <v>43315</v>
      </c>
      <c r="B1418">
        <v>7562.1401370000003</v>
      </c>
      <c r="C1418">
        <v>7562.1401370000003</v>
      </c>
      <c r="D1418">
        <v>7328.6499020000001</v>
      </c>
      <c r="E1418">
        <v>7434.3901370000003</v>
      </c>
      <c r="F1418">
        <v>7434.3901370000003</v>
      </c>
      <c r="G1418">
        <v>4627150000</v>
      </c>
    </row>
    <row r="1419" spans="1:7">
      <c r="A1419" s="14">
        <v>43316</v>
      </c>
      <c r="B1419">
        <v>7438.669922</v>
      </c>
      <c r="C1419">
        <v>7497.4902339999999</v>
      </c>
      <c r="D1419">
        <v>6984.0698240000002</v>
      </c>
      <c r="E1419">
        <v>7032.8500979999999</v>
      </c>
      <c r="F1419">
        <v>7032.8500979999999</v>
      </c>
      <c r="G1419">
        <v>4268390000</v>
      </c>
    </row>
    <row r="1420" spans="1:7">
      <c r="A1420" s="14">
        <v>43317</v>
      </c>
      <c r="B1420">
        <v>7031.080078</v>
      </c>
      <c r="C1420">
        <v>7102.7700199999999</v>
      </c>
      <c r="D1420">
        <v>6940.7001950000003</v>
      </c>
      <c r="E1420">
        <v>7068.4799800000001</v>
      </c>
      <c r="F1420">
        <v>7068.4799800000001</v>
      </c>
      <c r="G1420">
        <v>3679110000</v>
      </c>
    </row>
    <row r="1421" spans="1:7">
      <c r="A1421" s="14">
        <v>43318</v>
      </c>
      <c r="B1421">
        <v>7062.9399409999996</v>
      </c>
      <c r="C1421">
        <v>7166.5498049999997</v>
      </c>
      <c r="D1421">
        <v>6890.5400390000004</v>
      </c>
      <c r="E1421">
        <v>6951.7998049999997</v>
      </c>
      <c r="F1421">
        <v>6951.7998049999997</v>
      </c>
      <c r="G1421">
        <v>3925900000</v>
      </c>
    </row>
    <row r="1422" spans="1:7">
      <c r="A1422" s="14">
        <v>43319</v>
      </c>
      <c r="B1422">
        <v>6958.3198240000002</v>
      </c>
      <c r="C1422">
        <v>7146.5600590000004</v>
      </c>
      <c r="D1422">
        <v>6748.2402339999999</v>
      </c>
      <c r="E1422">
        <v>6753.1201170000004</v>
      </c>
      <c r="F1422">
        <v>6753.1201170000004</v>
      </c>
      <c r="G1422">
        <v>4682800000</v>
      </c>
    </row>
    <row r="1423" spans="1:7">
      <c r="A1423" s="14">
        <v>43320</v>
      </c>
      <c r="B1423">
        <v>6746.8500979999999</v>
      </c>
      <c r="C1423">
        <v>6746.8500979999999</v>
      </c>
      <c r="D1423">
        <v>6226.2202150000003</v>
      </c>
      <c r="E1423">
        <v>6305.7998049999997</v>
      </c>
      <c r="F1423">
        <v>6305.7998049999997</v>
      </c>
      <c r="G1423">
        <v>5064430000</v>
      </c>
    </row>
    <row r="1424" spans="1:7">
      <c r="A1424" s="14">
        <v>43321</v>
      </c>
      <c r="B1424">
        <v>6305.5600590000004</v>
      </c>
      <c r="C1424">
        <v>6625.7299800000001</v>
      </c>
      <c r="D1424">
        <v>6249.0698240000002</v>
      </c>
      <c r="E1424">
        <v>6568.2299800000001</v>
      </c>
      <c r="F1424">
        <v>6568.2299800000001</v>
      </c>
      <c r="G1424">
        <v>4267040000</v>
      </c>
    </row>
    <row r="1425" spans="1:7">
      <c r="A1425" s="14">
        <v>43322</v>
      </c>
      <c r="B1425">
        <v>6571.419922</v>
      </c>
      <c r="C1425">
        <v>6591.2597660000001</v>
      </c>
      <c r="D1425">
        <v>6124.5200199999999</v>
      </c>
      <c r="E1425">
        <v>6184.7099609999996</v>
      </c>
      <c r="F1425">
        <v>6184.7099609999996</v>
      </c>
      <c r="G1425">
        <v>4528680000</v>
      </c>
    </row>
    <row r="1426" spans="1:7">
      <c r="A1426" s="14">
        <v>43323</v>
      </c>
      <c r="B1426">
        <v>6185.7900390000004</v>
      </c>
      <c r="C1426">
        <v>6455.7402339999999</v>
      </c>
      <c r="D1426">
        <v>6109.0297849999997</v>
      </c>
      <c r="E1426">
        <v>6295.7299800000001</v>
      </c>
      <c r="F1426">
        <v>6295.7299800000001</v>
      </c>
      <c r="G1426">
        <v>4047850000</v>
      </c>
    </row>
    <row r="1427" spans="1:7">
      <c r="A1427" s="14">
        <v>43324</v>
      </c>
      <c r="B1427">
        <v>6283.6499020000001</v>
      </c>
      <c r="C1427">
        <v>6409.8500979999999</v>
      </c>
      <c r="D1427">
        <v>6237.5</v>
      </c>
      <c r="E1427">
        <v>6322.6899409999996</v>
      </c>
      <c r="F1427">
        <v>6322.6899409999996</v>
      </c>
      <c r="G1427">
        <v>5665250000</v>
      </c>
    </row>
    <row r="1428" spans="1:7">
      <c r="A1428" s="14">
        <v>43325</v>
      </c>
      <c r="B1428">
        <v>6341.3598629999997</v>
      </c>
      <c r="C1428">
        <v>6537.0498049999997</v>
      </c>
      <c r="D1428">
        <v>6225.7202150000003</v>
      </c>
      <c r="E1428">
        <v>6297.5698240000002</v>
      </c>
      <c r="F1428">
        <v>6297.5698240000002</v>
      </c>
      <c r="G1428">
        <v>4083980000</v>
      </c>
    </row>
    <row r="1429" spans="1:7">
      <c r="A1429" s="14">
        <v>43326</v>
      </c>
      <c r="B1429">
        <v>6287.6601559999999</v>
      </c>
      <c r="C1429">
        <v>6287.9399409999996</v>
      </c>
      <c r="D1429">
        <v>5971.0498049999997</v>
      </c>
      <c r="E1429">
        <v>6199.7099609999996</v>
      </c>
      <c r="F1429">
        <v>6199.7099609999996</v>
      </c>
      <c r="G1429">
        <v>5301700000</v>
      </c>
    </row>
    <row r="1430" spans="1:7">
      <c r="A1430" s="14">
        <v>43327</v>
      </c>
      <c r="B1430">
        <v>6221.419922</v>
      </c>
      <c r="C1430">
        <v>6588.4902339999999</v>
      </c>
      <c r="D1430">
        <v>6221.419922</v>
      </c>
      <c r="E1430">
        <v>6308.5200199999999</v>
      </c>
      <c r="F1430">
        <v>6308.5200199999999</v>
      </c>
      <c r="G1430">
        <v>4895450000</v>
      </c>
    </row>
    <row r="1431" spans="1:7">
      <c r="A1431" s="14">
        <v>43328</v>
      </c>
      <c r="B1431">
        <v>6294.2299800000001</v>
      </c>
      <c r="C1431">
        <v>6473.5</v>
      </c>
      <c r="D1431">
        <v>6276.4101559999999</v>
      </c>
      <c r="E1431">
        <v>6334.7299800000001</v>
      </c>
      <c r="F1431">
        <v>6334.7299800000001</v>
      </c>
      <c r="G1431">
        <v>4328420000</v>
      </c>
    </row>
    <row r="1432" spans="1:7">
      <c r="A1432" s="14">
        <v>43329</v>
      </c>
      <c r="B1432">
        <v>6340.9101559999999</v>
      </c>
      <c r="C1432">
        <v>6582.5</v>
      </c>
      <c r="D1432">
        <v>6324.9702150000003</v>
      </c>
      <c r="E1432">
        <v>6580.6298829999996</v>
      </c>
      <c r="F1432">
        <v>6580.6298829999996</v>
      </c>
      <c r="G1432">
        <v>4992990000</v>
      </c>
    </row>
    <row r="1433" spans="1:7">
      <c r="A1433" s="14">
        <v>43330</v>
      </c>
      <c r="B1433">
        <v>6583.4301759999998</v>
      </c>
      <c r="C1433">
        <v>6617.3500979999999</v>
      </c>
      <c r="D1433">
        <v>6353.7299800000001</v>
      </c>
      <c r="E1433">
        <v>6423.7597660000001</v>
      </c>
      <c r="F1433">
        <v>6423.7597660000001</v>
      </c>
      <c r="G1433">
        <v>3984520000</v>
      </c>
    </row>
    <row r="1434" spans="1:7">
      <c r="A1434" s="14">
        <v>43331</v>
      </c>
      <c r="B1434">
        <v>6422.5698240000002</v>
      </c>
      <c r="C1434">
        <v>6537.9799800000001</v>
      </c>
      <c r="D1434">
        <v>6361.5498049999997</v>
      </c>
      <c r="E1434">
        <v>6506.0698240000002</v>
      </c>
      <c r="F1434">
        <v>6506.0698240000002</v>
      </c>
      <c r="G1434">
        <v>3311170000</v>
      </c>
    </row>
    <row r="1435" spans="1:7">
      <c r="A1435" s="14">
        <v>43332</v>
      </c>
      <c r="B1435">
        <v>6500.5097660000001</v>
      </c>
      <c r="C1435">
        <v>6536.919922</v>
      </c>
      <c r="D1435">
        <v>6297.9301759999998</v>
      </c>
      <c r="E1435">
        <v>6308.5297849999997</v>
      </c>
      <c r="F1435">
        <v>6308.5297849999997</v>
      </c>
      <c r="G1435">
        <v>3665100000</v>
      </c>
    </row>
    <row r="1436" spans="1:7">
      <c r="A1436" s="14">
        <v>43333</v>
      </c>
      <c r="B1436">
        <v>6301.0698240000002</v>
      </c>
      <c r="C1436">
        <v>6500.8701170000004</v>
      </c>
      <c r="D1436">
        <v>6298.2402339999999</v>
      </c>
      <c r="E1436">
        <v>6488.7597660000001</v>
      </c>
      <c r="F1436">
        <v>6488.7597660000001</v>
      </c>
      <c r="G1436">
        <v>3377180000</v>
      </c>
    </row>
    <row r="1437" spans="1:7">
      <c r="A1437" s="14">
        <v>43334</v>
      </c>
      <c r="B1437">
        <v>6486.25</v>
      </c>
      <c r="C1437">
        <v>6816.7900390000004</v>
      </c>
      <c r="D1437">
        <v>6310.1098629999997</v>
      </c>
      <c r="E1437">
        <v>6376.7099609999996</v>
      </c>
      <c r="F1437">
        <v>6376.7099609999996</v>
      </c>
      <c r="G1437">
        <v>4668110000</v>
      </c>
    </row>
    <row r="1438" spans="1:7">
      <c r="A1438" s="14">
        <v>43335</v>
      </c>
      <c r="B1438">
        <v>6371.3398440000001</v>
      </c>
      <c r="C1438">
        <v>6546.5400390000004</v>
      </c>
      <c r="D1438">
        <v>6371.3398440000001</v>
      </c>
      <c r="E1438">
        <v>6534.8798829999996</v>
      </c>
      <c r="F1438">
        <v>6534.8798829999996</v>
      </c>
      <c r="G1438">
        <v>3426180000</v>
      </c>
    </row>
    <row r="1439" spans="1:7">
      <c r="A1439" s="14">
        <v>43336</v>
      </c>
      <c r="B1439">
        <v>6551.5200199999999</v>
      </c>
      <c r="C1439">
        <v>6719.9599609999996</v>
      </c>
      <c r="D1439">
        <v>6498.6401370000003</v>
      </c>
      <c r="E1439">
        <v>6719.9599609999996</v>
      </c>
      <c r="F1439">
        <v>6719.9599609999996</v>
      </c>
      <c r="G1439">
        <v>4097820000</v>
      </c>
    </row>
    <row r="1440" spans="1:7">
      <c r="A1440" s="14">
        <v>43337</v>
      </c>
      <c r="B1440">
        <v>6719.9501950000003</v>
      </c>
      <c r="C1440">
        <v>6789.6298829999996</v>
      </c>
      <c r="D1440">
        <v>6700.9599609999996</v>
      </c>
      <c r="E1440">
        <v>6763.1899409999996</v>
      </c>
      <c r="F1440">
        <v>6763.1899409999996</v>
      </c>
      <c r="G1440">
        <v>3312600000</v>
      </c>
    </row>
    <row r="1441" spans="1:7">
      <c r="A1441" s="14">
        <v>43338</v>
      </c>
      <c r="B1441">
        <v>6754.6401370000003</v>
      </c>
      <c r="C1441">
        <v>6774.75</v>
      </c>
      <c r="D1441">
        <v>6620.75</v>
      </c>
      <c r="E1441">
        <v>6707.2597660000001</v>
      </c>
      <c r="F1441">
        <v>6707.2597660000001</v>
      </c>
      <c r="G1441">
        <v>3295500000</v>
      </c>
    </row>
    <row r="1442" spans="1:7">
      <c r="A1442" s="14">
        <v>43339</v>
      </c>
      <c r="B1442">
        <v>6710.7998049999997</v>
      </c>
      <c r="C1442">
        <v>6884.6401370000003</v>
      </c>
      <c r="D1442">
        <v>6689.7099609999996</v>
      </c>
      <c r="E1442">
        <v>6884.6401370000003</v>
      </c>
      <c r="F1442">
        <v>6884.6401370000003</v>
      </c>
      <c r="G1442">
        <v>4019000000</v>
      </c>
    </row>
    <row r="1443" spans="1:7">
      <c r="A1443" s="14">
        <v>43340</v>
      </c>
      <c r="B1443">
        <v>6891.080078</v>
      </c>
      <c r="C1443">
        <v>7109.5600590000004</v>
      </c>
      <c r="D1443">
        <v>6882.3398440000001</v>
      </c>
      <c r="E1443">
        <v>7096.2797849999997</v>
      </c>
      <c r="F1443">
        <v>7096.2797849999997</v>
      </c>
      <c r="G1443">
        <v>4659940000</v>
      </c>
    </row>
    <row r="1444" spans="1:7">
      <c r="A1444" s="14">
        <v>43341</v>
      </c>
      <c r="B1444">
        <v>7091.7099609999996</v>
      </c>
      <c r="C1444">
        <v>7113.2998049999997</v>
      </c>
      <c r="D1444">
        <v>6970.8198240000002</v>
      </c>
      <c r="E1444">
        <v>7047.1601559999999</v>
      </c>
      <c r="F1444">
        <v>7047.1601559999999</v>
      </c>
      <c r="G1444">
        <v>4145880000</v>
      </c>
    </row>
    <row r="1445" spans="1:7">
      <c r="A1445" s="14">
        <v>43342</v>
      </c>
      <c r="B1445">
        <v>7043.7597660000001</v>
      </c>
      <c r="C1445">
        <v>7072.6899409999996</v>
      </c>
      <c r="D1445">
        <v>6834.6899409999996</v>
      </c>
      <c r="E1445">
        <v>6978.2299800000001</v>
      </c>
      <c r="F1445">
        <v>6978.2299800000001</v>
      </c>
      <c r="G1445">
        <v>4463250000</v>
      </c>
    </row>
    <row r="1446" spans="1:7">
      <c r="A1446" s="14">
        <v>43343</v>
      </c>
      <c r="B1446">
        <v>6973.9702150000003</v>
      </c>
      <c r="C1446">
        <v>7057.169922</v>
      </c>
      <c r="D1446">
        <v>6920.1601559999999</v>
      </c>
      <c r="E1446">
        <v>7037.580078</v>
      </c>
      <c r="F1446">
        <v>7037.580078</v>
      </c>
      <c r="G1446">
        <v>4495650000</v>
      </c>
    </row>
    <row r="1447" spans="1:7">
      <c r="A1447" s="14">
        <v>43344</v>
      </c>
      <c r="B1447">
        <v>7044.8100590000004</v>
      </c>
      <c r="C1447">
        <v>7242.2900390000004</v>
      </c>
      <c r="D1447">
        <v>7038.0498049999997</v>
      </c>
      <c r="E1447">
        <v>7193.25</v>
      </c>
      <c r="F1447">
        <v>7193.25</v>
      </c>
      <c r="G1447">
        <v>4116050000</v>
      </c>
    </row>
    <row r="1448" spans="1:7">
      <c r="A1448" s="14">
        <v>43345</v>
      </c>
      <c r="B1448">
        <v>7189.580078</v>
      </c>
      <c r="C1448">
        <v>7306.3100590000004</v>
      </c>
      <c r="D1448">
        <v>7132.1601559999999</v>
      </c>
      <c r="E1448">
        <v>7272.7202150000003</v>
      </c>
      <c r="F1448">
        <v>7272.7202150000003</v>
      </c>
      <c r="G1448">
        <v>4329540000</v>
      </c>
    </row>
    <row r="1449" spans="1:7">
      <c r="A1449" s="14">
        <v>43346</v>
      </c>
      <c r="B1449">
        <v>7279.0297849999997</v>
      </c>
      <c r="C1449">
        <v>7317.9399409999996</v>
      </c>
      <c r="D1449">
        <v>7208.1499020000001</v>
      </c>
      <c r="E1449">
        <v>7260.0600590000004</v>
      </c>
      <c r="F1449">
        <v>7260.0600590000004</v>
      </c>
      <c r="G1449">
        <v>4087760000</v>
      </c>
    </row>
    <row r="1450" spans="1:7">
      <c r="A1450" s="14">
        <v>43347</v>
      </c>
      <c r="B1450">
        <v>7263</v>
      </c>
      <c r="C1450">
        <v>7388.2597660000001</v>
      </c>
      <c r="D1450">
        <v>7255.4399409999996</v>
      </c>
      <c r="E1450">
        <v>7361.6601559999999</v>
      </c>
      <c r="F1450">
        <v>7361.6601559999999</v>
      </c>
      <c r="G1450">
        <v>4273640000</v>
      </c>
    </row>
    <row r="1451" spans="1:7">
      <c r="A1451" s="14">
        <v>43348</v>
      </c>
      <c r="B1451">
        <v>7361.4599609999996</v>
      </c>
      <c r="C1451">
        <v>7388.4301759999998</v>
      </c>
      <c r="D1451">
        <v>6792.830078</v>
      </c>
      <c r="E1451">
        <v>6792.830078</v>
      </c>
      <c r="F1451">
        <v>6792.830078</v>
      </c>
      <c r="G1451">
        <v>5800460000</v>
      </c>
    </row>
    <row r="1452" spans="1:7">
      <c r="A1452" s="14">
        <v>43349</v>
      </c>
      <c r="B1452">
        <v>6755.1401370000003</v>
      </c>
      <c r="C1452">
        <v>6755.1401370000003</v>
      </c>
      <c r="D1452">
        <v>6404.7202150000003</v>
      </c>
      <c r="E1452">
        <v>6529.169922</v>
      </c>
      <c r="F1452">
        <v>6529.169922</v>
      </c>
      <c r="G1452">
        <v>5523470000</v>
      </c>
    </row>
    <row r="1453" spans="1:7">
      <c r="A1453" s="14">
        <v>43350</v>
      </c>
      <c r="B1453">
        <v>6528.919922</v>
      </c>
      <c r="C1453">
        <v>6555.2900390000004</v>
      </c>
      <c r="D1453">
        <v>6396.8701170000004</v>
      </c>
      <c r="E1453">
        <v>6467.0698240000002</v>
      </c>
      <c r="F1453">
        <v>6467.0698240000002</v>
      </c>
      <c r="G1453">
        <v>4264680000</v>
      </c>
    </row>
    <row r="1454" spans="1:7">
      <c r="A1454" s="14">
        <v>43351</v>
      </c>
      <c r="B1454">
        <v>6460.169922</v>
      </c>
      <c r="C1454">
        <v>6534.25</v>
      </c>
      <c r="D1454">
        <v>6197.5200199999999</v>
      </c>
      <c r="E1454">
        <v>6225.9799800000001</v>
      </c>
      <c r="F1454">
        <v>6225.9799800000001</v>
      </c>
      <c r="G1454">
        <v>3835060000</v>
      </c>
    </row>
    <row r="1455" spans="1:7">
      <c r="A1455" s="14">
        <v>43352</v>
      </c>
      <c r="B1455">
        <v>6223.3798829999996</v>
      </c>
      <c r="C1455">
        <v>6446.2597660000001</v>
      </c>
      <c r="D1455">
        <v>6201.2202150000003</v>
      </c>
      <c r="E1455">
        <v>6300.8598629999997</v>
      </c>
      <c r="F1455">
        <v>6300.8598629999997</v>
      </c>
      <c r="G1455">
        <v>3671890000</v>
      </c>
    </row>
    <row r="1456" spans="1:7">
      <c r="A1456" s="14">
        <v>43353</v>
      </c>
      <c r="B1456">
        <v>6301.5698240000002</v>
      </c>
      <c r="C1456">
        <v>6374.9799800000001</v>
      </c>
      <c r="D1456">
        <v>6292.7597660000001</v>
      </c>
      <c r="E1456">
        <v>6329.7001950000003</v>
      </c>
      <c r="F1456">
        <v>6329.7001950000003</v>
      </c>
      <c r="G1456">
        <v>3714100000</v>
      </c>
    </row>
    <row r="1457" spans="1:7">
      <c r="A1457" s="14">
        <v>43354</v>
      </c>
      <c r="B1457">
        <v>6331.8798829999996</v>
      </c>
      <c r="C1457">
        <v>6398.919922</v>
      </c>
      <c r="D1457">
        <v>6260.2099609999996</v>
      </c>
      <c r="E1457">
        <v>6321.2001950000003</v>
      </c>
      <c r="F1457">
        <v>6321.2001950000003</v>
      </c>
      <c r="G1457">
        <v>3849910000</v>
      </c>
    </row>
    <row r="1458" spans="1:7">
      <c r="A1458" s="14">
        <v>43355</v>
      </c>
      <c r="B1458">
        <v>6317.0097660000001</v>
      </c>
      <c r="C1458">
        <v>6363.8701170000004</v>
      </c>
      <c r="D1458">
        <v>6265.0898440000001</v>
      </c>
      <c r="E1458">
        <v>6351.7998049999997</v>
      </c>
      <c r="F1458">
        <v>6351.7998049999997</v>
      </c>
      <c r="G1458">
        <v>4064230000</v>
      </c>
    </row>
    <row r="1459" spans="1:7">
      <c r="A1459" s="14">
        <v>43356</v>
      </c>
      <c r="B1459">
        <v>6354.2402339999999</v>
      </c>
      <c r="C1459">
        <v>6535.4101559999999</v>
      </c>
      <c r="D1459">
        <v>6354.2402339999999</v>
      </c>
      <c r="E1459">
        <v>6517.3100590000004</v>
      </c>
      <c r="F1459">
        <v>6517.3100590000004</v>
      </c>
      <c r="G1459">
        <v>4210910000</v>
      </c>
    </row>
    <row r="1460" spans="1:7">
      <c r="A1460" s="14">
        <v>43357</v>
      </c>
      <c r="B1460">
        <v>6515.4101559999999</v>
      </c>
      <c r="C1460">
        <v>6596.1000979999999</v>
      </c>
      <c r="D1460">
        <v>6456.169922</v>
      </c>
      <c r="E1460">
        <v>6512.7099609999996</v>
      </c>
      <c r="F1460">
        <v>6512.7099609999996</v>
      </c>
      <c r="G1460">
        <v>4076220000</v>
      </c>
    </row>
    <row r="1461" spans="1:7">
      <c r="A1461" s="14">
        <v>43358</v>
      </c>
      <c r="B1461">
        <v>6509.3999020000001</v>
      </c>
      <c r="C1461">
        <v>6561.7202150000003</v>
      </c>
      <c r="D1461">
        <v>6493.5498049999997</v>
      </c>
      <c r="E1461">
        <v>6543.2001950000003</v>
      </c>
      <c r="F1461">
        <v>6543.2001950000003</v>
      </c>
      <c r="G1461">
        <v>3216300000</v>
      </c>
    </row>
    <row r="1462" spans="1:7">
      <c r="A1462" s="14">
        <v>43359</v>
      </c>
      <c r="B1462">
        <v>6536.6801759999998</v>
      </c>
      <c r="C1462">
        <v>6544.330078</v>
      </c>
      <c r="D1462">
        <v>6460.1000979999999</v>
      </c>
      <c r="E1462">
        <v>6517.1801759999998</v>
      </c>
      <c r="F1462">
        <v>6517.1801759999998</v>
      </c>
      <c r="G1462">
        <v>3273730000</v>
      </c>
    </row>
    <row r="1463" spans="1:7">
      <c r="A1463" s="14">
        <v>43360</v>
      </c>
      <c r="B1463">
        <v>6514.0600590000004</v>
      </c>
      <c r="C1463">
        <v>6540.2099609999996</v>
      </c>
      <c r="D1463">
        <v>6257.5200199999999</v>
      </c>
      <c r="E1463">
        <v>6281.2001950000003</v>
      </c>
      <c r="F1463">
        <v>6281.2001950000003</v>
      </c>
      <c r="G1463">
        <v>3910780000</v>
      </c>
    </row>
    <row r="1464" spans="1:7">
      <c r="A1464" s="14">
        <v>43361</v>
      </c>
      <c r="B1464">
        <v>6280.9101559999999</v>
      </c>
      <c r="C1464">
        <v>6384.1801759999998</v>
      </c>
      <c r="D1464">
        <v>6265.7099609999996</v>
      </c>
      <c r="E1464">
        <v>6371.2998049999997</v>
      </c>
      <c r="F1464">
        <v>6371.2998049999997</v>
      </c>
      <c r="G1464">
        <v>4180090000</v>
      </c>
    </row>
    <row r="1465" spans="1:7">
      <c r="A1465" s="14">
        <v>43362</v>
      </c>
      <c r="B1465">
        <v>6371.8500979999999</v>
      </c>
      <c r="C1465">
        <v>6448.4599609999996</v>
      </c>
      <c r="D1465">
        <v>6208.3398440000001</v>
      </c>
      <c r="E1465">
        <v>6398.5400390000004</v>
      </c>
      <c r="F1465">
        <v>6398.5400390000004</v>
      </c>
      <c r="G1465">
        <v>4431340000</v>
      </c>
    </row>
    <row r="1466" spans="1:7">
      <c r="A1466" s="14">
        <v>43363</v>
      </c>
      <c r="B1466">
        <v>6398.8500979999999</v>
      </c>
      <c r="C1466">
        <v>6529.2597660000001</v>
      </c>
      <c r="D1466">
        <v>6395.9501950000003</v>
      </c>
      <c r="E1466">
        <v>6519.669922</v>
      </c>
      <c r="F1466">
        <v>6519.669922</v>
      </c>
      <c r="G1466">
        <v>4348110000</v>
      </c>
    </row>
    <row r="1467" spans="1:7">
      <c r="A1467" s="14">
        <v>43364</v>
      </c>
      <c r="B1467">
        <v>6513.8701170000004</v>
      </c>
      <c r="C1467">
        <v>6794.330078</v>
      </c>
      <c r="D1467">
        <v>6496.3598629999997</v>
      </c>
      <c r="E1467">
        <v>6734.9501950000003</v>
      </c>
      <c r="F1467">
        <v>6734.9501950000003</v>
      </c>
      <c r="G1467">
        <v>6531940000</v>
      </c>
    </row>
    <row r="1468" spans="1:7">
      <c r="A1468" s="14">
        <v>43365</v>
      </c>
      <c r="B1468">
        <v>6735.0498049999997</v>
      </c>
      <c r="C1468">
        <v>6814.5600590000004</v>
      </c>
      <c r="D1468">
        <v>6616.7998049999997</v>
      </c>
      <c r="E1468">
        <v>6721.9799800000001</v>
      </c>
      <c r="F1468">
        <v>6721.9799800000001</v>
      </c>
      <c r="G1468">
        <v>4509660000</v>
      </c>
    </row>
    <row r="1469" spans="1:7">
      <c r="A1469" s="14">
        <v>43366</v>
      </c>
      <c r="B1469">
        <v>6715.3198240000002</v>
      </c>
      <c r="C1469">
        <v>6766.1499020000001</v>
      </c>
      <c r="D1469">
        <v>6679.419922</v>
      </c>
      <c r="E1469">
        <v>6710.6298829999996</v>
      </c>
      <c r="F1469">
        <v>6710.6298829999996</v>
      </c>
      <c r="G1469">
        <v>4197500000</v>
      </c>
    </row>
    <row r="1470" spans="1:7">
      <c r="A1470" s="14">
        <v>43367</v>
      </c>
      <c r="B1470">
        <v>6704.7700199999999</v>
      </c>
      <c r="C1470">
        <v>6713.5600590000004</v>
      </c>
      <c r="D1470">
        <v>6580.8999020000001</v>
      </c>
      <c r="E1470">
        <v>6595.4101559999999</v>
      </c>
      <c r="F1470">
        <v>6595.4101559999999</v>
      </c>
      <c r="G1470">
        <v>4177310000</v>
      </c>
    </row>
    <row r="1471" spans="1:7">
      <c r="A1471" s="14">
        <v>43368</v>
      </c>
      <c r="B1471">
        <v>6603.6401370000003</v>
      </c>
      <c r="C1471">
        <v>6603.6401370000003</v>
      </c>
      <c r="D1471">
        <v>6381.8598629999997</v>
      </c>
      <c r="E1471">
        <v>6446.4702150000003</v>
      </c>
      <c r="F1471">
        <v>6446.4702150000003</v>
      </c>
      <c r="G1471">
        <v>4726180000</v>
      </c>
    </row>
    <row r="1472" spans="1:7">
      <c r="A1472" s="14">
        <v>43369</v>
      </c>
      <c r="B1472">
        <v>6452.7900390000004</v>
      </c>
      <c r="C1472">
        <v>6585.9101559999999</v>
      </c>
      <c r="D1472">
        <v>6397.8901370000003</v>
      </c>
      <c r="E1472">
        <v>6495</v>
      </c>
      <c r="F1472">
        <v>6495</v>
      </c>
      <c r="G1472">
        <v>4437300000</v>
      </c>
    </row>
    <row r="1473" spans="1:7">
      <c r="A1473" s="14">
        <v>43370</v>
      </c>
      <c r="B1473">
        <v>6495.2900390000004</v>
      </c>
      <c r="C1473">
        <v>6712.1000979999999</v>
      </c>
      <c r="D1473">
        <v>6464.9501950000003</v>
      </c>
      <c r="E1473">
        <v>6676.75</v>
      </c>
      <c r="F1473">
        <v>6676.75</v>
      </c>
      <c r="G1473">
        <v>4606810000</v>
      </c>
    </row>
    <row r="1474" spans="1:7">
      <c r="A1474" s="14">
        <v>43371</v>
      </c>
      <c r="B1474">
        <v>6678.75</v>
      </c>
      <c r="C1474">
        <v>6785.0297849999997</v>
      </c>
      <c r="D1474">
        <v>6598.3198240000002</v>
      </c>
      <c r="E1474">
        <v>6644.1298829999996</v>
      </c>
      <c r="F1474">
        <v>6644.1298829999996</v>
      </c>
      <c r="G1474">
        <v>5014430000</v>
      </c>
    </row>
    <row r="1475" spans="1:7">
      <c r="A1475" s="14">
        <v>43372</v>
      </c>
      <c r="B1475">
        <v>6643.1000979999999</v>
      </c>
      <c r="C1475">
        <v>6643.1000979999999</v>
      </c>
      <c r="D1475">
        <v>6511.6499020000001</v>
      </c>
      <c r="E1475">
        <v>6601.9599609999996</v>
      </c>
      <c r="F1475">
        <v>6601.9599609999996</v>
      </c>
      <c r="G1475">
        <v>4363690000</v>
      </c>
    </row>
    <row r="1476" spans="1:7">
      <c r="A1476" s="14">
        <v>43373</v>
      </c>
      <c r="B1476">
        <v>6604.7099609999996</v>
      </c>
      <c r="C1476">
        <v>6643.7797849999997</v>
      </c>
      <c r="D1476">
        <v>6566.5400390000004</v>
      </c>
      <c r="E1476">
        <v>6625.5600590000004</v>
      </c>
      <c r="F1476">
        <v>6625.5600590000004</v>
      </c>
      <c r="G1476">
        <v>4002280000</v>
      </c>
    </row>
    <row r="1477" spans="1:7">
      <c r="A1477" s="14">
        <v>43374</v>
      </c>
      <c r="B1477">
        <v>6619.8500979999999</v>
      </c>
      <c r="C1477">
        <v>6653.2998049999997</v>
      </c>
      <c r="D1477">
        <v>6549.080078</v>
      </c>
      <c r="E1477">
        <v>6589.6201170000004</v>
      </c>
      <c r="F1477">
        <v>6589.6201170000004</v>
      </c>
      <c r="G1477">
        <v>4000970000</v>
      </c>
    </row>
    <row r="1478" spans="1:7">
      <c r="A1478" s="14">
        <v>43375</v>
      </c>
      <c r="B1478">
        <v>6593.2402339999999</v>
      </c>
      <c r="C1478">
        <v>6611.8398440000001</v>
      </c>
      <c r="D1478">
        <v>6537.8999020000001</v>
      </c>
      <c r="E1478">
        <v>6556.1000979999999</v>
      </c>
      <c r="F1478">
        <v>6556.1000979999999</v>
      </c>
      <c r="G1478">
        <v>3979260000</v>
      </c>
    </row>
    <row r="1479" spans="1:7">
      <c r="A1479" s="14">
        <v>43376</v>
      </c>
      <c r="B1479">
        <v>6553.8598629999997</v>
      </c>
      <c r="C1479">
        <v>6571.4599609999996</v>
      </c>
      <c r="D1479">
        <v>6454.0297849999997</v>
      </c>
      <c r="E1479">
        <v>6502.5898440000001</v>
      </c>
      <c r="F1479">
        <v>6502.5898440000001</v>
      </c>
      <c r="G1479">
        <v>3887310000</v>
      </c>
    </row>
    <row r="1480" spans="1:7">
      <c r="A1480" s="14">
        <v>43377</v>
      </c>
      <c r="B1480">
        <v>6497.9101559999999</v>
      </c>
      <c r="C1480">
        <v>6603.3100590000004</v>
      </c>
      <c r="D1480">
        <v>6497.9101559999999</v>
      </c>
      <c r="E1480">
        <v>6576.6899409999996</v>
      </c>
      <c r="F1480">
        <v>6576.6899409999996</v>
      </c>
      <c r="G1480">
        <v>3838410000</v>
      </c>
    </row>
    <row r="1481" spans="1:7">
      <c r="A1481" s="14">
        <v>43378</v>
      </c>
      <c r="B1481">
        <v>6574.1499020000001</v>
      </c>
      <c r="C1481">
        <v>6623.6201170000004</v>
      </c>
      <c r="D1481">
        <v>6557.4101559999999</v>
      </c>
      <c r="E1481">
        <v>6622.4799800000001</v>
      </c>
      <c r="F1481">
        <v>6622.4799800000001</v>
      </c>
      <c r="G1481">
        <v>3671500000</v>
      </c>
    </row>
    <row r="1482" spans="1:7">
      <c r="A1482" s="14">
        <v>43379</v>
      </c>
      <c r="B1482">
        <v>6622.4501950000003</v>
      </c>
      <c r="C1482">
        <v>6628.5400390000004</v>
      </c>
      <c r="D1482">
        <v>6577.7998049999997</v>
      </c>
      <c r="E1482">
        <v>6588.3100590000004</v>
      </c>
      <c r="F1482">
        <v>6588.3100590000004</v>
      </c>
      <c r="G1482">
        <v>3259740000</v>
      </c>
    </row>
    <row r="1483" spans="1:7">
      <c r="A1483" s="14">
        <v>43380</v>
      </c>
      <c r="B1483">
        <v>6590.6801759999998</v>
      </c>
      <c r="C1483">
        <v>6641.4902339999999</v>
      </c>
      <c r="D1483">
        <v>6557.0400390000004</v>
      </c>
      <c r="E1483">
        <v>6602.9501950000003</v>
      </c>
      <c r="F1483">
        <v>6602.9501950000003</v>
      </c>
      <c r="G1483">
        <v>3306630000</v>
      </c>
    </row>
    <row r="1484" spans="1:7">
      <c r="A1484" s="14">
        <v>43381</v>
      </c>
      <c r="B1484">
        <v>6600.1899409999996</v>
      </c>
      <c r="C1484">
        <v>6675.0600590000004</v>
      </c>
      <c r="D1484">
        <v>6576.0400390000004</v>
      </c>
      <c r="E1484">
        <v>6652.2299800000001</v>
      </c>
      <c r="F1484">
        <v>6652.2299800000001</v>
      </c>
      <c r="G1484">
        <v>3979460000</v>
      </c>
    </row>
    <row r="1485" spans="1:7">
      <c r="A1485" s="14">
        <v>43382</v>
      </c>
      <c r="B1485">
        <v>6653.080078</v>
      </c>
      <c r="C1485">
        <v>6661.4101559999999</v>
      </c>
      <c r="D1485">
        <v>6606.9399409999996</v>
      </c>
      <c r="E1485">
        <v>6642.6401370000003</v>
      </c>
      <c r="F1485">
        <v>6642.6401370000003</v>
      </c>
      <c r="G1485">
        <v>3580810000</v>
      </c>
    </row>
    <row r="1486" spans="1:7">
      <c r="A1486" s="14">
        <v>43383</v>
      </c>
      <c r="B1486">
        <v>6640.2900390000004</v>
      </c>
      <c r="C1486">
        <v>6640.2900390000004</v>
      </c>
      <c r="D1486">
        <v>6538.9599609999996</v>
      </c>
      <c r="E1486">
        <v>6585.5297849999997</v>
      </c>
      <c r="F1486">
        <v>6585.5297849999997</v>
      </c>
      <c r="G1486">
        <v>3787650000</v>
      </c>
    </row>
    <row r="1487" spans="1:7">
      <c r="A1487" s="14">
        <v>43384</v>
      </c>
      <c r="B1487">
        <v>6586.7402339999999</v>
      </c>
      <c r="C1487">
        <v>6586.7402339999999</v>
      </c>
      <c r="D1487">
        <v>6243.7402339999999</v>
      </c>
      <c r="E1487">
        <v>6256.2402339999999</v>
      </c>
      <c r="F1487">
        <v>6256.2402339999999</v>
      </c>
      <c r="G1487">
        <v>5181640000</v>
      </c>
    </row>
    <row r="1488" spans="1:7">
      <c r="A1488" s="14">
        <v>43385</v>
      </c>
      <c r="B1488">
        <v>6239.25</v>
      </c>
      <c r="C1488">
        <v>6328.5</v>
      </c>
      <c r="D1488">
        <v>6236.4702150000003</v>
      </c>
      <c r="E1488">
        <v>6274.580078</v>
      </c>
      <c r="F1488">
        <v>6274.580078</v>
      </c>
      <c r="G1488">
        <v>3783500000</v>
      </c>
    </row>
    <row r="1489" spans="1:7">
      <c r="A1489" s="14">
        <v>43386</v>
      </c>
      <c r="B1489">
        <v>6278.080078</v>
      </c>
      <c r="C1489">
        <v>6308.5097660000001</v>
      </c>
      <c r="D1489">
        <v>6259.8100590000004</v>
      </c>
      <c r="E1489">
        <v>6285.9902339999999</v>
      </c>
      <c r="F1489">
        <v>6285.9902339999999</v>
      </c>
      <c r="G1489">
        <v>3064030000</v>
      </c>
    </row>
    <row r="1490" spans="1:7">
      <c r="A1490" s="14">
        <v>43387</v>
      </c>
      <c r="B1490">
        <v>6288.4902339999999</v>
      </c>
      <c r="C1490">
        <v>6363.2099609999996</v>
      </c>
      <c r="D1490">
        <v>6280.1499020000001</v>
      </c>
      <c r="E1490">
        <v>6290.9301759999998</v>
      </c>
      <c r="F1490">
        <v>6290.9301759999998</v>
      </c>
      <c r="G1490">
        <v>3085320000</v>
      </c>
    </row>
    <row r="1491" spans="1:7">
      <c r="A1491" s="14">
        <v>43388</v>
      </c>
      <c r="B1491">
        <v>6292.6401370000003</v>
      </c>
      <c r="C1491">
        <v>6965.0600590000004</v>
      </c>
      <c r="D1491">
        <v>6258.6801759999998</v>
      </c>
      <c r="E1491">
        <v>6596.5400390000004</v>
      </c>
      <c r="F1491">
        <v>6596.5400390000004</v>
      </c>
      <c r="G1491">
        <v>7370770000</v>
      </c>
    </row>
    <row r="1492" spans="1:7">
      <c r="A1492" s="14">
        <v>43389</v>
      </c>
      <c r="B1492">
        <v>6601.4101559999999</v>
      </c>
      <c r="C1492">
        <v>6673.5898440000001</v>
      </c>
      <c r="D1492">
        <v>6571.3701170000004</v>
      </c>
      <c r="E1492">
        <v>6596.1098629999997</v>
      </c>
      <c r="F1492">
        <v>6596.1098629999997</v>
      </c>
      <c r="G1492">
        <v>4074800000</v>
      </c>
    </row>
    <row r="1493" spans="1:7">
      <c r="A1493" s="14">
        <v>43390</v>
      </c>
      <c r="B1493">
        <v>6590.5200199999999</v>
      </c>
      <c r="C1493">
        <v>6601.2099609999996</v>
      </c>
      <c r="D1493">
        <v>6517.4501950000003</v>
      </c>
      <c r="E1493">
        <v>6544.4301759999998</v>
      </c>
      <c r="F1493">
        <v>6544.4301759999998</v>
      </c>
      <c r="G1493">
        <v>4088420000</v>
      </c>
    </row>
    <row r="1494" spans="1:7">
      <c r="A1494" s="14">
        <v>43391</v>
      </c>
      <c r="B1494">
        <v>6542.330078</v>
      </c>
      <c r="C1494">
        <v>6567.5400390000004</v>
      </c>
      <c r="D1494">
        <v>6450.0400390000004</v>
      </c>
      <c r="E1494">
        <v>6476.7099609999996</v>
      </c>
      <c r="F1494">
        <v>6476.7099609999996</v>
      </c>
      <c r="G1494">
        <v>3924080000</v>
      </c>
    </row>
    <row r="1495" spans="1:7">
      <c r="A1495" s="14">
        <v>43392</v>
      </c>
      <c r="B1495">
        <v>6478.0698240000002</v>
      </c>
      <c r="C1495">
        <v>6493.6801759999998</v>
      </c>
      <c r="D1495">
        <v>6445.3100590000004</v>
      </c>
      <c r="E1495">
        <v>6465.4101559999999</v>
      </c>
      <c r="F1495">
        <v>6465.4101559999999</v>
      </c>
      <c r="G1495">
        <v>3578870000</v>
      </c>
    </row>
    <row r="1496" spans="1:7">
      <c r="A1496" s="14">
        <v>43393</v>
      </c>
      <c r="B1496">
        <v>6460.919922</v>
      </c>
      <c r="C1496">
        <v>6497.7202150000003</v>
      </c>
      <c r="D1496">
        <v>6449</v>
      </c>
      <c r="E1496">
        <v>6489.1899409999996</v>
      </c>
      <c r="F1496">
        <v>6489.1899409999996</v>
      </c>
      <c r="G1496">
        <v>3379130000</v>
      </c>
    </row>
    <row r="1497" spans="1:7">
      <c r="A1497" s="14">
        <v>43394</v>
      </c>
      <c r="B1497">
        <v>6490.0898440000001</v>
      </c>
      <c r="C1497">
        <v>6556.3798829999996</v>
      </c>
      <c r="D1497">
        <v>6476</v>
      </c>
      <c r="E1497">
        <v>6482.3500979999999</v>
      </c>
      <c r="F1497">
        <v>6482.3500979999999</v>
      </c>
      <c r="G1497">
        <v>3253610000</v>
      </c>
    </row>
    <row r="1498" spans="1:7">
      <c r="A1498" s="14">
        <v>43395</v>
      </c>
      <c r="B1498">
        <v>6486.0498049999997</v>
      </c>
      <c r="C1498">
        <v>6543.7998049999997</v>
      </c>
      <c r="D1498">
        <v>6462.9799800000001</v>
      </c>
      <c r="E1498">
        <v>6487.1601559999999</v>
      </c>
      <c r="F1498">
        <v>6487.1601559999999</v>
      </c>
      <c r="G1498">
        <v>3672860000</v>
      </c>
    </row>
    <row r="1499" spans="1:7">
      <c r="A1499" s="14">
        <v>43396</v>
      </c>
      <c r="B1499">
        <v>6472.3598629999997</v>
      </c>
      <c r="C1499">
        <v>6506.0097660000001</v>
      </c>
      <c r="D1499">
        <v>6451.2700199999999</v>
      </c>
      <c r="E1499">
        <v>6475.7402339999999</v>
      </c>
      <c r="F1499">
        <v>6475.7402339999999</v>
      </c>
      <c r="G1499">
        <v>3716150000</v>
      </c>
    </row>
    <row r="1500" spans="1:7">
      <c r="A1500" s="14">
        <v>43397</v>
      </c>
      <c r="B1500">
        <v>6478.8901370000003</v>
      </c>
      <c r="C1500">
        <v>6521.9902339999999</v>
      </c>
      <c r="D1500">
        <v>6468.8598629999997</v>
      </c>
      <c r="E1500">
        <v>6495.8398440000001</v>
      </c>
      <c r="F1500">
        <v>6495.8398440000001</v>
      </c>
      <c r="G1500">
        <v>3424670000</v>
      </c>
    </row>
    <row r="1501" spans="1:7">
      <c r="A1501" s="14">
        <v>43398</v>
      </c>
      <c r="B1501">
        <v>6484.6499020000001</v>
      </c>
      <c r="C1501">
        <v>6504.6499020000001</v>
      </c>
      <c r="D1501">
        <v>6447.0297849999997</v>
      </c>
      <c r="E1501">
        <v>6476.2900390000004</v>
      </c>
      <c r="F1501">
        <v>6476.2900390000004</v>
      </c>
      <c r="G1501">
        <v>3230550000</v>
      </c>
    </row>
    <row r="1502" spans="1:7">
      <c r="A1502" s="14">
        <v>43399</v>
      </c>
      <c r="B1502">
        <v>6468.4399409999996</v>
      </c>
      <c r="C1502">
        <v>6498.2900390000004</v>
      </c>
      <c r="D1502">
        <v>6449.6098629999997</v>
      </c>
      <c r="E1502">
        <v>6474.75</v>
      </c>
      <c r="F1502">
        <v>6474.75</v>
      </c>
      <c r="G1502">
        <v>3306050000</v>
      </c>
    </row>
    <row r="1503" spans="1:7">
      <c r="A1503" s="14">
        <v>43400</v>
      </c>
      <c r="B1503">
        <v>6480.8398440000001</v>
      </c>
      <c r="C1503">
        <v>6507.4101559999999</v>
      </c>
      <c r="D1503">
        <v>6453.5297849999997</v>
      </c>
      <c r="E1503">
        <v>6480.3798829999996</v>
      </c>
      <c r="F1503">
        <v>6480.3798829999996</v>
      </c>
      <c r="G1503">
        <v>3393250000</v>
      </c>
    </row>
    <row r="1504" spans="1:7">
      <c r="A1504" s="14">
        <v>43401</v>
      </c>
      <c r="B1504">
        <v>6482.6601559999999</v>
      </c>
      <c r="C1504">
        <v>6502.2797849999997</v>
      </c>
      <c r="D1504">
        <v>6447.9101559999999</v>
      </c>
      <c r="E1504">
        <v>6486.3901370000003</v>
      </c>
      <c r="F1504">
        <v>6486.3901370000003</v>
      </c>
      <c r="G1504">
        <v>3445190000</v>
      </c>
    </row>
    <row r="1505" spans="1:7">
      <c r="A1505" s="14">
        <v>43402</v>
      </c>
      <c r="B1505">
        <v>6492.3500979999999</v>
      </c>
      <c r="C1505">
        <v>6503.6000979999999</v>
      </c>
      <c r="D1505">
        <v>6306.9902339999999</v>
      </c>
      <c r="E1505">
        <v>6332.6298829999996</v>
      </c>
      <c r="F1505">
        <v>6332.6298829999996</v>
      </c>
      <c r="G1505">
        <v>4199910000</v>
      </c>
    </row>
    <row r="1506" spans="1:7">
      <c r="A1506" s="14">
        <v>43403</v>
      </c>
      <c r="B1506">
        <v>6337.0400390000004</v>
      </c>
      <c r="C1506">
        <v>6364.9902339999999</v>
      </c>
      <c r="D1506">
        <v>6310.1401370000003</v>
      </c>
      <c r="E1506">
        <v>6334.2700199999999</v>
      </c>
      <c r="F1506">
        <v>6334.2700199999999</v>
      </c>
      <c r="G1506">
        <v>3781100000</v>
      </c>
    </row>
    <row r="1507" spans="1:7">
      <c r="A1507" s="14">
        <v>43404</v>
      </c>
      <c r="B1507">
        <v>6336.9902339999999</v>
      </c>
      <c r="C1507">
        <v>6349.1601559999999</v>
      </c>
      <c r="D1507">
        <v>6316.8798829999996</v>
      </c>
      <c r="E1507">
        <v>6317.6098629999997</v>
      </c>
      <c r="F1507">
        <v>6317.6098629999997</v>
      </c>
      <c r="G1507">
        <v>4191240000</v>
      </c>
    </row>
    <row r="1508" spans="1:7">
      <c r="A1508" s="14">
        <v>43405</v>
      </c>
      <c r="B1508">
        <v>6318.1401370000003</v>
      </c>
      <c r="C1508">
        <v>6547.1401370000003</v>
      </c>
      <c r="D1508">
        <v>6311.830078</v>
      </c>
      <c r="E1508">
        <v>6377.7797849999997</v>
      </c>
      <c r="F1508">
        <v>6377.7797849999997</v>
      </c>
      <c r="G1508">
        <v>3789400000</v>
      </c>
    </row>
    <row r="1509" spans="1:7">
      <c r="A1509" s="14">
        <v>43406</v>
      </c>
      <c r="B1509">
        <v>6378.919922</v>
      </c>
      <c r="C1509">
        <v>6396.8598629999997</v>
      </c>
      <c r="D1509">
        <v>6327.3798829999996</v>
      </c>
      <c r="E1509">
        <v>6388.4399409999996</v>
      </c>
      <c r="F1509">
        <v>6388.4399409999996</v>
      </c>
      <c r="G1509">
        <v>4234870000</v>
      </c>
    </row>
    <row r="1510" spans="1:7">
      <c r="A1510" s="14">
        <v>43407</v>
      </c>
      <c r="B1510">
        <v>6387.2402339999999</v>
      </c>
      <c r="C1510">
        <v>6400.0698240000002</v>
      </c>
      <c r="D1510">
        <v>6342.3701170000004</v>
      </c>
      <c r="E1510">
        <v>6361.2597660000001</v>
      </c>
      <c r="F1510">
        <v>6361.2597660000001</v>
      </c>
      <c r="G1510">
        <v>3658640000</v>
      </c>
    </row>
    <row r="1511" spans="1:7">
      <c r="A1511" s="14">
        <v>43408</v>
      </c>
      <c r="B1511">
        <v>6365.4702150000003</v>
      </c>
      <c r="C1511">
        <v>6388.6298829999996</v>
      </c>
      <c r="D1511">
        <v>6294.5698240000002</v>
      </c>
      <c r="E1511">
        <v>6376.1298829999996</v>
      </c>
      <c r="F1511">
        <v>6376.1298829999996</v>
      </c>
      <c r="G1511">
        <v>4390020000</v>
      </c>
    </row>
    <row r="1512" spans="1:7">
      <c r="A1512" s="14">
        <v>43409</v>
      </c>
      <c r="B1512">
        <v>6363.6201170000004</v>
      </c>
      <c r="C1512">
        <v>6480.5898440000001</v>
      </c>
      <c r="D1512">
        <v>6363.6201170000004</v>
      </c>
      <c r="E1512">
        <v>6419.6601559999999</v>
      </c>
      <c r="F1512">
        <v>6419.6601559999999</v>
      </c>
      <c r="G1512">
        <v>4174800000</v>
      </c>
    </row>
    <row r="1513" spans="1:7">
      <c r="A1513" s="14">
        <v>43410</v>
      </c>
      <c r="B1513">
        <v>6433.3798829999996</v>
      </c>
      <c r="C1513">
        <v>6463.5498049999997</v>
      </c>
      <c r="D1513">
        <v>6408.1601559999999</v>
      </c>
      <c r="E1513">
        <v>6461.0097660000001</v>
      </c>
      <c r="F1513">
        <v>6461.0097660000001</v>
      </c>
      <c r="G1513">
        <v>4700040000</v>
      </c>
    </row>
    <row r="1514" spans="1:7">
      <c r="A1514" s="14">
        <v>43411</v>
      </c>
      <c r="B1514">
        <v>6468.5</v>
      </c>
      <c r="C1514">
        <v>6552.1601559999999</v>
      </c>
      <c r="D1514">
        <v>6468.3100590000004</v>
      </c>
      <c r="E1514">
        <v>6530.1401370000003</v>
      </c>
      <c r="F1514">
        <v>6530.1401370000003</v>
      </c>
      <c r="G1514">
        <v>4941260000</v>
      </c>
    </row>
    <row r="1515" spans="1:7">
      <c r="A1515" s="14">
        <v>43412</v>
      </c>
      <c r="B1515">
        <v>6522.2700199999999</v>
      </c>
      <c r="C1515">
        <v>6536.919922</v>
      </c>
      <c r="D1515">
        <v>6438.5297849999997</v>
      </c>
      <c r="E1515">
        <v>6453.7202150000003</v>
      </c>
      <c r="F1515">
        <v>6453.7202150000003</v>
      </c>
      <c r="G1515">
        <v>4665260000</v>
      </c>
    </row>
    <row r="1516" spans="1:7">
      <c r="A1516" s="14">
        <v>43413</v>
      </c>
      <c r="B1516">
        <v>6442.6000979999999</v>
      </c>
      <c r="C1516">
        <v>6456.4599609999996</v>
      </c>
      <c r="D1516">
        <v>6373.3701170000004</v>
      </c>
      <c r="E1516">
        <v>6385.6201170000004</v>
      </c>
      <c r="F1516">
        <v>6385.6201170000004</v>
      </c>
      <c r="G1516">
        <v>4346820000</v>
      </c>
    </row>
    <row r="1517" spans="1:7">
      <c r="A1517" s="14">
        <v>43414</v>
      </c>
      <c r="B1517">
        <v>6386.1298829999996</v>
      </c>
      <c r="C1517">
        <v>6437.2797849999997</v>
      </c>
      <c r="D1517">
        <v>6385.3100590000004</v>
      </c>
      <c r="E1517">
        <v>6409.2202150000003</v>
      </c>
      <c r="F1517">
        <v>6409.2202150000003</v>
      </c>
      <c r="G1517">
        <v>3705320000</v>
      </c>
    </row>
    <row r="1518" spans="1:7">
      <c r="A1518" s="14">
        <v>43415</v>
      </c>
      <c r="B1518">
        <v>6413.6298829999996</v>
      </c>
      <c r="C1518">
        <v>6423.25</v>
      </c>
      <c r="D1518">
        <v>6350.169922</v>
      </c>
      <c r="E1518">
        <v>6411.2700199999999</v>
      </c>
      <c r="F1518">
        <v>6411.2700199999999</v>
      </c>
      <c r="G1518">
        <v>3939060000</v>
      </c>
    </row>
    <row r="1519" spans="1:7">
      <c r="A1519" s="14">
        <v>43416</v>
      </c>
      <c r="B1519">
        <v>6411.7597660000001</v>
      </c>
      <c r="C1519">
        <v>6434.2099609999996</v>
      </c>
      <c r="D1519">
        <v>6360.4702150000003</v>
      </c>
      <c r="E1519">
        <v>6371.2700199999999</v>
      </c>
      <c r="F1519">
        <v>6371.2700199999999</v>
      </c>
      <c r="G1519">
        <v>4295770000</v>
      </c>
    </row>
    <row r="1520" spans="1:7">
      <c r="A1520" s="14">
        <v>43417</v>
      </c>
      <c r="B1520">
        <v>6373.1899409999996</v>
      </c>
      <c r="C1520">
        <v>6395.2700199999999</v>
      </c>
      <c r="D1520">
        <v>6342.669922</v>
      </c>
      <c r="E1520">
        <v>6359.4902339999999</v>
      </c>
      <c r="F1520">
        <v>6359.4902339999999</v>
      </c>
      <c r="G1520">
        <v>4503800000</v>
      </c>
    </row>
    <row r="1521" spans="1:7">
      <c r="A1521" s="14">
        <v>43418</v>
      </c>
      <c r="B1521">
        <v>6351.2402339999999</v>
      </c>
      <c r="C1521">
        <v>6371.5498049999997</v>
      </c>
      <c r="D1521">
        <v>5544.0898440000001</v>
      </c>
      <c r="E1521">
        <v>5738.3500979999999</v>
      </c>
      <c r="F1521">
        <v>5738.3500979999999</v>
      </c>
      <c r="G1521">
        <v>7398940000</v>
      </c>
    </row>
    <row r="1522" spans="1:7">
      <c r="A1522" s="14">
        <v>43419</v>
      </c>
      <c r="B1522">
        <v>5736.1499020000001</v>
      </c>
      <c r="C1522">
        <v>5774.8198240000002</v>
      </c>
      <c r="D1522">
        <v>5358.3798829999996</v>
      </c>
      <c r="E1522">
        <v>5648.0297849999997</v>
      </c>
      <c r="F1522">
        <v>5648.0297849999997</v>
      </c>
      <c r="G1522">
        <v>7032140000</v>
      </c>
    </row>
    <row r="1523" spans="1:7">
      <c r="A1523" s="14">
        <v>43420</v>
      </c>
      <c r="B1523">
        <v>5645.3198240000002</v>
      </c>
      <c r="C1523">
        <v>5657.0200199999999</v>
      </c>
      <c r="D1523">
        <v>5498.9399409999996</v>
      </c>
      <c r="E1523">
        <v>5575.5498049999997</v>
      </c>
      <c r="F1523">
        <v>5575.5498049999997</v>
      </c>
      <c r="G1523">
        <v>5279320000</v>
      </c>
    </row>
    <row r="1524" spans="1:7">
      <c r="A1524" s="14">
        <v>43421</v>
      </c>
      <c r="B1524">
        <v>5578.580078</v>
      </c>
      <c r="C1524">
        <v>5578.580078</v>
      </c>
      <c r="D1524">
        <v>5519.5600590000004</v>
      </c>
      <c r="E1524">
        <v>5554.330078</v>
      </c>
      <c r="F1524">
        <v>5554.330078</v>
      </c>
      <c r="G1524">
        <v>4303150000</v>
      </c>
    </row>
    <row r="1525" spans="1:7">
      <c r="A1525" s="14">
        <v>43422</v>
      </c>
      <c r="B1525">
        <v>5559.7402339999999</v>
      </c>
      <c r="C1525">
        <v>5653.6098629999997</v>
      </c>
      <c r="D1525">
        <v>5559.7402339999999</v>
      </c>
      <c r="E1525">
        <v>5623.5400390000004</v>
      </c>
      <c r="F1525">
        <v>5623.5400390000004</v>
      </c>
      <c r="G1525">
        <v>4159680000</v>
      </c>
    </row>
    <row r="1526" spans="1:7">
      <c r="A1526" s="14">
        <v>43423</v>
      </c>
      <c r="B1526">
        <v>5620.7797849999997</v>
      </c>
      <c r="C1526">
        <v>5620.7797849999997</v>
      </c>
      <c r="D1526">
        <v>4842.9101559999999</v>
      </c>
      <c r="E1526">
        <v>4871.4902339999999</v>
      </c>
      <c r="F1526">
        <v>4871.4902339999999</v>
      </c>
      <c r="G1526">
        <v>7039560000</v>
      </c>
    </row>
    <row r="1527" spans="1:7">
      <c r="A1527" s="14">
        <v>43424</v>
      </c>
      <c r="B1527">
        <v>4863.9301759999998</v>
      </c>
      <c r="C1527">
        <v>4951.6098629999997</v>
      </c>
      <c r="D1527">
        <v>4272.1098629999997</v>
      </c>
      <c r="E1527">
        <v>4451.8701170000004</v>
      </c>
      <c r="F1527">
        <v>4451.8701170000004</v>
      </c>
      <c r="G1527">
        <v>8428290000</v>
      </c>
    </row>
    <row r="1528" spans="1:7">
      <c r="A1528" s="14">
        <v>43425</v>
      </c>
      <c r="B1528">
        <v>4465.5400390000004</v>
      </c>
      <c r="C1528">
        <v>4675.7299800000001</v>
      </c>
      <c r="D1528">
        <v>4343.9799800000001</v>
      </c>
      <c r="E1528">
        <v>4602.169922</v>
      </c>
      <c r="F1528">
        <v>4602.169922</v>
      </c>
      <c r="G1528">
        <v>6120120000</v>
      </c>
    </row>
    <row r="1529" spans="1:7">
      <c r="A1529" s="14">
        <v>43426</v>
      </c>
      <c r="B1529">
        <v>4611.5698240000002</v>
      </c>
      <c r="C1529">
        <v>4629.6401370000003</v>
      </c>
      <c r="D1529">
        <v>4365.6401370000003</v>
      </c>
      <c r="E1529">
        <v>4365.9399409999996</v>
      </c>
      <c r="F1529">
        <v>4365.9399409999996</v>
      </c>
      <c r="G1529">
        <v>4569370000</v>
      </c>
    </row>
    <row r="1530" spans="1:7">
      <c r="A1530" s="14">
        <v>43427</v>
      </c>
      <c r="B1530">
        <v>4360.7001950000003</v>
      </c>
      <c r="C1530">
        <v>4396.419922</v>
      </c>
      <c r="D1530">
        <v>4195.6801759999998</v>
      </c>
      <c r="E1530">
        <v>4347.1098629999997</v>
      </c>
      <c r="F1530">
        <v>4347.1098629999997</v>
      </c>
      <c r="G1530">
        <v>4871490000</v>
      </c>
    </row>
    <row r="1531" spans="1:7">
      <c r="A1531" s="14">
        <v>43428</v>
      </c>
      <c r="B1531">
        <v>4347.6899409999996</v>
      </c>
      <c r="C1531">
        <v>4413.0898440000001</v>
      </c>
      <c r="D1531">
        <v>3795.1599120000001</v>
      </c>
      <c r="E1531">
        <v>3880.76001</v>
      </c>
      <c r="F1531">
        <v>3880.76001</v>
      </c>
      <c r="G1531">
        <v>4679500000</v>
      </c>
    </row>
    <row r="1532" spans="1:7">
      <c r="A1532" s="14">
        <v>43429</v>
      </c>
      <c r="B1532">
        <v>3880.780029</v>
      </c>
      <c r="C1532">
        <v>4120.8701170000004</v>
      </c>
      <c r="D1532">
        <v>3585.0600589999999</v>
      </c>
      <c r="E1532">
        <v>4009.969971</v>
      </c>
      <c r="F1532">
        <v>4009.969971</v>
      </c>
      <c r="G1532">
        <v>6825640000</v>
      </c>
    </row>
    <row r="1533" spans="1:7">
      <c r="A1533" s="14">
        <v>43430</v>
      </c>
      <c r="B1533">
        <v>4015.070068</v>
      </c>
      <c r="C1533">
        <v>4107.1401370000003</v>
      </c>
      <c r="D1533">
        <v>3643.919922</v>
      </c>
      <c r="E1533">
        <v>3779.1298830000001</v>
      </c>
      <c r="F1533">
        <v>3779.1298830000001</v>
      </c>
      <c r="G1533">
        <v>6476900000</v>
      </c>
    </row>
    <row r="1534" spans="1:7">
      <c r="A1534" s="14">
        <v>43431</v>
      </c>
      <c r="B1534">
        <v>3765.9499510000001</v>
      </c>
      <c r="C1534">
        <v>3862.959961</v>
      </c>
      <c r="D1534">
        <v>3661.01001</v>
      </c>
      <c r="E1534">
        <v>3820.719971</v>
      </c>
      <c r="F1534">
        <v>3820.719971</v>
      </c>
      <c r="G1534">
        <v>5998720000</v>
      </c>
    </row>
    <row r="1535" spans="1:7">
      <c r="A1535" s="14">
        <v>43432</v>
      </c>
      <c r="B1535">
        <v>3822.469971</v>
      </c>
      <c r="C1535">
        <v>4385.8999020000001</v>
      </c>
      <c r="D1535">
        <v>3822.469971</v>
      </c>
      <c r="E1535">
        <v>4257.419922</v>
      </c>
      <c r="F1535">
        <v>4257.419922</v>
      </c>
      <c r="G1535">
        <v>7280280000</v>
      </c>
    </row>
    <row r="1536" spans="1:7">
      <c r="A1536" s="14">
        <v>43433</v>
      </c>
      <c r="B1536">
        <v>4269.0043949999999</v>
      </c>
      <c r="C1536">
        <v>4413.0205079999996</v>
      </c>
      <c r="D1536">
        <v>4145.7651370000003</v>
      </c>
      <c r="E1536">
        <v>4278.8466799999997</v>
      </c>
      <c r="F1536">
        <v>4278.8466799999997</v>
      </c>
      <c r="G1536">
        <v>6503347767</v>
      </c>
    </row>
    <row r="1537" spans="1:7">
      <c r="A1537" s="14">
        <v>43434</v>
      </c>
      <c r="B1537">
        <v>4289.0888670000004</v>
      </c>
      <c r="C1537">
        <v>4322.9765630000002</v>
      </c>
      <c r="D1537">
        <v>3942.8220209999999</v>
      </c>
      <c r="E1537">
        <v>4017.2685550000001</v>
      </c>
      <c r="F1537">
        <v>4017.2685550000001</v>
      </c>
      <c r="G1537">
        <v>6048016717</v>
      </c>
    </row>
    <row r="1538" spans="1:7">
      <c r="A1538" s="14">
        <v>43435</v>
      </c>
      <c r="B1538">
        <v>4024.4643550000001</v>
      </c>
      <c r="C1538">
        <v>4309.3774409999996</v>
      </c>
      <c r="D1538">
        <v>3969.710693</v>
      </c>
      <c r="E1538">
        <v>4214.671875</v>
      </c>
      <c r="F1538">
        <v>4214.671875</v>
      </c>
      <c r="G1538">
        <v>5375314093</v>
      </c>
    </row>
    <row r="1539" spans="1:7">
      <c r="A1539" s="14">
        <v>43436</v>
      </c>
      <c r="B1539">
        <v>4200.7333980000003</v>
      </c>
      <c r="C1539">
        <v>4301.5195309999999</v>
      </c>
      <c r="D1539">
        <v>4110.9785160000001</v>
      </c>
      <c r="E1539">
        <v>4139.8779299999997</v>
      </c>
      <c r="F1539">
        <v>4139.8779299999997</v>
      </c>
      <c r="G1539">
        <v>5262697895</v>
      </c>
    </row>
    <row r="1540" spans="1:7">
      <c r="A1540" s="14">
        <v>43437</v>
      </c>
      <c r="B1540">
        <v>4147.3237300000001</v>
      </c>
      <c r="C1540">
        <v>4155.9794920000004</v>
      </c>
      <c r="D1540">
        <v>3840.446289</v>
      </c>
      <c r="E1540">
        <v>3894.1308589999999</v>
      </c>
      <c r="F1540">
        <v>3894.1308589999999</v>
      </c>
      <c r="G1540">
        <v>5089570994</v>
      </c>
    </row>
    <row r="1541" spans="1:7">
      <c r="A1541" s="14">
        <v>43438</v>
      </c>
      <c r="B1541">
        <v>3886.294922</v>
      </c>
      <c r="C1541">
        <v>4075.6276859999998</v>
      </c>
      <c r="D1541">
        <v>3832.75</v>
      </c>
      <c r="E1541">
        <v>3956.8937989999999</v>
      </c>
      <c r="F1541">
        <v>3956.8937989999999</v>
      </c>
      <c r="G1541">
        <v>5028069239</v>
      </c>
    </row>
    <row r="1542" spans="1:7">
      <c r="A1542" s="14">
        <v>43439</v>
      </c>
      <c r="B1542">
        <v>3958.8947750000002</v>
      </c>
      <c r="C1542">
        <v>3969.5358890000002</v>
      </c>
      <c r="D1542">
        <v>3753.9948730000001</v>
      </c>
      <c r="E1542">
        <v>3753.9948730000001</v>
      </c>
      <c r="F1542">
        <v>3753.9948730000001</v>
      </c>
      <c r="G1542">
        <v>5302481574</v>
      </c>
    </row>
    <row r="1543" spans="1:7">
      <c r="A1543" s="14">
        <v>43440</v>
      </c>
      <c r="B1543">
        <v>3754.0744629999999</v>
      </c>
      <c r="C1543">
        <v>3874.9660640000002</v>
      </c>
      <c r="D1543">
        <v>3521.101807</v>
      </c>
      <c r="E1543">
        <v>3521.101807</v>
      </c>
      <c r="F1543">
        <v>3521.101807</v>
      </c>
      <c r="G1543">
        <v>5878333109</v>
      </c>
    </row>
    <row r="1544" spans="1:7">
      <c r="A1544" s="14">
        <v>43441</v>
      </c>
      <c r="B1544">
        <v>3512.5903320000002</v>
      </c>
      <c r="C1544">
        <v>3512.5903320000002</v>
      </c>
      <c r="D1544">
        <v>3280.22876</v>
      </c>
      <c r="E1544">
        <v>3419.9372560000002</v>
      </c>
      <c r="F1544">
        <v>3419.9372560000002</v>
      </c>
      <c r="G1544">
        <v>6835615448</v>
      </c>
    </row>
    <row r="1545" spans="1:7">
      <c r="A1545" s="14">
        <v>43442</v>
      </c>
      <c r="B1545">
        <v>3421.9104000000002</v>
      </c>
      <c r="C1545">
        <v>3506.0434570000002</v>
      </c>
      <c r="D1545">
        <v>3350.650635</v>
      </c>
      <c r="E1545">
        <v>3476.1147460000002</v>
      </c>
      <c r="F1545">
        <v>3476.1147460000002</v>
      </c>
      <c r="G1545">
        <v>5305024497</v>
      </c>
    </row>
    <row r="1546" spans="1:7">
      <c r="A1546" s="14">
        <v>43443</v>
      </c>
      <c r="B1546">
        <v>3473.227539</v>
      </c>
      <c r="C1546">
        <v>3685.305664</v>
      </c>
      <c r="D1546">
        <v>3469.0942380000001</v>
      </c>
      <c r="E1546">
        <v>3614.234375</v>
      </c>
      <c r="F1546">
        <v>3614.234375</v>
      </c>
      <c r="G1546">
        <v>4947372847</v>
      </c>
    </row>
    <row r="1547" spans="1:7">
      <c r="A1547" s="14">
        <v>43444</v>
      </c>
      <c r="B1547">
        <v>3612.0463869999999</v>
      </c>
      <c r="C1547">
        <v>3647.3325199999999</v>
      </c>
      <c r="D1547">
        <v>3470.1445309999999</v>
      </c>
      <c r="E1547">
        <v>3502.6560060000002</v>
      </c>
      <c r="F1547">
        <v>3502.6560060000002</v>
      </c>
      <c r="G1547">
        <v>5020968740</v>
      </c>
    </row>
    <row r="1548" spans="1:7">
      <c r="A1548" s="14">
        <v>43445</v>
      </c>
      <c r="B1548">
        <v>3497.5546880000002</v>
      </c>
      <c r="C1548">
        <v>3513.1850589999999</v>
      </c>
      <c r="D1548">
        <v>3392.25</v>
      </c>
      <c r="E1548">
        <v>3424.588135</v>
      </c>
      <c r="F1548">
        <v>3424.588135</v>
      </c>
      <c r="G1548">
        <v>4696765188</v>
      </c>
    </row>
    <row r="1549" spans="1:7">
      <c r="A1549" s="14">
        <v>43446</v>
      </c>
      <c r="B1549">
        <v>3421.4582519999999</v>
      </c>
      <c r="C1549">
        <v>3534.2285160000001</v>
      </c>
      <c r="D1549">
        <v>3413.4814449999999</v>
      </c>
      <c r="E1549">
        <v>3486.9501949999999</v>
      </c>
      <c r="F1549">
        <v>3486.9501949999999</v>
      </c>
      <c r="G1549">
        <v>4139364829</v>
      </c>
    </row>
    <row r="1550" spans="1:7">
      <c r="A1550" s="14">
        <v>43447</v>
      </c>
      <c r="B1550">
        <v>3487.8793949999999</v>
      </c>
      <c r="C1550">
        <v>3489.7395019999999</v>
      </c>
      <c r="D1550">
        <v>3298.1320799999999</v>
      </c>
      <c r="E1550">
        <v>3313.6772460000002</v>
      </c>
      <c r="F1550">
        <v>3313.6772460000002</v>
      </c>
      <c r="G1550">
        <v>4343372456</v>
      </c>
    </row>
    <row r="1551" spans="1:7">
      <c r="A1551" s="14">
        <v>43448</v>
      </c>
      <c r="B1551">
        <v>3311.751953</v>
      </c>
      <c r="C1551">
        <v>3329.5559079999998</v>
      </c>
      <c r="D1551">
        <v>3206.5422359999998</v>
      </c>
      <c r="E1551">
        <v>3242.4848630000001</v>
      </c>
      <c r="F1551">
        <v>3242.4848630000001</v>
      </c>
      <c r="G1551">
        <v>4372763663</v>
      </c>
    </row>
    <row r="1552" spans="1:7">
      <c r="A1552" s="14">
        <v>43449</v>
      </c>
      <c r="B1552">
        <v>3243.9975589999999</v>
      </c>
      <c r="C1552">
        <v>3275.3779300000001</v>
      </c>
      <c r="D1552">
        <v>3191.3034670000002</v>
      </c>
      <c r="E1552">
        <v>3236.7617190000001</v>
      </c>
      <c r="F1552">
        <v>3236.7617190000001</v>
      </c>
      <c r="G1552">
        <v>3551763561</v>
      </c>
    </row>
    <row r="1553" spans="1:7">
      <c r="A1553" s="14">
        <v>43450</v>
      </c>
      <c r="B1553">
        <v>3236.2746579999998</v>
      </c>
      <c r="C1553">
        <v>3305.7531739999999</v>
      </c>
      <c r="D1553">
        <v>3233.8198240000002</v>
      </c>
      <c r="E1553">
        <v>3252.8391109999998</v>
      </c>
      <c r="F1553">
        <v>3252.8391109999998</v>
      </c>
      <c r="G1553">
        <v>3744248994</v>
      </c>
    </row>
    <row r="1554" spans="1:7">
      <c r="A1554" s="14">
        <v>43451</v>
      </c>
      <c r="B1554">
        <v>3253.123047</v>
      </c>
      <c r="C1554">
        <v>3597.9179690000001</v>
      </c>
      <c r="D1554">
        <v>3253.123047</v>
      </c>
      <c r="E1554">
        <v>3545.8647460000002</v>
      </c>
      <c r="F1554">
        <v>3545.8647460000002</v>
      </c>
      <c r="G1554">
        <v>5409247918</v>
      </c>
    </row>
    <row r="1555" spans="1:7">
      <c r="A1555" s="14">
        <v>43452</v>
      </c>
      <c r="B1555">
        <v>3544.7614749999998</v>
      </c>
      <c r="C1555">
        <v>3701.349365</v>
      </c>
      <c r="D1555">
        <v>3487.1691890000002</v>
      </c>
      <c r="E1555">
        <v>3696.0590820000002</v>
      </c>
      <c r="F1555">
        <v>3696.0590820000002</v>
      </c>
      <c r="G1555">
        <v>5911325473</v>
      </c>
    </row>
    <row r="1556" spans="1:7">
      <c r="A1556" s="14">
        <v>43453</v>
      </c>
      <c r="B1556">
        <v>3706.8249510000001</v>
      </c>
      <c r="C1556">
        <v>3949.3229980000001</v>
      </c>
      <c r="D1556">
        <v>3687.2299800000001</v>
      </c>
      <c r="E1556">
        <v>3745.9506839999999</v>
      </c>
      <c r="F1556">
        <v>3745.9506839999999</v>
      </c>
      <c r="G1556">
        <v>6810689119</v>
      </c>
    </row>
    <row r="1557" spans="1:7">
      <c r="A1557" s="14">
        <v>43454</v>
      </c>
      <c r="B1557">
        <v>3742.195068</v>
      </c>
      <c r="C1557">
        <v>4191.2285160000001</v>
      </c>
      <c r="D1557">
        <v>3728.9746089999999</v>
      </c>
      <c r="E1557">
        <v>4134.4414059999999</v>
      </c>
      <c r="F1557">
        <v>4134.4414059999999</v>
      </c>
      <c r="G1557">
        <v>8927129279</v>
      </c>
    </row>
    <row r="1558" spans="1:7">
      <c r="A1558" s="14">
        <v>43455</v>
      </c>
      <c r="B1558">
        <v>4133.7036129999997</v>
      </c>
      <c r="C1558">
        <v>4198.4296880000002</v>
      </c>
      <c r="D1558">
        <v>3850.946289</v>
      </c>
      <c r="E1558">
        <v>3896.5437010000001</v>
      </c>
      <c r="F1558">
        <v>3896.5437010000001</v>
      </c>
      <c r="G1558">
        <v>7206015706</v>
      </c>
    </row>
    <row r="1559" spans="1:7">
      <c r="A1559" s="14">
        <v>43456</v>
      </c>
      <c r="B1559">
        <v>3898.08374</v>
      </c>
      <c r="C1559">
        <v>4014.1826169999999</v>
      </c>
      <c r="D1559">
        <v>3855.7390140000002</v>
      </c>
      <c r="E1559">
        <v>4014.1826169999999</v>
      </c>
      <c r="F1559">
        <v>4014.1826169999999</v>
      </c>
      <c r="G1559">
        <v>5605823233</v>
      </c>
    </row>
    <row r="1560" spans="1:7">
      <c r="A1560" s="14">
        <v>43457</v>
      </c>
      <c r="B1560">
        <v>4020.9946289999998</v>
      </c>
      <c r="C1560">
        <v>4085.7236330000001</v>
      </c>
      <c r="D1560">
        <v>3976.4057619999999</v>
      </c>
      <c r="E1560">
        <v>3998.9802249999998</v>
      </c>
      <c r="F1560">
        <v>3998.9802249999998</v>
      </c>
      <c r="G1560">
        <v>6151275490</v>
      </c>
    </row>
    <row r="1561" spans="1:7">
      <c r="A1561" s="14">
        <v>43458</v>
      </c>
      <c r="B1561">
        <v>4000.3317870000001</v>
      </c>
      <c r="C1561">
        <v>4271.7924800000001</v>
      </c>
      <c r="D1561">
        <v>4000.3317870000001</v>
      </c>
      <c r="E1561">
        <v>4078.5991210000002</v>
      </c>
      <c r="F1561">
        <v>4078.5991210000002</v>
      </c>
      <c r="G1561">
        <v>7240968501</v>
      </c>
    </row>
    <row r="1562" spans="1:7">
      <c r="A1562" s="14">
        <v>43459</v>
      </c>
      <c r="B1562">
        <v>4081.030518</v>
      </c>
      <c r="C1562">
        <v>4089.5615229999999</v>
      </c>
      <c r="D1562">
        <v>3760.0205080000001</v>
      </c>
      <c r="E1562">
        <v>3815.4907229999999</v>
      </c>
      <c r="F1562">
        <v>3815.4907229999999</v>
      </c>
      <c r="G1562">
        <v>6158207293</v>
      </c>
    </row>
    <row r="1563" spans="1:7">
      <c r="A1563" s="14">
        <v>43460</v>
      </c>
      <c r="B1563">
        <v>3819.6667480000001</v>
      </c>
      <c r="C1563">
        <v>3893.3596189999998</v>
      </c>
      <c r="D1563">
        <v>3769.8637699999999</v>
      </c>
      <c r="E1563">
        <v>3857.297607</v>
      </c>
      <c r="F1563">
        <v>3857.297607</v>
      </c>
      <c r="G1563">
        <v>5326547918</v>
      </c>
    </row>
    <row r="1564" spans="1:7">
      <c r="A1564" s="14">
        <v>43461</v>
      </c>
      <c r="B1564">
        <v>3854.6884770000001</v>
      </c>
      <c r="C1564">
        <v>3874.4169919999999</v>
      </c>
      <c r="D1564">
        <v>3645.4484859999998</v>
      </c>
      <c r="E1564">
        <v>3654.8334960000002</v>
      </c>
      <c r="F1564">
        <v>3654.8334960000002</v>
      </c>
      <c r="G1564">
        <v>5130222366</v>
      </c>
    </row>
    <row r="1565" spans="1:7">
      <c r="A1565" s="14">
        <v>43462</v>
      </c>
      <c r="B1565">
        <v>3653.131836</v>
      </c>
      <c r="C1565">
        <v>3956.1359859999998</v>
      </c>
      <c r="D1565">
        <v>3642.6320799999999</v>
      </c>
      <c r="E1565">
        <v>3923.9187010000001</v>
      </c>
      <c r="F1565">
        <v>3923.9187010000001</v>
      </c>
      <c r="G1565">
        <v>5631554348</v>
      </c>
    </row>
    <row r="1566" spans="1:7">
      <c r="A1566" s="14">
        <v>43463</v>
      </c>
      <c r="B1566">
        <v>3932.4916990000002</v>
      </c>
      <c r="C1566">
        <v>3963.758789</v>
      </c>
      <c r="D1566">
        <v>3820.4086910000001</v>
      </c>
      <c r="E1566">
        <v>3820.4086910000001</v>
      </c>
      <c r="F1566">
        <v>3820.4086910000001</v>
      </c>
      <c r="G1566">
        <v>4991655917</v>
      </c>
    </row>
    <row r="1567" spans="1:7">
      <c r="A1567" s="14">
        <v>43464</v>
      </c>
      <c r="B1567">
        <v>3822.3847660000001</v>
      </c>
      <c r="C1567">
        <v>3901.9089359999998</v>
      </c>
      <c r="D1567">
        <v>3797.2192380000001</v>
      </c>
      <c r="E1567">
        <v>3865.9526369999999</v>
      </c>
      <c r="F1567">
        <v>3865.9526369999999</v>
      </c>
      <c r="G1567">
        <v>4770578575</v>
      </c>
    </row>
    <row r="1568" spans="1:7">
      <c r="A1568" s="14">
        <v>43465</v>
      </c>
      <c r="B1568">
        <v>3866.8391109999998</v>
      </c>
      <c r="C1568">
        <v>3868.7429200000001</v>
      </c>
      <c r="D1568">
        <v>3725.867432</v>
      </c>
      <c r="E1568">
        <v>3742.7004390000002</v>
      </c>
      <c r="F1568">
        <v>3742.7004390000002</v>
      </c>
      <c r="G1568">
        <v>4661840806</v>
      </c>
    </row>
    <row r="1569" spans="1:7">
      <c r="A1569" s="14">
        <v>43466</v>
      </c>
      <c r="B1569">
        <v>3746.7133789999998</v>
      </c>
      <c r="C1569">
        <v>3850.913818</v>
      </c>
      <c r="D1569">
        <v>3707.2312010000001</v>
      </c>
      <c r="E1569">
        <v>3843.5200199999999</v>
      </c>
      <c r="F1569">
        <v>3843.5200199999999</v>
      </c>
      <c r="G1569">
        <v>4324200990</v>
      </c>
    </row>
    <row r="1570" spans="1:7">
      <c r="A1570" s="14">
        <v>43467</v>
      </c>
      <c r="B1570">
        <v>3849.2163089999999</v>
      </c>
      <c r="C1570">
        <v>3947.9812010000001</v>
      </c>
      <c r="D1570">
        <v>3817.4094239999999</v>
      </c>
      <c r="E1570">
        <v>3943.4094239999999</v>
      </c>
      <c r="F1570">
        <v>3943.4094239999999</v>
      </c>
      <c r="G1570">
        <v>5244856836</v>
      </c>
    </row>
    <row r="1571" spans="1:7">
      <c r="A1571" s="14">
        <v>43468</v>
      </c>
      <c r="B1571">
        <v>3931.0485840000001</v>
      </c>
      <c r="C1571">
        <v>3935.6850589999999</v>
      </c>
      <c r="D1571">
        <v>3826.2229000000002</v>
      </c>
      <c r="E1571">
        <v>3836.741211</v>
      </c>
      <c r="F1571">
        <v>3836.741211</v>
      </c>
      <c r="G1571">
        <v>4530215219</v>
      </c>
    </row>
    <row r="1572" spans="1:7">
      <c r="A1572" s="14">
        <v>43469</v>
      </c>
      <c r="B1572">
        <v>3832.040039</v>
      </c>
      <c r="C1572">
        <v>3865.9345699999999</v>
      </c>
      <c r="D1572">
        <v>3783.85376</v>
      </c>
      <c r="E1572">
        <v>3857.717529</v>
      </c>
      <c r="F1572">
        <v>3857.717529</v>
      </c>
      <c r="G1572">
        <v>4847965467</v>
      </c>
    </row>
    <row r="1573" spans="1:7">
      <c r="A1573" s="14">
        <v>43470</v>
      </c>
      <c r="B1573">
        <v>3851.9738769999999</v>
      </c>
      <c r="C1573">
        <v>3904.9030760000001</v>
      </c>
      <c r="D1573">
        <v>3836.9001459999999</v>
      </c>
      <c r="E1573">
        <v>3845.1945799999999</v>
      </c>
      <c r="F1573">
        <v>3845.1945799999999</v>
      </c>
      <c r="G1573">
        <v>5137609824</v>
      </c>
    </row>
    <row r="1574" spans="1:7">
      <c r="A1574" s="14">
        <v>43471</v>
      </c>
      <c r="B1574">
        <v>3836.5190429999998</v>
      </c>
      <c r="C1574">
        <v>4093.2973630000001</v>
      </c>
      <c r="D1574">
        <v>3826.5131839999999</v>
      </c>
      <c r="E1574">
        <v>4076.632568</v>
      </c>
      <c r="F1574">
        <v>4076.632568</v>
      </c>
      <c r="G1574">
        <v>5597027440</v>
      </c>
    </row>
    <row r="1575" spans="1:7">
      <c r="A1575" s="14">
        <v>43472</v>
      </c>
      <c r="B1575">
        <v>4078.584961</v>
      </c>
      <c r="C1575">
        <v>4092.6135250000002</v>
      </c>
      <c r="D1575">
        <v>4020.8940429999998</v>
      </c>
      <c r="E1575">
        <v>4025.2482909999999</v>
      </c>
      <c r="F1575">
        <v>4025.2482909999999</v>
      </c>
      <c r="G1575">
        <v>5228625637</v>
      </c>
    </row>
    <row r="1576" spans="1:7">
      <c r="A1576" s="14">
        <v>43473</v>
      </c>
      <c r="B1576">
        <v>4028.4721679999998</v>
      </c>
      <c r="C1576">
        <v>4109.0209960000002</v>
      </c>
      <c r="D1576">
        <v>3996.9553219999998</v>
      </c>
      <c r="E1576">
        <v>4030.8479000000002</v>
      </c>
      <c r="F1576">
        <v>4030.8479000000002</v>
      </c>
      <c r="G1576">
        <v>5306593305</v>
      </c>
    </row>
    <row r="1577" spans="1:7">
      <c r="A1577" s="14">
        <v>43474</v>
      </c>
      <c r="B1577">
        <v>4031.5520019999999</v>
      </c>
      <c r="C1577">
        <v>4068.4035640000002</v>
      </c>
      <c r="D1577">
        <v>4022.6628420000002</v>
      </c>
      <c r="E1577">
        <v>4035.2963869999999</v>
      </c>
      <c r="F1577">
        <v>4035.2963869999999</v>
      </c>
      <c r="G1577">
        <v>5115905225</v>
      </c>
    </row>
    <row r="1578" spans="1:7">
      <c r="A1578" s="14">
        <v>43475</v>
      </c>
      <c r="B1578">
        <v>4034.4113769999999</v>
      </c>
      <c r="C1578">
        <v>4064.0666500000002</v>
      </c>
      <c r="D1578">
        <v>3659.1745609999998</v>
      </c>
      <c r="E1578">
        <v>3678.9245609999998</v>
      </c>
      <c r="F1578">
        <v>3678.9245609999998</v>
      </c>
      <c r="G1578">
        <v>6874143796</v>
      </c>
    </row>
    <row r="1579" spans="1:7">
      <c r="A1579" s="14">
        <v>43476</v>
      </c>
      <c r="B1579">
        <v>3674.0153810000002</v>
      </c>
      <c r="C1579">
        <v>3713.881836</v>
      </c>
      <c r="D1579">
        <v>3653.0698240000002</v>
      </c>
      <c r="E1579">
        <v>3687.3654790000001</v>
      </c>
      <c r="F1579">
        <v>3687.3654790000001</v>
      </c>
      <c r="G1579">
        <v>5538712865</v>
      </c>
    </row>
    <row r="1580" spans="1:7">
      <c r="A1580" s="14">
        <v>43477</v>
      </c>
      <c r="B1580">
        <v>3686.9731449999999</v>
      </c>
      <c r="C1580">
        <v>3698.9782709999999</v>
      </c>
      <c r="D1580">
        <v>3653.8107909999999</v>
      </c>
      <c r="E1580">
        <v>3661.3010250000002</v>
      </c>
      <c r="F1580">
        <v>3661.3010250000002</v>
      </c>
      <c r="G1580">
        <v>4778170883</v>
      </c>
    </row>
    <row r="1581" spans="1:7">
      <c r="A1581" s="14">
        <v>43478</v>
      </c>
      <c r="B1581">
        <v>3658.868164</v>
      </c>
      <c r="C1581">
        <v>3674.76001</v>
      </c>
      <c r="D1581">
        <v>3544.9272460000002</v>
      </c>
      <c r="E1581">
        <v>3552.953125</v>
      </c>
      <c r="F1581">
        <v>3552.953125</v>
      </c>
      <c r="G1581">
        <v>4681302466</v>
      </c>
    </row>
    <row r="1582" spans="1:7">
      <c r="A1582" s="14">
        <v>43479</v>
      </c>
      <c r="B1582">
        <v>3557.3110350000002</v>
      </c>
      <c r="C1582">
        <v>3727.836182</v>
      </c>
      <c r="D1582">
        <v>3552.2851559999999</v>
      </c>
      <c r="E1582">
        <v>3706.0522460000002</v>
      </c>
      <c r="F1582">
        <v>3706.0522460000002</v>
      </c>
      <c r="G1582">
        <v>5651384490</v>
      </c>
    </row>
    <row r="1583" spans="1:7">
      <c r="A1583" s="14">
        <v>43480</v>
      </c>
      <c r="B1583">
        <v>3704.2163089999999</v>
      </c>
      <c r="C1583">
        <v>3720.1533199999999</v>
      </c>
      <c r="D1583">
        <v>3619.9492190000001</v>
      </c>
      <c r="E1583">
        <v>3630.6752929999998</v>
      </c>
      <c r="F1583">
        <v>3630.6752929999998</v>
      </c>
      <c r="G1583">
        <v>5537192302</v>
      </c>
    </row>
    <row r="1584" spans="1:7">
      <c r="A1584" s="14">
        <v>43481</v>
      </c>
      <c r="B1584">
        <v>3631.5097660000001</v>
      </c>
      <c r="C1584">
        <v>3685.7770999999998</v>
      </c>
      <c r="D1584">
        <v>3624.6733399999998</v>
      </c>
      <c r="E1584">
        <v>3655.006836</v>
      </c>
      <c r="F1584">
        <v>3655.006836</v>
      </c>
      <c r="G1584">
        <v>5394457145</v>
      </c>
    </row>
    <row r="1585" spans="1:7">
      <c r="A1585" s="14">
        <v>43482</v>
      </c>
      <c r="B1585">
        <v>3651.8710940000001</v>
      </c>
      <c r="C1585">
        <v>3680.1359859999998</v>
      </c>
      <c r="D1585">
        <v>3621.9609380000002</v>
      </c>
      <c r="E1585">
        <v>3678.5639649999998</v>
      </c>
      <c r="F1585">
        <v>3678.5639649999998</v>
      </c>
      <c r="G1585">
        <v>5464420383</v>
      </c>
    </row>
    <row r="1586" spans="1:7">
      <c r="A1586" s="14">
        <v>43483</v>
      </c>
      <c r="B1586">
        <v>3677.9904790000001</v>
      </c>
      <c r="C1586">
        <v>3682.5200199999999</v>
      </c>
      <c r="D1586">
        <v>3637.0808109999998</v>
      </c>
      <c r="E1586">
        <v>3657.8393550000001</v>
      </c>
      <c r="F1586">
        <v>3657.8393550000001</v>
      </c>
      <c r="G1586">
        <v>5002961727</v>
      </c>
    </row>
    <row r="1587" spans="1:7">
      <c r="A1587" s="14">
        <v>43484</v>
      </c>
      <c r="B1587">
        <v>3652.3779300000001</v>
      </c>
      <c r="C1587">
        <v>3758.5334469999998</v>
      </c>
      <c r="D1587">
        <v>3652.3779300000001</v>
      </c>
      <c r="E1587">
        <v>3728.5683589999999</v>
      </c>
      <c r="F1587">
        <v>3728.5683589999999</v>
      </c>
      <c r="G1587">
        <v>5955691380</v>
      </c>
    </row>
    <row r="1588" spans="1:7">
      <c r="A1588" s="14">
        <v>43485</v>
      </c>
      <c r="B1588">
        <v>3725.4460450000001</v>
      </c>
      <c r="C1588">
        <v>3743.3879390000002</v>
      </c>
      <c r="D1588">
        <v>3583.0195309999999</v>
      </c>
      <c r="E1588">
        <v>3601.013672</v>
      </c>
      <c r="F1588">
        <v>3601.013672</v>
      </c>
      <c r="G1588">
        <v>5582489560</v>
      </c>
    </row>
    <row r="1589" spans="1:7">
      <c r="A1589" s="14">
        <v>43486</v>
      </c>
      <c r="B1589">
        <v>3600.3728030000002</v>
      </c>
      <c r="C1589">
        <v>3608.8408199999999</v>
      </c>
      <c r="D1589">
        <v>3558.5371089999999</v>
      </c>
      <c r="E1589">
        <v>3576.032471</v>
      </c>
      <c r="F1589">
        <v>3576.032471</v>
      </c>
      <c r="G1589">
        <v>5004347059</v>
      </c>
    </row>
    <row r="1590" spans="1:7">
      <c r="A1590" s="14">
        <v>43487</v>
      </c>
      <c r="B1590">
        <v>3575.0812989999999</v>
      </c>
      <c r="C1590">
        <v>3620.7465820000002</v>
      </c>
      <c r="D1590">
        <v>3539.7214359999998</v>
      </c>
      <c r="E1590">
        <v>3604.5771479999999</v>
      </c>
      <c r="F1590">
        <v>3604.5771479999999</v>
      </c>
      <c r="G1590">
        <v>5313623556</v>
      </c>
    </row>
    <row r="1591" spans="1:7">
      <c r="A1591" s="14">
        <v>43488</v>
      </c>
      <c r="B1591">
        <v>3605.5571289999998</v>
      </c>
      <c r="C1591">
        <v>3623.0678710000002</v>
      </c>
      <c r="D1591">
        <v>3565.3139649999998</v>
      </c>
      <c r="E1591">
        <v>3585.123047</v>
      </c>
      <c r="F1591">
        <v>3585.123047</v>
      </c>
      <c r="G1591">
        <v>5433755649</v>
      </c>
    </row>
    <row r="1592" spans="1:7">
      <c r="A1592" s="14">
        <v>43489</v>
      </c>
      <c r="B1592">
        <v>3584.5002439999998</v>
      </c>
      <c r="C1592">
        <v>3616.0874020000001</v>
      </c>
      <c r="D1592">
        <v>3569.0927729999999</v>
      </c>
      <c r="E1592">
        <v>3600.8654790000001</v>
      </c>
      <c r="F1592">
        <v>3600.8654790000001</v>
      </c>
      <c r="G1592">
        <v>5262869046</v>
      </c>
    </row>
    <row r="1593" spans="1:7">
      <c r="A1593" s="14">
        <v>43490</v>
      </c>
      <c r="B1593">
        <v>3607.3903810000002</v>
      </c>
      <c r="C1593">
        <v>3612.9277339999999</v>
      </c>
      <c r="D1593">
        <v>3575.5974120000001</v>
      </c>
      <c r="E1593">
        <v>3599.7658689999998</v>
      </c>
      <c r="F1593">
        <v>3599.7658689999998</v>
      </c>
      <c r="G1593">
        <v>5265847539</v>
      </c>
    </row>
    <row r="1594" spans="1:7">
      <c r="A1594" s="14">
        <v>43491</v>
      </c>
      <c r="B1594">
        <v>3599.7153320000002</v>
      </c>
      <c r="C1594">
        <v>3654.9331050000001</v>
      </c>
      <c r="D1594">
        <v>3593.3459469999998</v>
      </c>
      <c r="E1594">
        <v>3602.4604490000002</v>
      </c>
      <c r="F1594">
        <v>3602.4604490000002</v>
      </c>
      <c r="G1594">
        <v>5098183235</v>
      </c>
    </row>
    <row r="1595" spans="1:7">
      <c r="A1595" s="14">
        <v>43492</v>
      </c>
      <c r="B1595">
        <v>3604.6872560000002</v>
      </c>
      <c r="C1595">
        <v>3612.6713869999999</v>
      </c>
      <c r="D1595">
        <v>3567.2458499999998</v>
      </c>
      <c r="E1595">
        <v>3583.9658199999999</v>
      </c>
      <c r="F1595">
        <v>3583.9658199999999</v>
      </c>
      <c r="G1595">
        <v>5570752966</v>
      </c>
    </row>
    <row r="1596" spans="1:7">
      <c r="A1596" s="14">
        <v>43493</v>
      </c>
      <c r="B1596">
        <v>3584.283203</v>
      </c>
      <c r="C1596">
        <v>3586.7509770000001</v>
      </c>
      <c r="D1596">
        <v>3439.2329100000002</v>
      </c>
      <c r="E1596">
        <v>3470.4504390000002</v>
      </c>
      <c r="F1596">
        <v>3470.4504390000002</v>
      </c>
      <c r="G1596">
        <v>6908930483</v>
      </c>
    </row>
    <row r="1597" spans="1:7">
      <c r="A1597" s="14">
        <v>43494</v>
      </c>
      <c r="B1597">
        <v>3468.8701169999999</v>
      </c>
      <c r="C1597">
        <v>3476.0654300000001</v>
      </c>
      <c r="D1597">
        <v>3400.8198240000002</v>
      </c>
      <c r="E1597">
        <v>3448.116943</v>
      </c>
      <c r="F1597">
        <v>3448.116943</v>
      </c>
      <c r="G1597">
        <v>5897159493</v>
      </c>
    </row>
    <row r="1598" spans="1:7">
      <c r="A1598" s="14">
        <v>43495</v>
      </c>
      <c r="B1598">
        <v>3443.8969729999999</v>
      </c>
      <c r="C1598">
        <v>3495.1748050000001</v>
      </c>
      <c r="D1598">
        <v>3429.3879390000002</v>
      </c>
      <c r="E1598">
        <v>3486.1816410000001</v>
      </c>
      <c r="F1598">
        <v>3486.1816410000001</v>
      </c>
      <c r="G1598">
        <v>5955112627</v>
      </c>
    </row>
    <row r="1599" spans="1:7">
      <c r="A1599" s="14">
        <v>43496</v>
      </c>
      <c r="B1599">
        <v>3485.4091800000001</v>
      </c>
      <c r="C1599">
        <v>3504.804932</v>
      </c>
      <c r="D1599">
        <v>3447.9157709999999</v>
      </c>
      <c r="E1599">
        <v>3457.7927249999998</v>
      </c>
      <c r="F1599">
        <v>3457.7927249999998</v>
      </c>
      <c r="G1599">
        <v>5831198271</v>
      </c>
    </row>
    <row r="1600" spans="1:7">
      <c r="A1600" s="14">
        <v>43497</v>
      </c>
      <c r="B1600">
        <v>3460.5471189999998</v>
      </c>
      <c r="C1600">
        <v>3501.9541020000001</v>
      </c>
      <c r="D1600">
        <v>3431.5915530000002</v>
      </c>
      <c r="E1600">
        <v>3487.9453130000002</v>
      </c>
      <c r="F1600">
        <v>3487.9453130000002</v>
      </c>
      <c r="G1600">
        <v>5422926707</v>
      </c>
    </row>
    <row r="1601" spans="1:7">
      <c r="A1601" s="14">
        <v>43498</v>
      </c>
      <c r="B1601">
        <v>3484.6259770000001</v>
      </c>
      <c r="C1601">
        <v>3523.2873540000001</v>
      </c>
      <c r="D1601">
        <v>3467.5747070000002</v>
      </c>
      <c r="E1601">
        <v>3521.0607909999999</v>
      </c>
      <c r="F1601">
        <v>3521.0607909999999</v>
      </c>
      <c r="G1601">
        <v>5071623601</v>
      </c>
    </row>
    <row r="1602" spans="1:7">
      <c r="A1602" s="14">
        <v>43499</v>
      </c>
      <c r="B1602">
        <v>3516.1396479999999</v>
      </c>
      <c r="C1602">
        <v>3521.3881839999999</v>
      </c>
      <c r="D1602">
        <v>3447.9243160000001</v>
      </c>
      <c r="E1602">
        <v>3464.0134280000002</v>
      </c>
      <c r="F1602">
        <v>3464.0134280000002</v>
      </c>
      <c r="G1602">
        <v>5043937584</v>
      </c>
    </row>
    <row r="1603" spans="1:7">
      <c r="A1603" s="14">
        <v>43500</v>
      </c>
      <c r="B1603">
        <v>3467.2116700000001</v>
      </c>
      <c r="C1603">
        <v>3476.2238769999999</v>
      </c>
      <c r="D1603">
        <v>3442.586914</v>
      </c>
      <c r="E1603">
        <v>3459.1540530000002</v>
      </c>
      <c r="F1603">
        <v>3459.1540530000002</v>
      </c>
      <c r="G1603">
        <v>5332718886</v>
      </c>
    </row>
    <row r="1604" spans="1:7">
      <c r="A1604" s="14">
        <v>43501</v>
      </c>
      <c r="B1604">
        <v>3454.9509280000002</v>
      </c>
      <c r="C1604">
        <v>3478.148193</v>
      </c>
      <c r="D1604">
        <v>3451.9370119999999</v>
      </c>
      <c r="E1604">
        <v>3466.357422</v>
      </c>
      <c r="F1604">
        <v>3466.357422</v>
      </c>
      <c r="G1604">
        <v>5227549545</v>
      </c>
    </row>
    <row r="1605" spans="1:7">
      <c r="A1605" s="14">
        <v>43502</v>
      </c>
      <c r="B1605">
        <v>3469.091797</v>
      </c>
      <c r="C1605">
        <v>3469.091797</v>
      </c>
      <c r="D1605">
        <v>3398.5654300000001</v>
      </c>
      <c r="E1605">
        <v>3413.7678219999998</v>
      </c>
      <c r="F1605">
        <v>3413.7678219999998</v>
      </c>
      <c r="G1605">
        <v>5482196038</v>
      </c>
    </row>
    <row r="1606" spans="1:7">
      <c r="A1606" s="14">
        <v>43503</v>
      </c>
      <c r="B1606">
        <v>3414.929443</v>
      </c>
      <c r="C1606">
        <v>3427.945557</v>
      </c>
      <c r="D1606">
        <v>3394.2185060000002</v>
      </c>
      <c r="E1606">
        <v>3399.4716800000001</v>
      </c>
      <c r="F1606">
        <v>3399.4716800000001</v>
      </c>
      <c r="G1606">
        <v>5004962683</v>
      </c>
    </row>
    <row r="1607" spans="1:7">
      <c r="A1607" s="14">
        <v>43504</v>
      </c>
      <c r="B1607">
        <v>3401.3764649999998</v>
      </c>
      <c r="C1607">
        <v>3695.6140140000002</v>
      </c>
      <c r="D1607">
        <v>3391.023682</v>
      </c>
      <c r="E1607">
        <v>3666.7802729999999</v>
      </c>
      <c r="F1607">
        <v>3666.7802729999999</v>
      </c>
      <c r="G1607">
        <v>7735623101</v>
      </c>
    </row>
    <row r="1608" spans="1:7">
      <c r="A1608" s="14">
        <v>43505</v>
      </c>
      <c r="B1608">
        <v>3671.5859380000002</v>
      </c>
      <c r="C1608">
        <v>3679.9414059999999</v>
      </c>
      <c r="D1608">
        <v>3646.5593260000001</v>
      </c>
      <c r="E1608">
        <v>3671.2036130000001</v>
      </c>
      <c r="F1608">
        <v>3671.2036130000001</v>
      </c>
      <c r="G1608">
        <v>6158833645</v>
      </c>
    </row>
    <row r="1609" spans="1:7">
      <c r="A1609" s="14">
        <v>43506</v>
      </c>
      <c r="B1609">
        <v>3673.2014159999999</v>
      </c>
      <c r="C1609">
        <v>3695.0361330000001</v>
      </c>
      <c r="D1609">
        <v>3640.9799800000001</v>
      </c>
      <c r="E1609">
        <v>3690.188232</v>
      </c>
      <c r="F1609">
        <v>3690.188232</v>
      </c>
      <c r="G1609">
        <v>6282256903</v>
      </c>
    </row>
    <row r="1610" spans="1:7">
      <c r="A1610" s="14">
        <v>43507</v>
      </c>
      <c r="B1610">
        <v>3695.6130370000001</v>
      </c>
      <c r="C1610">
        <v>3695.6130370000001</v>
      </c>
      <c r="D1610">
        <v>3642.2878420000002</v>
      </c>
      <c r="E1610">
        <v>3648.430664</v>
      </c>
      <c r="F1610">
        <v>3648.430664</v>
      </c>
      <c r="G1610">
        <v>6277056434</v>
      </c>
    </row>
    <row r="1611" spans="1:7">
      <c r="A1611" s="14">
        <v>43508</v>
      </c>
      <c r="B1611">
        <v>3642.751953</v>
      </c>
      <c r="C1611">
        <v>3668.586914</v>
      </c>
      <c r="D1611">
        <v>3618.556885</v>
      </c>
      <c r="E1611">
        <v>3653.5285640000002</v>
      </c>
      <c r="F1611">
        <v>3653.5285640000002</v>
      </c>
      <c r="G1611">
        <v>6480384532</v>
      </c>
    </row>
    <row r="1612" spans="1:7">
      <c r="A1612" s="14">
        <v>43509</v>
      </c>
      <c r="B1612">
        <v>3653.6040039999998</v>
      </c>
      <c r="C1612">
        <v>3669.7465820000002</v>
      </c>
      <c r="D1612">
        <v>3617.2463379999999</v>
      </c>
      <c r="E1612">
        <v>3632.070557</v>
      </c>
      <c r="F1612">
        <v>3632.070557</v>
      </c>
      <c r="G1612">
        <v>6438903823</v>
      </c>
    </row>
    <row r="1613" spans="1:7">
      <c r="A1613" s="14">
        <v>43510</v>
      </c>
      <c r="B1613">
        <v>3631.1701659999999</v>
      </c>
      <c r="C1613">
        <v>3646.2565920000002</v>
      </c>
      <c r="D1613">
        <v>3607.6977539999998</v>
      </c>
      <c r="E1613">
        <v>3616.8808589999999</v>
      </c>
      <c r="F1613">
        <v>3616.8808589999999</v>
      </c>
      <c r="G1613">
        <v>6271044418</v>
      </c>
    </row>
    <row r="1614" spans="1:7">
      <c r="A1614" s="14">
        <v>43511</v>
      </c>
      <c r="B1614">
        <v>3617.3684079999998</v>
      </c>
      <c r="C1614">
        <v>3647.7951659999999</v>
      </c>
      <c r="D1614">
        <v>3608.2065429999998</v>
      </c>
      <c r="E1614">
        <v>3620.8107909999999</v>
      </c>
      <c r="F1614">
        <v>3620.8107909999999</v>
      </c>
      <c r="G1614">
        <v>6091952231</v>
      </c>
    </row>
    <row r="1615" spans="1:7">
      <c r="A1615" s="14">
        <v>43512</v>
      </c>
      <c r="B1615">
        <v>3615.2702640000002</v>
      </c>
      <c r="C1615">
        <v>3652.8413089999999</v>
      </c>
      <c r="D1615">
        <v>3615.2702640000002</v>
      </c>
      <c r="E1615">
        <v>3629.7875979999999</v>
      </c>
      <c r="F1615">
        <v>3629.7875979999999</v>
      </c>
      <c r="G1615">
        <v>5934744052</v>
      </c>
    </row>
    <row r="1616" spans="1:7">
      <c r="A1616" s="14">
        <v>43513</v>
      </c>
      <c r="B1616">
        <v>3633.359375</v>
      </c>
      <c r="C1616">
        <v>3680.5373540000001</v>
      </c>
      <c r="D1616">
        <v>3619.1821289999998</v>
      </c>
      <c r="E1616">
        <v>3673.836182</v>
      </c>
      <c r="F1616">
        <v>3673.836182</v>
      </c>
      <c r="G1616">
        <v>7039512503</v>
      </c>
    </row>
    <row r="1617" spans="1:7">
      <c r="A1617" s="14">
        <v>43514</v>
      </c>
      <c r="B1617">
        <v>3671.3698730000001</v>
      </c>
      <c r="C1617">
        <v>3936.665039</v>
      </c>
      <c r="D1617">
        <v>3669.982422</v>
      </c>
      <c r="E1617">
        <v>3915.7143550000001</v>
      </c>
      <c r="F1617">
        <v>3915.7143550000001</v>
      </c>
      <c r="G1617">
        <v>9908216640</v>
      </c>
    </row>
    <row r="1618" spans="1:7">
      <c r="A1618" s="14">
        <v>43515</v>
      </c>
      <c r="B1618">
        <v>3911.6616210000002</v>
      </c>
      <c r="C1618">
        <v>4010.8793949999999</v>
      </c>
      <c r="D1618">
        <v>3908.1530760000001</v>
      </c>
      <c r="E1618">
        <v>3947.094482</v>
      </c>
      <c r="F1618">
        <v>3947.094482</v>
      </c>
      <c r="G1618">
        <v>9933626655</v>
      </c>
    </row>
    <row r="1619" spans="1:7">
      <c r="A1619" s="14">
        <v>43516</v>
      </c>
      <c r="B1619">
        <v>3946.6850589999999</v>
      </c>
      <c r="C1619">
        <v>4000.486328</v>
      </c>
      <c r="D1619">
        <v>3926.2468260000001</v>
      </c>
      <c r="E1619">
        <v>3999.820557</v>
      </c>
      <c r="F1619">
        <v>3999.820557</v>
      </c>
      <c r="G1619">
        <v>8693373948</v>
      </c>
    </row>
    <row r="1620" spans="1:7">
      <c r="A1620" s="14">
        <v>43517</v>
      </c>
      <c r="B1620">
        <v>4000.256836</v>
      </c>
      <c r="C1620">
        <v>4010.0095209999999</v>
      </c>
      <c r="D1620">
        <v>3940.108154</v>
      </c>
      <c r="E1620">
        <v>3954.118164</v>
      </c>
      <c r="F1620">
        <v>3954.118164</v>
      </c>
      <c r="G1620">
        <v>7775128102</v>
      </c>
    </row>
    <row r="1621" spans="1:7">
      <c r="A1621" s="14">
        <v>43518</v>
      </c>
      <c r="B1621">
        <v>3952.4064939999998</v>
      </c>
      <c r="C1621">
        <v>4006.5383299999999</v>
      </c>
      <c r="D1621">
        <v>3950.8164059999999</v>
      </c>
      <c r="E1621">
        <v>4005.5266109999998</v>
      </c>
      <c r="F1621">
        <v>4005.5266109999998</v>
      </c>
      <c r="G1621">
        <v>7826525254</v>
      </c>
    </row>
    <row r="1622" spans="1:7">
      <c r="A1622" s="14">
        <v>43519</v>
      </c>
      <c r="B1622">
        <v>3998.91626</v>
      </c>
      <c r="C1622">
        <v>4166.2861329999996</v>
      </c>
      <c r="D1622">
        <v>3968.726807</v>
      </c>
      <c r="E1622">
        <v>4142.5268550000001</v>
      </c>
      <c r="F1622">
        <v>4142.5268550000001</v>
      </c>
      <c r="G1622">
        <v>8922258316</v>
      </c>
    </row>
    <row r="1623" spans="1:7">
      <c r="A1623" s="14">
        <v>43520</v>
      </c>
      <c r="B1623">
        <v>4145.4580079999996</v>
      </c>
      <c r="C1623">
        <v>4210.6416019999997</v>
      </c>
      <c r="D1623">
        <v>3793.7089839999999</v>
      </c>
      <c r="E1623">
        <v>3810.42749</v>
      </c>
      <c r="F1623">
        <v>3810.42749</v>
      </c>
      <c r="G1623">
        <v>10794227451</v>
      </c>
    </row>
    <row r="1624" spans="1:7">
      <c r="A1624" s="14">
        <v>43521</v>
      </c>
      <c r="B1624">
        <v>3807.0024410000001</v>
      </c>
      <c r="C1624">
        <v>3913.7072750000002</v>
      </c>
      <c r="D1624">
        <v>3807.0024410000001</v>
      </c>
      <c r="E1624">
        <v>3882.696289</v>
      </c>
      <c r="F1624">
        <v>3882.696289</v>
      </c>
      <c r="G1624">
        <v>9318796067</v>
      </c>
    </row>
    <row r="1625" spans="1:7">
      <c r="A1625" s="14">
        <v>43522</v>
      </c>
      <c r="B1625">
        <v>3878.6972660000001</v>
      </c>
      <c r="C1625">
        <v>3891.578857</v>
      </c>
      <c r="D1625">
        <v>3837.986328</v>
      </c>
      <c r="E1625">
        <v>3854.3579100000002</v>
      </c>
      <c r="F1625">
        <v>3854.3579100000002</v>
      </c>
      <c r="G1625">
        <v>7931218996</v>
      </c>
    </row>
    <row r="1626" spans="1:7">
      <c r="A1626" s="14">
        <v>43523</v>
      </c>
      <c r="B1626">
        <v>3857.4797359999998</v>
      </c>
      <c r="C1626">
        <v>3888.80249</v>
      </c>
      <c r="D1626">
        <v>3787.0588379999999</v>
      </c>
      <c r="E1626">
        <v>3851.0473630000001</v>
      </c>
      <c r="F1626">
        <v>3851.0473630000001</v>
      </c>
      <c r="G1626">
        <v>8301309684</v>
      </c>
    </row>
    <row r="1627" spans="1:7">
      <c r="A1627" s="14">
        <v>43524</v>
      </c>
      <c r="B1627">
        <v>3848.2619629999999</v>
      </c>
      <c r="C1627">
        <v>3906.0583499999998</v>
      </c>
      <c r="D1627">
        <v>3845.821289</v>
      </c>
      <c r="E1627">
        <v>3854.7854000000002</v>
      </c>
      <c r="F1627">
        <v>3854.7854000000002</v>
      </c>
      <c r="G1627">
        <v>8399767798</v>
      </c>
    </row>
    <row r="1628" spans="1:7">
      <c r="A1628" s="14">
        <v>43525</v>
      </c>
      <c r="B1628">
        <v>3853.7570799999999</v>
      </c>
      <c r="C1628">
        <v>3907.7954100000002</v>
      </c>
      <c r="D1628">
        <v>3851.6923830000001</v>
      </c>
      <c r="E1628">
        <v>3859.58374</v>
      </c>
      <c r="F1628">
        <v>3859.58374</v>
      </c>
      <c r="G1628">
        <v>7661247975</v>
      </c>
    </row>
    <row r="1629" spans="1:7">
      <c r="A1629" s="14">
        <v>43526</v>
      </c>
      <c r="B1629">
        <v>3855.318115</v>
      </c>
      <c r="C1629">
        <v>3874.607422</v>
      </c>
      <c r="D1629">
        <v>3832.1279300000001</v>
      </c>
      <c r="E1629">
        <v>3864.415039</v>
      </c>
      <c r="F1629">
        <v>3864.415039</v>
      </c>
      <c r="G1629">
        <v>7578786076</v>
      </c>
    </row>
    <row r="1630" spans="1:7">
      <c r="A1630" s="14">
        <v>43527</v>
      </c>
      <c r="B1630">
        <v>3862.2661130000001</v>
      </c>
      <c r="C1630">
        <v>3875.483643</v>
      </c>
      <c r="D1630">
        <v>3836.9057619999999</v>
      </c>
      <c r="E1630">
        <v>3847.1757809999999</v>
      </c>
      <c r="F1630">
        <v>3847.1757809999999</v>
      </c>
      <c r="G1630">
        <v>7253558152</v>
      </c>
    </row>
    <row r="1631" spans="1:7">
      <c r="A1631" s="14">
        <v>43528</v>
      </c>
      <c r="B1631">
        <v>3845.0915530000002</v>
      </c>
      <c r="C1631">
        <v>3867.381836</v>
      </c>
      <c r="D1631">
        <v>3733.7497560000002</v>
      </c>
      <c r="E1631">
        <v>3761.5571289999998</v>
      </c>
      <c r="F1631">
        <v>3761.5571289999998</v>
      </c>
      <c r="G1631">
        <v>9029175788</v>
      </c>
    </row>
    <row r="1632" spans="1:7">
      <c r="A1632" s="14">
        <v>43529</v>
      </c>
      <c r="B1632">
        <v>3759.8325199999999</v>
      </c>
      <c r="C1632">
        <v>3903.9167480000001</v>
      </c>
      <c r="D1632">
        <v>3745.1831050000001</v>
      </c>
      <c r="E1632">
        <v>3896.375</v>
      </c>
      <c r="F1632">
        <v>3896.375</v>
      </c>
      <c r="G1632">
        <v>10174126415</v>
      </c>
    </row>
    <row r="1633" spans="1:7">
      <c r="A1633" s="14">
        <v>43530</v>
      </c>
      <c r="B1633">
        <v>3897.0810550000001</v>
      </c>
      <c r="C1633">
        <v>3919.5104980000001</v>
      </c>
      <c r="D1633">
        <v>3871.460693</v>
      </c>
      <c r="E1633">
        <v>3903.9426269999999</v>
      </c>
      <c r="F1633">
        <v>3903.9426269999999</v>
      </c>
      <c r="G1633">
        <v>9175291529</v>
      </c>
    </row>
    <row r="1634" spans="1:7">
      <c r="A1634" s="14">
        <v>43531</v>
      </c>
      <c r="B1634">
        <v>3903.3847660000001</v>
      </c>
      <c r="C1634">
        <v>3939.3732909999999</v>
      </c>
      <c r="D1634">
        <v>3894.1130370000001</v>
      </c>
      <c r="E1634">
        <v>3911.484375</v>
      </c>
      <c r="F1634">
        <v>3911.484375</v>
      </c>
      <c r="G1634">
        <v>9584165519</v>
      </c>
    </row>
    <row r="1635" spans="1:7">
      <c r="A1635" s="14">
        <v>43532</v>
      </c>
      <c r="B1635">
        <v>3913.2258299999999</v>
      </c>
      <c r="C1635">
        <v>3950.4321289999998</v>
      </c>
      <c r="D1635">
        <v>3875.2285160000001</v>
      </c>
      <c r="E1635">
        <v>3901.1315920000002</v>
      </c>
      <c r="F1635">
        <v>3901.1315920000002</v>
      </c>
      <c r="G1635">
        <v>10638638944</v>
      </c>
    </row>
    <row r="1636" spans="1:7">
      <c r="A1636" s="14">
        <v>43533</v>
      </c>
      <c r="B1636">
        <v>3894.55249</v>
      </c>
      <c r="C1636">
        <v>3987.2377929999998</v>
      </c>
      <c r="D1636">
        <v>3892.3903810000002</v>
      </c>
      <c r="E1636">
        <v>3963.313721</v>
      </c>
      <c r="F1636">
        <v>3963.313721</v>
      </c>
      <c r="G1636">
        <v>10796103518</v>
      </c>
    </row>
    <row r="1637" spans="1:7">
      <c r="A1637" s="14">
        <v>43534</v>
      </c>
      <c r="B1637">
        <v>3966.1743160000001</v>
      </c>
      <c r="C1637">
        <v>3966.1743160000001</v>
      </c>
      <c r="D1637">
        <v>3924.3811040000001</v>
      </c>
      <c r="E1637">
        <v>3951.5998540000001</v>
      </c>
      <c r="F1637">
        <v>3951.5998540000001</v>
      </c>
      <c r="G1637">
        <v>9713267607</v>
      </c>
    </row>
    <row r="1638" spans="1:7">
      <c r="A1638" s="14">
        <v>43535</v>
      </c>
      <c r="B1638">
        <v>3953.7402339999999</v>
      </c>
      <c r="C1638">
        <v>3966.3847660000001</v>
      </c>
      <c r="D1638">
        <v>3889.2390140000002</v>
      </c>
      <c r="E1638">
        <v>3905.2272950000001</v>
      </c>
      <c r="F1638">
        <v>3905.2272950000001</v>
      </c>
      <c r="G1638">
        <v>10125901903</v>
      </c>
    </row>
    <row r="1639" spans="1:7">
      <c r="A1639" s="14">
        <v>43536</v>
      </c>
      <c r="B1639">
        <v>3903.7583009999998</v>
      </c>
      <c r="C1639">
        <v>3926.8891600000002</v>
      </c>
      <c r="D1639">
        <v>3863.5590820000002</v>
      </c>
      <c r="E1639">
        <v>3909.15625</v>
      </c>
      <c r="F1639">
        <v>3909.15625</v>
      </c>
      <c r="G1639">
        <v>9809887079</v>
      </c>
    </row>
    <row r="1640" spans="1:7">
      <c r="A1640" s="14">
        <v>43537</v>
      </c>
      <c r="B1640">
        <v>3913.0473630000001</v>
      </c>
      <c r="C1640">
        <v>3926.5976559999999</v>
      </c>
      <c r="D1640">
        <v>3891.904297</v>
      </c>
      <c r="E1640">
        <v>3906.7172850000002</v>
      </c>
      <c r="F1640">
        <v>3906.7172850000002</v>
      </c>
      <c r="G1640">
        <v>9469184841</v>
      </c>
    </row>
    <row r="1641" spans="1:7">
      <c r="A1641" s="14">
        <v>43538</v>
      </c>
      <c r="B1641">
        <v>3905.576904</v>
      </c>
      <c r="C1641">
        <v>3946.5043949999999</v>
      </c>
      <c r="D1641">
        <v>3901.296875</v>
      </c>
      <c r="E1641">
        <v>3924.3691410000001</v>
      </c>
      <c r="F1641">
        <v>3924.3691410000001</v>
      </c>
      <c r="G1641">
        <v>10480789570</v>
      </c>
    </row>
    <row r="1642" spans="1:7">
      <c r="A1642" s="14">
        <v>43539</v>
      </c>
      <c r="B1642">
        <v>3926.6633299999999</v>
      </c>
      <c r="C1642">
        <v>3968.5429690000001</v>
      </c>
      <c r="D1642">
        <v>3914.0153810000002</v>
      </c>
      <c r="E1642">
        <v>3960.9111330000001</v>
      </c>
      <c r="F1642">
        <v>3960.9111330000001</v>
      </c>
      <c r="G1642">
        <v>9394210605</v>
      </c>
    </row>
    <row r="1643" spans="1:7">
      <c r="A1643" s="14">
        <v>43540</v>
      </c>
      <c r="B1643">
        <v>3963.9001459999999</v>
      </c>
      <c r="C1643">
        <v>4077.0363769999999</v>
      </c>
      <c r="D1643">
        <v>3961.657471</v>
      </c>
      <c r="E1643">
        <v>4048.7258299999999</v>
      </c>
      <c r="F1643">
        <v>4048.7258299999999</v>
      </c>
      <c r="G1643">
        <v>9856166973</v>
      </c>
    </row>
    <row r="1644" spans="1:7">
      <c r="A1644" s="14">
        <v>43541</v>
      </c>
      <c r="B1644">
        <v>4047.719482</v>
      </c>
      <c r="C1644">
        <v>4054.1220699999999</v>
      </c>
      <c r="D1644">
        <v>4006.4111330000001</v>
      </c>
      <c r="E1644">
        <v>4025.2290039999998</v>
      </c>
      <c r="F1644">
        <v>4025.2290039999998</v>
      </c>
      <c r="G1644">
        <v>8221625400</v>
      </c>
    </row>
    <row r="1645" spans="1:7">
      <c r="A1645" s="14">
        <v>43542</v>
      </c>
      <c r="B1645">
        <v>4029.9685060000002</v>
      </c>
      <c r="C1645">
        <v>4071.5566410000001</v>
      </c>
      <c r="D1645">
        <v>4009.1171880000002</v>
      </c>
      <c r="E1645">
        <v>4032.5073240000002</v>
      </c>
      <c r="F1645">
        <v>4032.5073240000002</v>
      </c>
      <c r="G1645">
        <v>9646954186</v>
      </c>
    </row>
    <row r="1646" spans="1:7">
      <c r="A1646" s="14">
        <v>43543</v>
      </c>
      <c r="B1646">
        <v>4032.6918949999999</v>
      </c>
      <c r="C1646">
        <v>4082.2160640000002</v>
      </c>
      <c r="D1646">
        <v>4023.8125</v>
      </c>
      <c r="E1646">
        <v>4071.1901859999998</v>
      </c>
      <c r="F1646">
        <v>4071.1901859999998</v>
      </c>
      <c r="G1646">
        <v>9344919956</v>
      </c>
    </row>
    <row r="1647" spans="1:7">
      <c r="A1647" s="14">
        <v>43544</v>
      </c>
      <c r="B1647">
        <v>4070.7939449999999</v>
      </c>
      <c r="C1647">
        <v>4089.461914</v>
      </c>
      <c r="D1647">
        <v>4031.1108399999998</v>
      </c>
      <c r="E1647">
        <v>4087.476318</v>
      </c>
      <c r="F1647">
        <v>4087.476318</v>
      </c>
      <c r="G1647">
        <v>10175916388</v>
      </c>
    </row>
    <row r="1648" spans="1:7">
      <c r="A1648" s="14">
        <v>43545</v>
      </c>
      <c r="B1648">
        <v>4083.953857</v>
      </c>
      <c r="C1648">
        <v>4097.3598629999997</v>
      </c>
      <c r="D1648">
        <v>4005.1513669999999</v>
      </c>
      <c r="E1648">
        <v>4029.326904</v>
      </c>
      <c r="F1648">
        <v>4029.326904</v>
      </c>
      <c r="G1648">
        <v>10831212662</v>
      </c>
    </row>
    <row r="1649" spans="1:7">
      <c r="A1649" s="14">
        <v>43546</v>
      </c>
      <c r="B1649">
        <v>4028.5146479999999</v>
      </c>
      <c r="C1649">
        <v>4053.9067380000001</v>
      </c>
      <c r="D1649">
        <v>4021.5424800000001</v>
      </c>
      <c r="E1649">
        <v>4023.9682619999999</v>
      </c>
      <c r="F1649">
        <v>4023.9682619999999</v>
      </c>
      <c r="G1649">
        <v>9252935969</v>
      </c>
    </row>
    <row r="1650" spans="1:7">
      <c r="A1650" s="14">
        <v>43547</v>
      </c>
      <c r="B1650">
        <v>4022.7133789999998</v>
      </c>
      <c r="C1650">
        <v>4049.882568</v>
      </c>
      <c r="D1650">
        <v>4015.9645999999998</v>
      </c>
      <c r="E1650">
        <v>4035.8264159999999</v>
      </c>
      <c r="F1650">
        <v>4035.8264159999999</v>
      </c>
      <c r="G1650">
        <v>9578850549</v>
      </c>
    </row>
    <row r="1651" spans="1:7">
      <c r="A1651" s="14">
        <v>43548</v>
      </c>
      <c r="B1651">
        <v>4035.1635740000002</v>
      </c>
      <c r="C1651">
        <v>4040.6997070000002</v>
      </c>
      <c r="D1651">
        <v>4006.1928710000002</v>
      </c>
      <c r="E1651">
        <v>4022.1682129999999</v>
      </c>
      <c r="F1651">
        <v>4022.1682129999999</v>
      </c>
      <c r="G1651">
        <v>9144851065</v>
      </c>
    </row>
    <row r="1652" spans="1:7">
      <c r="A1652" s="14">
        <v>43549</v>
      </c>
      <c r="B1652">
        <v>4024.1127929999998</v>
      </c>
      <c r="C1652">
        <v>4038.8408199999999</v>
      </c>
      <c r="D1652">
        <v>3934.03125</v>
      </c>
      <c r="E1652">
        <v>3963.070557</v>
      </c>
      <c r="F1652">
        <v>3963.070557</v>
      </c>
      <c r="G1652">
        <v>10359818883</v>
      </c>
    </row>
    <row r="1653" spans="1:7">
      <c r="A1653" s="14">
        <v>43550</v>
      </c>
      <c r="B1653">
        <v>3969.22876</v>
      </c>
      <c r="C1653">
        <v>3985.0808109999998</v>
      </c>
      <c r="D1653">
        <v>3944.7531739999999</v>
      </c>
      <c r="E1653">
        <v>3985.0808109999998</v>
      </c>
      <c r="F1653">
        <v>3985.0808109999998</v>
      </c>
      <c r="G1653">
        <v>10707678815</v>
      </c>
    </row>
    <row r="1654" spans="1:7">
      <c r="A1654" s="14">
        <v>43551</v>
      </c>
      <c r="B1654">
        <v>3984.2448730000001</v>
      </c>
      <c r="C1654">
        <v>4087.0661620000001</v>
      </c>
      <c r="D1654">
        <v>3977.810547</v>
      </c>
      <c r="E1654">
        <v>4087.0661620000001</v>
      </c>
      <c r="F1654">
        <v>4087.0661620000001</v>
      </c>
      <c r="G1654">
        <v>10897131934</v>
      </c>
    </row>
    <row r="1655" spans="1:7">
      <c r="A1655" s="14">
        <v>43552</v>
      </c>
      <c r="B1655">
        <v>4087.5844729999999</v>
      </c>
      <c r="C1655">
        <v>4094.9020999999998</v>
      </c>
      <c r="D1655">
        <v>4040.266357</v>
      </c>
      <c r="E1655">
        <v>4069.1071780000002</v>
      </c>
      <c r="F1655">
        <v>4069.1071780000002</v>
      </c>
      <c r="G1655">
        <v>9353915899</v>
      </c>
    </row>
    <row r="1656" spans="1:7">
      <c r="A1656" s="14">
        <v>43553</v>
      </c>
      <c r="B1656">
        <v>4068.2998050000001</v>
      </c>
      <c r="C1656">
        <v>4113.5009769999997</v>
      </c>
      <c r="D1656">
        <v>4034.0971679999998</v>
      </c>
      <c r="E1656">
        <v>4098.3745120000003</v>
      </c>
      <c r="F1656">
        <v>4098.3745120000003</v>
      </c>
      <c r="G1656">
        <v>10918665557</v>
      </c>
    </row>
    <row r="1657" spans="1:7">
      <c r="A1657" s="14">
        <v>43554</v>
      </c>
      <c r="B1657">
        <v>4092.1362300000001</v>
      </c>
      <c r="C1657">
        <v>4296.8066410000001</v>
      </c>
      <c r="D1657">
        <v>4053.9096679999998</v>
      </c>
      <c r="E1657">
        <v>4106.6601559999999</v>
      </c>
      <c r="F1657">
        <v>4106.6601559999999</v>
      </c>
      <c r="G1657">
        <v>9732688060</v>
      </c>
    </row>
    <row r="1658" spans="1:7">
      <c r="A1658" s="14">
        <v>43555</v>
      </c>
      <c r="B1658">
        <v>4105.4560549999997</v>
      </c>
      <c r="C1658">
        <v>4113.0234380000002</v>
      </c>
      <c r="D1658">
        <v>4094.1008299999999</v>
      </c>
      <c r="E1658">
        <v>4105.404297</v>
      </c>
      <c r="F1658">
        <v>4105.404297</v>
      </c>
      <c r="G1658">
        <v>9045122443</v>
      </c>
    </row>
    <row r="1659" spans="1:7">
      <c r="A1659" s="14">
        <v>43556</v>
      </c>
      <c r="B1659">
        <v>4105.3623049999997</v>
      </c>
      <c r="C1659">
        <v>4164.953125</v>
      </c>
      <c r="D1659">
        <v>4096.9013670000004</v>
      </c>
      <c r="E1659">
        <v>4158.1831050000001</v>
      </c>
      <c r="F1659">
        <v>4158.1831050000001</v>
      </c>
      <c r="G1659">
        <v>10157794171</v>
      </c>
    </row>
    <row r="1660" spans="1:7">
      <c r="A1660" s="14">
        <v>43557</v>
      </c>
      <c r="B1660">
        <v>4156.9194340000004</v>
      </c>
      <c r="C1660">
        <v>4905.9545900000003</v>
      </c>
      <c r="D1660">
        <v>4155.3168949999999</v>
      </c>
      <c r="E1660">
        <v>4879.8779299999997</v>
      </c>
      <c r="F1660">
        <v>4879.8779299999997</v>
      </c>
      <c r="G1660">
        <v>21315047816</v>
      </c>
    </row>
    <row r="1661" spans="1:7">
      <c r="A1661" s="14">
        <v>43558</v>
      </c>
      <c r="B1661">
        <v>4879.9580079999996</v>
      </c>
      <c r="C1661">
        <v>5307.0034180000002</v>
      </c>
      <c r="D1661">
        <v>4876.6210940000001</v>
      </c>
      <c r="E1661">
        <v>4973.0219729999999</v>
      </c>
      <c r="F1661">
        <v>4973.0219729999999</v>
      </c>
      <c r="G1661">
        <v>22899891582</v>
      </c>
    </row>
    <row r="1662" spans="1:7">
      <c r="A1662" s="14">
        <v>43559</v>
      </c>
      <c r="B1662">
        <v>4971.3076170000004</v>
      </c>
      <c r="C1662">
        <v>5063.1596680000002</v>
      </c>
      <c r="D1662">
        <v>4836.7939450000003</v>
      </c>
      <c r="E1662">
        <v>4922.798828</v>
      </c>
      <c r="F1662">
        <v>4922.798828</v>
      </c>
      <c r="G1662">
        <v>18251810240</v>
      </c>
    </row>
    <row r="1663" spans="1:7">
      <c r="A1663" s="14">
        <v>43560</v>
      </c>
      <c r="B1663">
        <v>4922.8061520000001</v>
      </c>
      <c r="C1663">
        <v>5053.5097660000001</v>
      </c>
      <c r="D1663">
        <v>4919.4916990000002</v>
      </c>
      <c r="E1663">
        <v>5036.6811520000001</v>
      </c>
      <c r="F1663">
        <v>5036.6811520000001</v>
      </c>
      <c r="G1663">
        <v>16837325387</v>
      </c>
    </row>
    <row r="1664" spans="1:7">
      <c r="A1664" s="14">
        <v>43561</v>
      </c>
      <c r="B1664">
        <v>5036.7929690000001</v>
      </c>
      <c r="C1664">
        <v>5205.8217770000001</v>
      </c>
      <c r="D1664">
        <v>4992.2221680000002</v>
      </c>
      <c r="E1664">
        <v>5059.8173829999996</v>
      </c>
      <c r="F1664">
        <v>5059.8173829999996</v>
      </c>
      <c r="G1664">
        <v>16929795194</v>
      </c>
    </row>
    <row r="1665" spans="1:7">
      <c r="A1665" s="14">
        <v>43562</v>
      </c>
      <c r="B1665">
        <v>5062.7939450000003</v>
      </c>
      <c r="C1665">
        <v>5235.1865230000003</v>
      </c>
      <c r="D1665">
        <v>5050.4121089999999</v>
      </c>
      <c r="E1665">
        <v>5198.8969729999999</v>
      </c>
      <c r="F1665">
        <v>5198.8969729999999</v>
      </c>
      <c r="G1665">
        <v>16655416140</v>
      </c>
    </row>
    <row r="1666" spans="1:7">
      <c r="A1666" s="14">
        <v>43563</v>
      </c>
      <c r="B1666">
        <v>5199.8354490000002</v>
      </c>
      <c r="C1666">
        <v>5318.8364259999998</v>
      </c>
      <c r="D1666">
        <v>5148.2119140000004</v>
      </c>
      <c r="E1666">
        <v>5289.7709960000002</v>
      </c>
      <c r="F1666">
        <v>5289.7709960000002</v>
      </c>
      <c r="G1666">
        <v>17154113634</v>
      </c>
    </row>
    <row r="1667" spans="1:7">
      <c r="A1667" s="14">
        <v>43564</v>
      </c>
      <c r="B1667">
        <v>5289.9179690000001</v>
      </c>
      <c r="C1667">
        <v>5289.9179690000001</v>
      </c>
      <c r="D1667">
        <v>5167.4189450000003</v>
      </c>
      <c r="E1667">
        <v>5204.9584960000002</v>
      </c>
      <c r="F1667">
        <v>5204.9584960000002</v>
      </c>
      <c r="G1667">
        <v>14722104361</v>
      </c>
    </row>
    <row r="1668" spans="1:7">
      <c r="A1668" s="14">
        <v>43565</v>
      </c>
      <c r="B1668">
        <v>5204.1054690000001</v>
      </c>
      <c r="C1668">
        <v>5421.6513670000004</v>
      </c>
      <c r="D1668">
        <v>5193.3823240000002</v>
      </c>
      <c r="E1668">
        <v>5324.5517579999996</v>
      </c>
      <c r="F1668">
        <v>5324.5517579999996</v>
      </c>
      <c r="G1668">
        <v>15504590933</v>
      </c>
    </row>
    <row r="1669" spans="1:7">
      <c r="A1669" s="14">
        <v>43566</v>
      </c>
      <c r="B1669">
        <v>5325.0815430000002</v>
      </c>
      <c r="C1669">
        <v>5354.2255859999996</v>
      </c>
      <c r="D1669">
        <v>5017.2963870000003</v>
      </c>
      <c r="E1669">
        <v>5064.4877930000002</v>
      </c>
      <c r="F1669">
        <v>5064.4877930000002</v>
      </c>
      <c r="G1669">
        <v>16555616019</v>
      </c>
    </row>
    <row r="1670" spans="1:7">
      <c r="A1670" s="14">
        <v>43567</v>
      </c>
      <c r="B1670">
        <v>5061.2006840000004</v>
      </c>
      <c r="C1670">
        <v>5103.2744140000004</v>
      </c>
      <c r="D1670">
        <v>4955.8525390000004</v>
      </c>
      <c r="E1670">
        <v>5089.5390630000002</v>
      </c>
      <c r="F1670">
        <v>5089.5390630000002</v>
      </c>
      <c r="G1670">
        <v>13675206312</v>
      </c>
    </row>
    <row r="1671" spans="1:7">
      <c r="A1671" s="14">
        <v>43568</v>
      </c>
      <c r="B1671">
        <v>5088.8500979999999</v>
      </c>
      <c r="C1671">
        <v>5127.1220700000003</v>
      </c>
      <c r="D1671">
        <v>5061.5893550000001</v>
      </c>
      <c r="E1671">
        <v>5096.5864259999998</v>
      </c>
      <c r="F1671">
        <v>5096.5864259999998</v>
      </c>
      <c r="G1671">
        <v>10823289598</v>
      </c>
    </row>
    <row r="1672" spans="1:7">
      <c r="A1672" s="14">
        <v>43569</v>
      </c>
      <c r="B1672">
        <v>5095.7587890000004</v>
      </c>
      <c r="C1672">
        <v>5184.0161129999997</v>
      </c>
      <c r="D1672">
        <v>5053.5683589999999</v>
      </c>
      <c r="E1672">
        <v>5167.7221680000002</v>
      </c>
      <c r="F1672">
        <v>5167.7221680000002</v>
      </c>
      <c r="G1672">
        <v>10391952498</v>
      </c>
    </row>
    <row r="1673" spans="1:7">
      <c r="A1673" s="14">
        <v>43570</v>
      </c>
      <c r="B1673">
        <v>5167.3217770000001</v>
      </c>
      <c r="C1673">
        <v>5196.6069340000004</v>
      </c>
      <c r="D1673">
        <v>5024.0693359999996</v>
      </c>
      <c r="E1673">
        <v>5067.1083980000003</v>
      </c>
      <c r="F1673">
        <v>5067.1083980000003</v>
      </c>
      <c r="G1673">
        <v>12290155061</v>
      </c>
    </row>
    <row r="1674" spans="1:7">
      <c r="A1674" s="14">
        <v>43571</v>
      </c>
      <c r="B1674">
        <v>5066.5776370000003</v>
      </c>
      <c r="C1674">
        <v>5238.9453130000002</v>
      </c>
      <c r="D1674">
        <v>5055.1948240000002</v>
      </c>
      <c r="E1674">
        <v>5235.5595700000003</v>
      </c>
      <c r="F1674">
        <v>5235.5595700000003</v>
      </c>
      <c r="G1674">
        <v>11618660197</v>
      </c>
    </row>
    <row r="1675" spans="1:7">
      <c r="A1675" s="14">
        <v>43572</v>
      </c>
      <c r="B1675">
        <v>5236.1352539999998</v>
      </c>
      <c r="C1675">
        <v>5274.2753910000001</v>
      </c>
      <c r="D1675">
        <v>5219.2055659999996</v>
      </c>
      <c r="E1675">
        <v>5251.9379879999997</v>
      </c>
      <c r="F1675">
        <v>5251.9379879999997</v>
      </c>
      <c r="G1675">
        <v>12438480677</v>
      </c>
    </row>
    <row r="1676" spans="1:7">
      <c r="A1676" s="14">
        <v>43573</v>
      </c>
      <c r="B1676">
        <v>5251.4804690000001</v>
      </c>
      <c r="C1676">
        <v>5319.986328</v>
      </c>
      <c r="D1676">
        <v>5250.5068359999996</v>
      </c>
      <c r="E1676">
        <v>5298.3857420000004</v>
      </c>
      <c r="F1676">
        <v>5298.3857420000004</v>
      </c>
      <c r="G1676">
        <v>13256489918</v>
      </c>
    </row>
    <row r="1677" spans="1:7">
      <c r="A1677" s="14">
        <v>43574</v>
      </c>
      <c r="B1677">
        <v>5298.154297</v>
      </c>
      <c r="C1677">
        <v>5336.6801759999998</v>
      </c>
      <c r="D1677">
        <v>5233.3349609999996</v>
      </c>
      <c r="E1677">
        <v>5303.8125</v>
      </c>
      <c r="F1677">
        <v>5303.8125</v>
      </c>
      <c r="G1677">
        <v>13780238655</v>
      </c>
    </row>
    <row r="1678" spans="1:7">
      <c r="A1678" s="14">
        <v>43575</v>
      </c>
      <c r="B1678">
        <v>5304.1606449999999</v>
      </c>
      <c r="C1678">
        <v>5358.4907229999999</v>
      </c>
      <c r="D1678">
        <v>5295.8779299999997</v>
      </c>
      <c r="E1678">
        <v>5337.8862300000001</v>
      </c>
      <c r="F1678">
        <v>5337.8862300000001</v>
      </c>
      <c r="G1678">
        <v>13169647522</v>
      </c>
    </row>
    <row r="1679" spans="1:7">
      <c r="A1679" s="14">
        <v>43576</v>
      </c>
      <c r="B1679">
        <v>5335.8789059999999</v>
      </c>
      <c r="C1679">
        <v>5359.9248049999997</v>
      </c>
      <c r="D1679">
        <v>5257.3393550000001</v>
      </c>
      <c r="E1679">
        <v>5314.53125</v>
      </c>
      <c r="F1679">
        <v>5314.53125</v>
      </c>
      <c r="G1679">
        <v>13731844223</v>
      </c>
    </row>
    <row r="1680" spans="1:7">
      <c r="A1680" s="14">
        <v>43577</v>
      </c>
      <c r="B1680">
        <v>5312.4946289999998</v>
      </c>
      <c r="C1680">
        <v>5422.6875</v>
      </c>
      <c r="D1680">
        <v>5280.2768550000001</v>
      </c>
      <c r="E1680">
        <v>5399.3652339999999</v>
      </c>
      <c r="F1680">
        <v>5399.3652339999999</v>
      </c>
      <c r="G1680">
        <v>14601631648</v>
      </c>
    </row>
    <row r="1681" spans="1:7">
      <c r="A1681" s="14">
        <v>43578</v>
      </c>
      <c r="B1681">
        <v>5399.3657229999999</v>
      </c>
      <c r="C1681">
        <v>5633.8022460000002</v>
      </c>
      <c r="D1681">
        <v>5389.4086909999996</v>
      </c>
      <c r="E1681">
        <v>5572.3623049999997</v>
      </c>
      <c r="F1681">
        <v>5572.3623049999997</v>
      </c>
      <c r="G1681">
        <v>15867308108</v>
      </c>
    </row>
    <row r="1682" spans="1:7">
      <c r="A1682" s="14">
        <v>43579</v>
      </c>
      <c r="B1682">
        <v>5571.5083009999998</v>
      </c>
      <c r="C1682">
        <v>5642.0444340000004</v>
      </c>
      <c r="D1682">
        <v>5418.2631840000004</v>
      </c>
      <c r="E1682">
        <v>5464.8666990000002</v>
      </c>
      <c r="F1682">
        <v>5464.8666990000002</v>
      </c>
      <c r="G1682">
        <v>17048033399</v>
      </c>
    </row>
    <row r="1683" spans="1:7">
      <c r="A1683" s="14">
        <v>43580</v>
      </c>
      <c r="B1683">
        <v>5466.5244140000004</v>
      </c>
      <c r="C1683">
        <v>5542.2382809999999</v>
      </c>
      <c r="D1683">
        <v>5181.3388670000004</v>
      </c>
      <c r="E1683">
        <v>5210.515625</v>
      </c>
      <c r="F1683">
        <v>5210.515625</v>
      </c>
      <c r="G1683">
        <v>15330283408</v>
      </c>
    </row>
    <row r="1684" spans="1:7">
      <c r="A1684" s="14">
        <v>43581</v>
      </c>
      <c r="B1684">
        <v>5210.3046880000002</v>
      </c>
      <c r="C1684">
        <v>5383.6342770000001</v>
      </c>
      <c r="D1684">
        <v>5177.3686520000001</v>
      </c>
      <c r="E1684">
        <v>5279.3481449999999</v>
      </c>
      <c r="F1684">
        <v>5279.3481449999999</v>
      </c>
      <c r="G1684">
        <v>16812108040</v>
      </c>
    </row>
    <row r="1685" spans="1:7">
      <c r="A1685" s="14">
        <v>43582</v>
      </c>
      <c r="B1685">
        <v>5279.4711909999996</v>
      </c>
      <c r="C1685">
        <v>5310.75</v>
      </c>
      <c r="D1685">
        <v>5233.6357420000004</v>
      </c>
      <c r="E1685">
        <v>5268.2910160000001</v>
      </c>
      <c r="F1685">
        <v>5268.2910160000001</v>
      </c>
      <c r="G1685">
        <v>13111274675</v>
      </c>
    </row>
    <row r="1686" spans="1:7">
      <c r="A1686" s="14">
        <v>43583</v>
      </c>
      <c r="B1686">
        <v>5271.7465819999998</v>
      </c>
      <c r="C1686">
        <v>5326.2319340000004</v>
      </c>
      <c r="D1686">
        <v>5255.6835940000001</v>
      </c>
      <c r="E1686">
        <v>5285.1391599999997</v>
      </c>
      <c r="F1686">
        <v>5285.1391599999997</v>
      </c>
      <c r="G1686">
        <v>12819992056</v>
      </c>
    </row>
    <row r="1687" spans="1:7">
      <c r="A1687" s="14">
        <v>43584</v>
      </c>
      <c r="B1687">
        <v>5284.8583980000003</v>
      </c>
      <c r="C1687">
        <v>5311.2749020000001</v>
      </c>
      <c r="D1687">
        <v>5216.4877930000002</v>
      </c>
      <c r="E1687">
        <v>5247.3525390000004</v>
      </c>
      <c r="F1687">
        <v>5247.3525390000004</v>
      </c>
      <c r="G1687">
        <v>13735490672</v>
      </c>
    </row>
    <row r="1688" spans="1:7">
      <c r="A1688" s="14">
        <v>43585</v>
      </c>
      <c r="B1688">
        <v>5247.7260740000002</v>
      </c>
      <c r="C1688">
        <v>5363.2573240000002</v>
      </c>
      <c r="D1688">
        <v>5224.1899409999996</v>
      </c>
      <c r="E1688">
        <v>5350.7265630000002</v>
      </c>
      <c r="F1688">
        <v>5350.7265630000002</v>
      </c>
      <c r="G1688">
        <v>13878964574</v>
      </c>
    </row>
    <row r="1689" spans="1:7">
      <c r="A1689" s="14">
        <v>43586</v>
      </c>
      <c r="B1689">
        <v>5350.9145509999998</v>
      </c>
      <c r="C1689">
        <v>5418.0039059999999</v>
      </c>
      <c r="D1689">
        <v>5347.6459960000002</v>
      </c>
      <c r="E1689">
        <v>5402.6972660000001</v>
      </c>
      <c r="F1689">
        <v>5402.6972660000001</v>
      </c>
      <c r="G1689">
        <v>13679528236</v>
      </c>
    </row>
    <row r="1690" spans="1:7">
      <c r="A1690" s="14">
        <v>43587</v>
      </c>
      <c r="B1690">
        <v>5402.4228519999997</v>
      </c>
      <c r="C1690">
        <v>5522.2626950000003</v>
      </c>
      <c r="D1690">
        <v>5394.2172849999997</v>
      </c>
      <c r="E1690">
        <v>5505.2836909999996</v>
      </c>
      <c r="F1690">
        <v>5505.2836909999996</v>
      </c>
      <c r="G1690">
        <v>14644460907</v>
      </c>
    </row>
    <row r="1691" spans="1:7">
      <c r="A1691" s="14">
        <v>43588</v>
      </c>
      <c r="B1691">
        <v>5505.5522460000002</v>
      </c>
      <c r="C1691">
        <v>5865.8818359999996</v>
      </c>
      <c r="D1691">
        <v>5490.2016599999997</v>
      </c>
      <c r="E1691">
        <v>5768.2895509999998</v>
      </c>
      <c r="F1691">
        <v>5768.2895509999998</v>
      </c>
      <c r="G1691">
        <v>18720780006</v>
      </c>
    </row>
    <row r="1692" spans="1:7">
      <c r="A1692" s="14">
        <v>43589</v>
      </c>
      <c r="B1692">
        <v>5769.2026370000003</v>
      </c>
      <c r="C1692">
        <v>5886.8935549999997</v>
      </c>
      <c r="D1692">
        <v>5645.4692379999997</v>
      </c>
      <c r="E1692">
        <v>5831.1674800000001</v>
      </c>
      <c r="F1692">
        <v>5831.1674800000001</v>
      </c>
      <c r="G1692">
        <v>17567780766</v>
      </c>
    </row>
    <row r="1693" spans="1:7">
      <c r="A1693" s="14">
        <v>43590</v>
      </c>
      <c r="B1693">
        <v>5831.0683589999999</v>
      </c>
      <c r="C1693">
        <v>5833.8627930000002</v>
      </c>
      <c r="D1693">
        <v>5708.0351559999999</v>
      </c>
      <c r="E1693">
        <v>5795.7084960000002</v>
      </c>
      <c r="F1693">
        <v>5795.7084960000002</v>
      </c>
      <c r="G1693">
        <v>14808830723</v>
      </c>
    </row>
    <row r="1694" spans="1:7">
      <c r="A1694" s="14">
        <v>43591</v>
      </c>
      <c r="B1694">
        <v>5791.6933589999999</v>
      </c>
      <c r="C1694">
        <v>5802.9575199999999</v>
      </c>
      <c r="D1694">
        <v>5653.6875</v>
      </c>
      <c r="E1694">
        <v>5746.8071289999998</v>
      </c>
      <c r="F1694">
        <v>5746.8071289999998</v>
      </c>
      <c r="G1694">
        <v>15737171804</v>
      </c>
    </row>
    <row r="1695" spans="1:7">
      <c r="A1695" s="14">
        <v>43592</v>
      </c>
      <c r="B1695">
        <v>5745.5991210000002</v>
      </c>
      <c r="C1695">
        <v>5988.1782229999999</v>
      </c>
      <c r="D1695">
        <v>5741.3959960000002</v>
      </c>
      <c r="E1695">
        <v>5829.5014650000003</v>
      </c>
      <c r="F1695">
        <v>5829.5014650000003</v>
      </c>
      <c r="G1695">
        <v>18026409033</v>
      </c>
    </row>
    <row r="1696" spans="1:7">
      <c r="A1696" s="14">
        <v>43593</v>
      </c>
      <c r="B1696">
        <v>5849.4814450000003</v>
      </c>
      <c r="C1696">
        <v>5989.9809569999998</v>
      </c>
      <c r="D1696">
        <v>5794.7158200000003</v>
      </c>
      <c r="E1696">
        <v>5982.4575199999999</v>
      </c>
      <c r="F1696">
        <v>5982.4575199999999</v>
      </c>
      <c r="G1696">
        <v>15320605300</v>
      </c>
    </row>
    <row r="1697" spans="1:7">
      <c r="A1697" s="14">
        <v>43594</v>
      </c>
      <c r="B1697">
        <v>5982.3164059999999</v>
      </c>
      <c r="C1697">
        <v>6183.0390630000002</v>
      </c>
      <c r="D1697">
        <v>5982.3164059999999</v>
      </c>
      <c r="E1697">
        <v>6174.5288090000004</v>
      </c>
      <c r="F1697">
        <v>6174.5288090000004</v>
      </c>
      <c r="G1697">
        <v>16784645411</v>
      </c>
    </row>
    <row r="1698" spans="1:7">
      <c r="A1698" s="14">
        <v>43595</v>
      </c>
      <c r="B1698">
        <v>6175.8227539999998</v>
      </c>
      <c r="C1698">
        <v>6434.6176759999998</v>
      </c>
      <c r="D1698">
        <v>6161.5190430000002</v>
      </c>
      <c r="E1698">
        <v>6378.8491210000002</v>
      </c>
      <c r="F1698">
        <v>6378.8491210000002</v>
      </c>
      <c r="G1698">
        <v>19419875368</v>
      </c>
    </row>
    <row r="1699" spans="1:7">
      <c r="A1699" s="14">
        <v>43596</v>
      </c>
      <c r="B1699">
        <v>6379.6669920000004</v>
      </c>
      <c r="C1699">
        <v>7333.0029299999997</v>
      </c>
      <c r="D1699">
        <v>6375.6987300000001</v>
      </c>
      <c r="E1699">
        <v>7204.7714839999999</v>
      </c>
      <c r="F1699">
        <v>7204.7714839999999</v>
      </c>
      <c r="G1699">
        <v>28867562329</v>
      </c>
    </row>
    <row r="1700" spans="1:7">
      <c r="A1700" s="14">
        <v>43597</v>
      </c>
      <c r="B1700">
        <v>7203.5073240000002</v>
      </c>
      <c r="C1700">
        <v>7503.8720700000003</v>
      </c>
      <c r="D1700">
        <v>6815.7709960000002</v>
      </c>
      <c r="E1700">
        <v>6972.3715819999998</v>
      </c>
      <c r="F1700">
        <v>6972.3715819999998</v>
      </c>
      <c r="G1700">
        <v>27773333680</v>
      </c>
    </row>
    <row r="1701" spans="1:7">
      <c r="A1701" s="14">
        <v>43598</v>
      </c>
      <c r="B1701">
        <v>6971.1782229999999</v>
      </c>
      <c r="C1701">
        <v>8047.4130859999996</v>
      </c>
      <c r="D1701">
        <v>6898.2822269999997</v>
      </c>
      <c r="E1701">
        <v>7814.9150390000004</v>
      </c>
      <c r="F1701">
        <v>7814.9150390000004</v>
      </c>
      <c r="G1701">
        <v>28677672181</v>
      </c>
    </row>
    <row r="1702" spans="1:7">
      <c r="A1702" s="14">
        <v>43599</v>
      </c>
      <c r="B1702">
        <v>7807.8842770000001</v>
      </c>
      <c r="C1702">
        <v>8268.7128909999992</v>
      </c>
      <c r="D1702">
        <v>7696.3911129999997</v>
      </c>
      <c r="E1702">
        <v>7994.4160160000001</v>
      </c>
      <c r="F1702">
        <v>7994.4160160000001</v>
      </c>
      <c r="G1702">
        <v>32031452227</v>
      </c>
    </row>
    <row r="1703" spans="1:7">
      <c r="A1703" s="14">
        <v>43600</v>
      </c>
      <c r="B1703">
        <v>7989.3745120000003</v>
      </c>
      <c r="C1703">
        <v>8216.4238280000009</v>
      </c>
      <c r="D1703">
        <v>7899.1069340000004</v>
      </c>
      <c r="E1703">
        <v>8205.1679690000001</v>
      </c>
      <c r="F1703">
        <v>8205.1679690000001</v>
      </c>
      <c r="G1703">
        <v>28344112920</v>
      </c>
    </row>
    <row r="1704" spans="1:7">
      <c r="A1704" s="14">
        <v>43601</v>
      </c>
      <c r="B1704">
        <v>8194.5009769999997</v>
      </c>
      <c r="C1704">
        <v>8320.8242190000001</v>
      </c>
      <c r="D1704">
        <v>7729.6083980000003</v>
      </c>
      <c r="E1704">
        <v>7884.9091799999997</v>
      </c>
      <c r="F1704">
        <v>7884.9091799999997</v>
      </c>
      <c r="G1704">
        <v>33167197581</v>
      </c>
    </row>
    <row r="1705" spans="1:7">
      <c r="A1705" s="14">
        <v>43602</v>
      </c>
      <c r="B1705">
        <v>7886.9257809999999</v>
      </c>
      <c r="C1705">
        <v>7929.1455079999996</v>
      </c>
      <c r="D1705">
        <v>7038.1245120000003</v>
      </c>
      <c r="E1705">
        <v>7343.8955079999996</v>
      </c>
      <c r="F1705">
        <v>7343.8955079999996</v>
      </c>
      <c r="G1705">
        <v>30066644905</v>
      </c>
    </row>
    <row r="1706" spans="1:7">
      <c r="A1706" s="14">
        <v>43603</v>
      </c>
      <c r="B1706">
        <v>7341.6645509999998</v>
      </c>
      <c r="C1706">
        <v>7447.2719729999999</v>
      </c>
      <c r="D1706">
        <v>7251.5043949999999</v>
      </c>
      <c r="E1706">
        <v>7271.2080079999996</v>
      </c>
      <c r="F1706">
        <v>7271.2080079999996</v>
      </c>
      <c r="G1706">
        <v>21354286562</v>
      </c>
    </row>
    <row r="1707" spans="1:7">
      <c r="A1707" s="14">
        <v>43604</v>
      </c>
      <c r="B1707">
        <v>7267.9628910000001</v>
      </c>
      <c r="C1707">
        <v>8261.9414059999999</v>
      </c>
      <c r="D1707">
        <v>7267.9628910000001</v>
      </c>
      <c r="E1707">
        <v>8197.6894530000009</v>
      </c>
      <c r="F1707">
        <v>8197.6894530000009</v>
      </c>
      <c r="G1707">
        <v>25902422040</v>
      </c>
    </row>
    <row r="1708" spans="1:7">
      <c r="A1708" s="14">
        <v>43605</v>
      </c>
      <c r="B1708">
        <v>8196.9238280000009</v>
      </c>
      <c r="C1708">
        <v>8200.9677730000003</v>
      </c>
      <c r="D1708">
        <v>7678.7817379999997</v>
      </c>
      <c r="E1708">
        <v>7978.3090819999998</v>
      </c>
      <c r="F1708">
        <v>7978.3090819999998</v>
      </c>
      <c r="G1708">
        <v>23843404340</v>
      </c>
    </row>
    <row r="1709" spans="1:7">
      <c r="A1709" s="14">
        <v>43606</v>
      </c>
      <c r="B1709">
        <v>7977.9692379999997</v>
      </c>
      <c r="C1709">
        <v>8062.1679690000001</v>
      </c>
      <c r="D1709">
        <v>7843.3398440000001</v>
      </c>
      <c r="E1709">
        <v>7963.3276370000003</v>
      </c>
      <c r="F1709">
        <v>7963.3276370000003</v>
      </c>
      <c r="G1709">
        <v>25127245056</v>
      </c>
    </row>
    <row r="1710" spans="1:7">
      <c r="A1710" s="14">
        <v>43607</v>
      </c>
      <c r="B1710">
        <v>7956.2919920000004</v>
      </c>
      <c r="C1710">
        <v>7997.6123049999997</v>
      </c>
      <c r="D1710">
        <v>7615.9873049999997</v>
      </c>
      <c r="E1710">
        <v>7680.0664059999999</v>
      </c>
      <c r="F1710">
        <v>7680.0664059999999</v>
      </c>
      <c r="G1710">
        <v>24719473175</v>
      </c>
    </row>
    <row r="1711" spans="1:7">
      <c r="A1711" s="14">
        <v>43608</v>
      </c>
      <c r="B1711">
        <v>7677.2690430000002</v>
      </c>
      <c r="C1711">
        <v>7943.7915039999998</v>
      </c>
      <c r="D1711">
        <v>7533.1967770000001</v>
      </c>
      <c r="E1711">
        <v>7881.8466799999997</v>
      </c>
      <c r="F1711">
        <v>7881.8466799999997</v>
      </c>
      <c r="G1711">
        <v>24457107820</v>
      </c>
    </row>
    <row r="1712" spans="1:7">
      <c r="A1712" s="14">
        <v>43609</v>
      </c>
      <c r="B1712">
        <v>7881.6953130000002</v>
      </c>
      <c r="C1712">
        <v>8140.7197269999997</v>
      </c>
      <c r="D1712">
        <v>7824.4487300000001</v>
      </c>
      <c r="E1712">
        <v>7987.3715819999998</v>
      </c>
      <c r="F1712">
        <v>7987.3715819999998</v>
      </c>
      <c r="G1712">
        <v>25919126991</v>
      </c>
    </row>
    <row r="1713" spans="1:7">
      <c r="A1713" s="14">
        <v>43610</v>
      </c>
      <c r="B1713">
        <v>7991.8852539999998</v>
      </c>
      <c r="C1713">
        <v>8117.9257809999999</v>
      </c>
      <c r="D1713">
        <v>7965.9760740000002</v>
      </c>
      <c r="E1713">
        <v>8052.5439450000003</v>
      </c>
      <c r="F1713">
        <v>8052.5439450000003</v>
      </c>
      <c r="G1713">
        <v>22256813107</v>
      </c>
    </row>
    <row r="1714" spans="1:7">
      <c r="A1714" s="14">
        <v>43611</v>
      </c>
      <c r="B1714">
        <v>8055.2060549999997</v>
      </c>
      <c r="C1714">
        <v>8687.5205079999996</v>
      </c>
      <c r="D1714">
        <v>7924.6704099999997</v>
      </c>
      <c r="E1714">
        <v>8673.2158199999994</v>
      </c>
      <c r="F1714">
        <v>8673.2158199999994</v>
      </c>
      <c r="G1714">
        <v>26677970091</v>
      </c>
    </row>
    <row r="1715" spans="1:7">
      <c r="A1715" s="14">
        <v>43612</v>
      </c>
      <c r="B1715">
        <v>8674.0722659999992</v>
      </c>
      <c r="C1715">
        <v>8907.1748050000006</v>
      </c>
      <c r="D1715">
        <v>8668.7050780000009</v>
      </c>
      <c r="E1715">
        <v>8805.7783199999994</v>
      </c>
      <c r="F1715">
        <v>8805.7783199999994</v>
      </c>
      <c r="G1715">
        <v>27949839564</v>
      </c>
    </row>
    <row r="1716" spans="1:7">
      <c r="A1716" s="14">
        <v>43613</v>
      </c>
      <c r="B1716">
        <v>8802.7578130000002</v>
      </c>
      <c r="C1716">
        <v>8807.0166019999997</v>
      </c>
      <c r="D1716">
        <v>8634.7216800000006</v>
      </c>
      <c r="E1716">
        <v>8719.9619139999995</v>
      </c>
      <c r="F1716">
        <v>8719.9619139999995</v>
      </c>
      <c r="G1716">
        <v>24226919267</v>
      </c>
    </row>
    <row r="1717" spans="1:7">
      <c r="A1717" s="14">
        <v>43614</v>
      </c>
      <c r="B1717">
        <v>8718.5917969999991</v>
      </c>
      <c r="C1717">
        <v>8755.8525389999995</v>
      </c>
      <c r="D1717">
        <v>8482.7285159999992</v>
      </c>
      <c r="E1717">
        <v>8659.4873050000006</v>
      </c>
      <c r="F1717">
        <v>8659.4873050000006</v>
      </c>
      <c r="G1717">
        <v>23473479966</v>
      </c>
    </row>
    <row r="1718" spans="1:7">
      <c r="A1718" s="14">
        <v>43615</v>
      </c>
      <c r="B1718">
        <v>8661.7607420000004</v>
      </c>
      <c r="C1718">
        <v>9008.3144530000009</v>
      </c>
      <c r="D1718">
        <v>8221.2734380000002</v>
      </c>
      <c r="E1718">
        <v>8319.4726559999999</v>
      </c>
      <c r="F1718">
        <v>8319.4726559999999</v>
      </c>
      <c r="G1718">
        <v>29246528551</v>
      </c>
    </row>
    <row r="1719" spans="1:7">
      <c r="A1719" s="14">
        <v>43616</v>
      </c>
      <c r="B1719">
        <v>8320.2861329999996</v>
      </c>
      <c r="C1719">
        <v>8586.6591800000006</v>
      </c>
      <c r="D1719">
        <v>8172.5507809999999</v>
      </c>
      <c r="E1719">
        <v>8574.5019530000009</v>
      </c>
      <c r="F1719">
        <v>8574.5019530000009</v>
      </c>
      <c r="G1719">
        <v>25365190957</v>
      </c>
    </row>
    <row r="1720" spans="1:7">
      <c r="A1720" s="14">
        <v>43617</v>
      </c>
      <c r="B1720">
        <v>8573.8398440000001</v>
      </c>
      <c r="C1720">
        <v>8625.6005860000005</v>
      </c>
      <c r="D1720">
        <v>8481.578125</v>
      </c>
      <c r="E1720">
        <v>8564.0166019999997</v>
      </c>
      <c r="F1720">
        <v>8564.0166019999997</v>
      </c>
      <c r="G1720">
        <v>22488303544</v>
      </c>
    </row>
    <row r="1721" spans="1:7">
      <c r="A1721" s="14">
        <v>43618</v>
      </c>
      <c r="B1721">
        <v>8565.4736329999996</v>
      </c>
      <c r="C1721">
        <v>8809.3037110000005</v>
      </c>
      <c r="D1721">
        <v>8561.2353519999997</v>
      </c>
      <c r="E1721">
        <v>8742.9580079999996</v>
      </c>
      <c r="F1721">
        <v>8742.9580079999996</v>
      </c>
      <c r="G1721">
        <v>20266216022</v>
      </c>
    </row>
    <row r="1722" spans="1:7">
      <c r="A1722" s="14">
        <v>43619</v>
      </c>
      <c r="B1722">
        <v>8741.7470699999994</v>
      </c>
      <c r="C1722">
        <v>8743.5</v>
      </c>
      <c r="D1722">
        <v>8204.1855469999991</v>
      </c>
      <c r="E1722">
        <v>8208.9951170000004</v>
      </c>
      <c r="F1722">
        <v>8208.9951170000004</v>
      </c>
      <c r="G1722">
        <v>22004511436</v>
      </c>
    </row>
    <row r="1723" spans="1:7">
      <c r="A1723" s="14">
        <v>43620</v>
      </c>
      <c r="B1723">
        <v>8210.9853519999997</v>
      </c>
      <c r="C1723">
        <v>8210.9853519999997</v>
      </c>
      <c r="D1723">
        <v>7564.4887699999999</v>
      </c>
      <c r="E1723">
        <v>7707.7709960000002</v>
      </c>
      <c r="F1723">
        <v>7707.7709960000002</v>
      </c>
      <c r="G1723">
        <v>24609731549</v>
      </c>
    </row>
    <row r="1724" spans="1:7">
      <c r="A1724" s="14">
        <v>43621</v>
      </c>
      <c r="B1724">
        <v>7704.3432620000003</v>
      </c>
      <c r="C1724">
        <v>7901.8491210000002</v>
      </c>
      <c r="D1724">
        <v>7668.6684569999998</v>
      </c>
      <c r="E1724">
        <v>7824.2314450000003</v>
      </c>
      <c r="F1724">
        <v>7824.2314450000003</v>
      </c>
      <c r="G1724">
        <v>21760923463</v>
      </c>
    </row>
    <row r="1725" spans="1:7">
      <c r="A1725" s="14">
        <v>43622</v>
      </c>
      <c r="B1725">
        <v>7819.6333009999998</v>
      </c>
      <c r="C1725">
        <v>7937.3408200000003</v>
      </c>
      <c r="D1725">
        <v>7571.4711909999996</v>
      </c>
      <c r="E1725">
        <v>7822.0234380000002</v>
      </c>
      <c r="F1725">
        <v>7822.0234380000002</v>
      </c>
      <c r="G1725">
        <v>19474611077</v>
      </c>
    </row>
    <row r="1726" spans="1:7">
      <c r="A1726" s="14">
        <v>43623</v>
      </c>
      <c r="B1726">
        <v>7826.9013670000004</v>
      </c>
      <c r="C1726">
        <v>8126.1533200000003</v>
      </c>
      <c r="D1726">
        <v>7788.3735349999997</v>
      </c>
      <c r="E1726">
        <v>8043.951172</v>
      </c>
      <c r="F1726">
        <v>8043.951172</v>
      </c>
      <c r="G1726">
        <v>19141423231</v>
      </c>
    </row>
    <row r="1727" spans="1:7">
      <c r="A1727" s="14">
        <v>43624</v>
      </c>
      <c r="B1727">
        <v>8036.7749020000001</v>
      </c>
      <c r="C1727">
        <v>8076.8911129999997</v>
      </c>
      <c r="D1727">
        <v>7837.6108400000003</v>
      </c>
      <c r="E1727">
        <v>7954.1279299999997</v>
      </c>
      <c r="F1727">
        <v>7954.1279299999997</v>
      </c>
      <c r="G1727">
        <v>16522722810</v>
      </c>
    </row>
    <row r="1728" spans="1:7">
      <c r="A1728" s="14">
        <v>43625</v>
      </c>
      <c r="B1728">
        <v>7949.6748049999997</v>
      </c>
      <c r="C1728">
        <v>7975.9741210000002</v>
      </c>
      <c r="D1728">
        <v>7583.2197269999997</v>
      </c>
      <c r="E1728">
        <v>7688.0771480000003</v>
      </c>
      <c r="F1728">
        <v>7688.0771480000003</v>
      </c>
      <c r="G1728">
        <v>16610726547</v>
      </c>
    </row>
    <row r="1729" spans="1:7">
      <c r="A1729" s="14">
        <v>43626</v>
      </c>
      <c r="B1729">
        <v>7692.2846680000002</v>
      </c>
      <c r="C1729">
        <v>8031.9096680000002</v>
      </c>
      <c r="D1729">
        <v>7586.7309569999998</v>
      </c>
      <c r="E1729">
        <v>8000.3295900000003</v>
      </c>
      <c r="F1729">
        <v>8000.3295900000003</v>
      </c>
      <c r="G1729">
        <v>18689275117</v>
      </c>
    </row>
    <row r="1730" spans="1:7">
      <c r="A1730" s="14">
        <v>43627</v>
      </c>
      <c r="B1730">
        <v>8004.2436520000001</v>
      </c>
      <c r="C1730">
        <v>8026.3940430000002</v>
      </c>
      <c r="D1730">
        <v>7772.8037109999996</v>
      </c>
      <c r="E1730">
        <v>7927.7143550000001</v>
      </c>
      <c r="F1730">
        <v>7927.7143550000001</v>
      </c>
      <c r="G1730">
        <v>17107279932</v>
      </c>
    </row>
    <row r="1731" spans="1:7">
      <c r="A1731" s="14">
        <v>43628</v>
      </c>
      <c r="B1731">
        <v>7925.4340819999998</v>
      </c>
      <c r="C1731">
        <v>8196.6484380000002</v>
      </c>
      <c r="D1731">
        <v>7862.3598629999997</v>
      </c>
      <c r="E1731">
        <v>8145.857422</v>
      </c>
      <c r="F1731">
        <v>8145.857422</v>
      </c>
      <c r="G1731">
        <v>19034432883</v>
      </c>
    </row>
    <row r="1732" spans="1:7">
      <c r="A1732" s="14">
        <v>43629</v>
      </c>
      <c r="B1732">
        <v>8145.5454099999997</v>
      </c>
      <c r="C1732">
        <v>8311.5673829999996</v>
      </c>
      <c r="D1732">
        <v>8087.0610349999997</v>
      </c>
      <c r="E1732">
        <v>8230.9238280000009</v>
      </c>
      <c r="F1732">
        <v>8230.9238280000009</v>
      </c>
      <c r="G1732">
        <v>18669407147</v>
      </c>
    </row>
    <row r="1733" spans="1:7">
      <c r="A1733" s="14">
        <v>43630</v>
      </c>
      <c r="B1733">
        <v>8230.8984380000002</v>
      </c>
      <c r="C1733">
        <v>8710.6367190000001</v>
      </c>
      <c r="D1733">
        <v>8183.3930659999996</v>
      </c>
      <c r="E1733">
        <v>8693.8330079999996</v>
      </c>
      <c r="F1733">
        <v>8693.8330079999996</v>
      </c>
      <c r="G1733">
        <v>19831162906</v>
      </c>
    </row>
    <row r="1734" spans="1:7">
      <c r="A1734" s="14">
        <v>43631</v>
      </c>
      <c r="B1734">
        <v>8689.7460940000001</v>
      </c>
      <c r="C1734">
        <v>8859.1279300000006</v>
      </c>
      <c r="D1734">
        <v>8618.3955079999996</v>
      </c>
      <c r="E1734">
        <v>8838.375</v>
      </c>
      <c r="F1734">
        <v>8838.375</v>
      </c>
      <c r="G1734">
        <v>18371033226</v>
      </c>
    </row>
    <row r="1735" spans="1:7">
      <c r="A1735" s="14">
        <v>43632</v>
      </c>
      <c r="B1735">
        <v>8841.4404300000006</v>
      </c>
      <c r="C1735">
        <v>9335.8671880000002</v>
      </c>
      <c r="D1735">
        <v>8814.5566409999992</v>
      </c>
      <c r="E1735">
        <v>8994.4882809999999</v>
      </c>
      <c r="F1735">
        <v>8994.4882809999999</v>
      </c>
      <c r="G1735">
        <v>23348550311</v>
      </c>
    </row>
    <row r="1736" spans="1:7">
      <c r="A1736" s="14">
        <v>43633</v>
      </c>
      <c r="B1736">
        <v>8988.9238280000009</v>
      </c>
      <c r="C1736">
        <v>9416.4072269999997</v>
      </c>
      <c r="D1736">
        <v>8988.9238280000009</v>
      </c>
      <c r="E1736">
        <v>9320.3525389999995</v>
      </c>
      <c r="F1736">
        <v>9320.3525389999995</v>
      </c>
      <c r="G1736">
        <v>15562951919</v>
      </c>
    </row>
    <row r="1737" spans="1:7">
      <c r="A1737" s="14">
        <v>43634</v>
      </c>
      <c r="B1737">
        <v>9335.4667969999991</v>
      </c>
      <c r="C1737">
        <v>9348.3740230000003</v>
      </c>
      <c r="D1737">
        <v>9004.9013670000004</v>
      </c>
      <c r="E1737">
        <v>9081.7626949999994</v>
      </c>
      <c r="F1737">
        <v>9081.7626949999994</v>
      </c>
      <c r="G1737">
        <v>15848210536</v>
      </c>
    </row>
    <row r="1738" spans="1:7">
      <c r="A1738" s="14">
        <v>43635</v>
      </c>
      <c r="B1738">
        <v>9078.7275389999995</v>
      </c>
      <c r="C1738">
        <v>9299.6210940000001</v>
      </c>
      <c r="D1738">
        <v>9070.3955079999996</v>
      </c>
      <c r="E1738">
        <v>9273.5214840000008</v>
      </c>
      <c r="F1738">
        <v>9273.5214840000008</v>
      </c>
      <c r="G1738">
        <v>15546809946</v>
      </c>
    </row>
    <row r="1739" spans="1:7">
      <c r="A1739" s="14">
        <v>43636</v>
      </c>
      <c r="B1739">
        <v>9273.0605469999991</v>
      </c>
      <c r="C1739">
        <v>9594.4199219999991</v>
      </c>
      <c r="D1739">
        <v>9232.484375</v>
      </c>
      <c r="E1739">
        <v>9527.1601559999999</v>
      </c>
      <c r="F1739">
        <v>9527.1601559999999</v>
      </c>
      <c r="G1739">
        <v>17846823784</v>
      </c>
    </row>
    <row r="1740" spans="1:7">
      <c r="A1740" s="14">
        <v>43637</v>
      </c>
      <c r="B1740">
        <v>9525.0742190000001</v>
      </c>
      <c r="C1740">
        <v>10144.556640000001</v>
      </c>
      <c r="D1740">
        <v>9525.0742190000001</v>
      </c>
      <c r="E1740">
        <v>10144.556640000001</v>
      </c>
      <c r="F1740">
        <v>10144.556640000001</v>
      </c>
      <c r="G1740">
        <v>20624008643</v>
      </c>
    </row>
    <row r="1741" spans="1:7">
      <c r="A1741" s="14">
        <v>43638</v>
      </c>
      <c r="B1741">
        <v>10175.92383</v>
      </c>
      <c r="C1741">
        <v>11157.3457</v>
      </c>
      <c r="D1741">
        <v>10107.035159999999</v>
      </c>
      <c r="E1741">
        <v>10701.691409999999</v>
      </c>
      <c r="F1741">
        <v>10701.691409999999</v>
      </c>
      <c r="G1741">
        <v>29995204861</v>
      </c>
    </row>
    <row r="1742" spans="1:7">
      <c r="A1742" s="14">
        <v>43639</v>
      </c>
      <c r="B1742">
        <v>10696.691409999999</v>
      </c>
      <c r="C1742">
        <v>11246.14453</v>
      </c>
      <c r="D1742">
        <v>10556.0957</v>
      </c>
      <c r="E1742">
        <v>10855.371090000001</v>
      </c>
      <c r="F1742">
        <v>10855.371090000001</v>
      </c>
      <c r="G1742">
        <v>20998326502</v>
      </c>
    </row>
    <row r="1743" spans="1:7">
      <c r="A1743" s="14">
        <v>43640</v>
      </c>
      <c r="B1743">
        <v>10853.744140000001</v>
      </c>
      <c r="C1743">
        <v>11065.896479999999</v>
      </c>
      <c r="D1743">
        <v>10610.427729999999</v>
      </c>
      <c r="E1743">
        <v>11011.10254</v>
      </c>
      <c r="F1743">
        <v>11011.10254</v>
      </c>
      <c r="G1743">
        <v>19271652365</v>
      </c>
    </row>
    <row r="1744" spans="1:7">
      <c r="A1744" s="14">
        <v>43641</v>
      </c>
      <c r="B1744">
        <v>11007.202149999999</v>
      </c>
      <c r="C1744">
        <v>11790.91699</v>
      </c>
      <c r="D1744">
        <v>11007.202149999999</v>
      </c>
      <c r="E1744">
        <v>11790.91699</v>
      </c>
      <c r="F1744">
        <v>11790.91699</v>
      </c>
      <c r="G1744">
        <v>24879684533</v>
      </c>
    </row>
    <row r="1745" spans="1:7">
      <c r="A1745" s="14">
        <v>43642</v>
      </c>
      <c r="B1745">
        <v>11778.58106</v>
      </c>
      <c r="C1745">
        <v>13796.48926</v>
      </c>
      <c r="D1745">
        <v>11755.597659999999</v>
      </c>
      <c r="E1745">
        <v>13016.231449999999</v>
      </c>
      <c r="F1745">
        <v>13016.231449999999</v>
      </c>
      <c r="G1745">
        <v>45105733173</v>
      </c>
    </row>
    <row r="1746" spans="1:7">
      <c r="A1746" s="14">
        <v>43643</v>
      </c>
      <c r="B1746">
        <v>13017.125</v>
      </c>
      <c r="C1746">
        <v>13311.14453</v>
      </c>
      <c r="D1746">
        <v>10491.85254</v>
      </c>
      <c r="E1746">
        <v>11182.806640000001</v>
      </c>
      <c r="F1746">
        <v>11182.806640000001</v>
      </c>
      <c r="G1746">
        <v>39977475223</v>
      </c>
    </row>
    <row r="1747" spans="1:7">
      <c r="A1747" s="14">
        <v>43644</v>
      </c>
      <c r="B1747">
        <v>11162.16797</v>
      </c>
      <c r="C1747">
        <v>12445.17481</v>
      </c>
      <c r="D1747">
        <v>10914.49512</v>
      </c>
      <c r="E1747">
        <v>12407.33203</v>
      </c>
      <c r="F1747">
        <v>12407.33203</v>
      </c>
      <c r="G1747">
        <v>35087757766</v>
      </c>
    </row>
    <row r="1748" spans="1:7">
      <c r="A1748" s="14">
        <v>43645</v>
      </c>
      <c r="B1748">
        <v>12400.76367</v>
      </c>
      <c r="C1748">
        <v>12400.910159999999</v>
      </c>
      <c r="D1748">
        <v>11508.378909999999</v>
      </c>
      <c r="E1748">
        <v>11959.371090000001</v>
      </c>
      <c r="F1748">
        <v>11959.371090000001</v>
      </c>
      <c r="G1748">
        <v>29923961128</v>
      </c>
    </row>
    <row r="1749" spans="1:7">
      <c r="A1749" s="14">
        <v>43646</v>
      </c>
      <c r="B1749">
        <v>11931.99121</v>
      </c>
      <c r="C1749">
        <v>12178.38379</v>
      </c>
      <c r="D1749">
        <v>10799.00879</v>
      </c>
      <c r="E1749">
        <v>10817.155269999999</v>
      </c>
      <c r="F1749">
        <v>10817.155269999999</v>
      </c>
      <c r="G1749">
        <v>27256473494</v>
      </c>
    </row>
    <row r="1750" spans="1:7">
      <c r="A1750" s="14">
        <v>43647</v>
      </c>
      <c r="B1750">
        <v>10796.93066</v>
      </c>
      <c r="C1750">
        <v>11206.43945</v>
      </c>
      <c r="D1750">
        <v>10089.31445</v>
      </c>
      <c r="E1750">
        <v>10583.134770000001</v>
      </c>
      <c r="F1750">
        <v>10583.134770000001</v>
      </c>
      <c r="G1750">
        <v>29378589324</v>
      </c>
    </row>
    <row r="1751" spans="1:7">
      <c r="A1751" s="14">
        <v>43648</v>
      </c>
      <c r="B1751">
        <v>10588.683590000001</v>
      </c>
      <c r="C1751">
        <v>10912.188480000001</v>
      </c>
      <c r="D1751">
        <v>9737.8847659999992</v>
      </c>
      <c r="E1751">
        <v>10801.677729999999</v>
      </c>
      <c r="F1751">
        <v>10801.677729999999</v>
      </c>
      <c r="G1751">
        <v>31015895223</v>
      </c>
    </row>
    <row r="1752" spans="1:7">
      <c r="A1752" s="14">
        <v>43649</v>
      </c>
      <c r="B1752">
        <v>10818.15625</v>
      </c>
      <c r="C1752">
        <v>11968.07813</v>
      </c>
      <c r="D1752">
        <v>10818.15625</v>
      </c>
      <c r="E1752">
        <v>11961.26953</v>
      </c>
      <c r="F1752">
        <v>11961.26953</v>
      </c>
      <c r="G1752">
        <v>30796494294</v>
      </c>
    </row>
    <row r="1753" spans="1:7">
      <c r="A1753" s="14">
        <v>43650</v>
      </c>
      <c r="B1753">
        <v>11972.71875</v>
      </c>
      <c r="C1753">
        <v>12006.075199999999</v>
      </c>
      <c r="D1753">
        <v>11166.56934</v>
      </c>
      <c r="E1753">
        <v>11215.4375</v>
      </c>
      <c r="F1753">
        <v>11215.4375</v>
      </c>
      <c r="G1753">
        <v>25920294033</v>
      </c>
    </row>
    <row r="1754" spans="1:7">
      <c r="A1754" s="14">
        <v>43651</v>
      </c>
      <c r="B1754">
        <v>11203.10254</v>
      </c>
      <c r="C1754">
        <v>11395.66113</v>
      </c>
      <c r="D1754">
        <v>10874.964840000001</v>
      </c>
      <c r="E1754">
        <v>10978.45996</v>
      </c>
      <c r="F1754">
        <v>10978.45996</v>
      </c>
      <c r="G1754">
        <v>23838480210</v>
      </c>
    </row>
    <row r="1755" spans="1:7">
      <c r="A1755" s="14">
        <v>43652</v>
      </c>
      <c r="B1755">
        <v>10982.543949999999</v>
      </c>
      <c r="C1755">
        <v>11620.964840000001</v>
      </c>
      <c r="D1755">
        <v>10982.543949999999</v>
      </c>
      <c r="E1755">
        <v>11208.55078</v>
      </c>
      <c r="F1755">
        <v>11208.55078</v>
      </c>
      <c r="G1755">
        <v>21092024306</v>
      </c>
    </row>
    <row r="1756" spans="1:7">
      <c r="A1756" s="14">
        <v>43653</v>
      </c>
      <c r="B1756">
        <v>11217.61621</v>
      </c>
      <c r="C1756">
        <v>11541.62012</v>
      </c>
      <c r="D1756">
        <v>11148.804690000001</v>
      </c>
      <c r="E1756">
        <v>11450.846680000001</v>
      </c>
      <c r="F1756">
        <v>11450.846680000001</v>
      </c>
      <c r="G1756">
        <v>19369044277</v>
      </c>
    </row>
    <row r="1757" spans="1:7">
      <c r="A1757" s="14">
        <v>43654</v>
      </c>
      <c r="B1757">
        <v>11446.596680000001</v>
      </c>
      <c r="C1757">
        <v>12345.83301</v>
      </c>
      <c r="D1757">
        <v>11393.374019999999</v>
      </c>
      <c r="E1757">
        <v>12285.95801</v>
      </c>
      <c r="F1757">
        <v>12285.95801</v>
      </c>
      <c r="G1757">
        <v>23482551458</v>
      </c>
    </row>
    <row r="1758" spans="1:7">
      <c r="A1758" s="14">
        <v>43655</v>
      </c>
      <c r="B1758">
        <v>12284.32617</v>
      </c>
      <c r="C1758">
        <v>12779.13184</v>
      </c>
      <c r="D1758">
        <v>12233.26172</v>
      </c>
      <c r="E1758">
        <v>12573.8125</v>
      </c>
      <c r="F1758">
        <v>12573.8125</v>
      </c>
      <c r="G1758">
        <v>28167921523</v>
      </c>
    </row>
    <row r="1759" spans="1:7">
      <c r="A1759" s="14">
        <v>43656</v>
      </c>
      <c r="B1759">
        <v>12571.537109999999</v>
      </c>
      <c r="C1759">
        <v>13129.5293</v>
      </c>
      <c r="D1759">
        <v>11710.978520000001</v>
      </c>
      <c r="E1759">
        <v>12156.512699999999</v>
      </c>
      <c r="F1759">
        <v>12156.512699999999</v>
      </c>
      <c r="G1759">
        <v>33627574244</v>
      </c>
    </row>
    <row r="1760" spans="1:7">
      <c r="A1760" s="14">
        <v>43657</v>
      </c>
      <c r="B1760">
        <v>12139.71387</v>
      </c>
      <c r="C1760">
        <v>12144.62305</v>
      </c>
      <c r="D1760">
        <v>11158.922850000001</v>
      </c>
      <c r="E1760">
        <v>11358.662109999999</v>
      </c>
      <c r="F1760">
        <v>11358.662109999999</v>
      </c>
      <c r="G1760">
        <v>28595327690</v>
      </c>
    </row>
    <row r="1761" spans="1:7">
      <c r="A1761" s="14">
        <v>43658</v>
      </c>
      <c r="B1761">
        <v>11354.29981</v>
      </c>
      <c r="C1761">
        <v>11905.48731</v>
      </c>
      <c r="D1761">
        <v>11179.14453</v>
      </c>
      <c r="E1761">
        <v>11815.98633</v>
      </c>
      <c r="F1761">
        <v>11815.98633</v>
      </c>
      <c r="G1761">
        <v>23534692797</v>
      </c>
    </row>
    <row r="1762" spans="1:7">
      <c r="A1762" s="14">
        <v>43659</v>
      </c>
      <c r="B1762">
        <v>11813.12695</v>
      </c>
      <c r="C1762">
        <v>11841.95703</v>
      </c>
      <c r="D1762">
        <v>10908.47949</v>
      </c>
      <c r="E1762">
        <v>11392.378909999999</v>
      </c>
      <c r="F1762">
        <v>11392.378909999999</v>
      </c>
      <c r="G1762">
        <v>21042616384</v>
      </c>
    </row>
    <row r="1763" spans="1:7">
      <c r="A1763" s="14">
        <v>43660</v>
      </c>
      <c r="B1763">
        <v>11381.02051</v>
      </c>
      <c r="C1763">
        <v>11451.204100000001</v>
      </c>
      <c r="D1763">
        <v>10234.57617</v>
      </c>
      <c r="E1763">
        <v>10256.058590000001</v>
      </c>
      <c r="F1763">
        <v>10256.058590000001</v>
      </c>
      <c r="G1763">
        <v>22486000001</v>
      </c>
    </row>
    <row r="1764" spans="1:7">
      <c r="A1764" s="14">
        <v>43661</v>
      </c>
      <c r="B1764">
        <v>10257.83887</v>
      </c>
      <c r="C1764">
        <v>11052.766600000001</v>
      </c>
      <c r="D1764">
        <v>9992.0068360000005</v>
      </c>
      <c r="E1764">
        <v>10895.089840000001</v>
      </c>
      <c r="F1764">
        <v>10895.089840000001</v>
      </c>
      <c r="G1764">
        <v>25384047207</v>
      </c>
    </row>
    <row r="1765" spans="1:7">
      <c r="A1765" s="14">
        <v>43662</v>
      </c>
      <c r="B1765">
        <v>10896.653319999999</v>
      </c>
      <c r="C1765">
        <v>10996.632809999999</v>
      </c>
      <c r="D1765">
        <v>9448.1064449999994</v>
      </c>
      <c r="E1765">
        <v>9477.6416019999997</v>
      </c>
      <c r="F1765">
        <v>9477.6416019999997</v>
      </c>
      <c r="G1765">
        <v>24151199070</v>
      </c>
    </row>
    <row r="1766" spans="1:7">
      <c r="A1766" s="14">
        <v>43663</v>
      </c>
      <c r="B1766">
        <v>9471.2138670000004</v>
      </c>
      <c r="C1766">
        <v>9963.1347659999992</v>
      </c>
      <c r="D1766">
        <v>9163.1347659999992</v>
      </c>
      <c r="E1766">
        <v>9693.8027340000008</v>
      </c>
      <c r="F1766">
        <v>9693.8027340000008</v>
      </c>
      <c r="G1766">
        <v>24569921549</v>
      </c>
    </row>
    <row r="1767" spans="1:7">
      <c r="A1767" s="14">
        <v>43664</v>
      </c>
      <c r="B1767">
        <v>9698.5029300000006</v>
      </c>
      <c r="C1767">
        <v>10736.842769999999</v>
      </c>
      <c r="D1767">
        <v>9376.7988280000009</v>
      </c>
      <c r="E1767">
        <v>10666.48242</v>
      </c>
      <c r="F1767">
        <v>10666.48242</v>
      </c>
      <c r="G1767">
        <v>25187024648</v>
      </c>
    </row>
    <row r="1768" spans="1:7">
      <c r="A1768" s="14">
        <v>43665</v>
      </c>
      <c r="B1768">
        <v>10653.95606</v>
      </c>
      <c r="C1768">
        <v>10716.98047</v>
      </c>
      <c r="D1768">
        <v>10229.628909999999</v>
      </c>
      <c r="E1768">
        <v>10530.73242</v>
      </c>
      <c r="F1768">
        <v>10530.73242</v>
      </c>
      <c r="G1768">
        <v>20727426310</v>
      </c>
    </row>
    <row r="1769" spans="1:7">
      <c r="A1769" s="14">
        <v>43666</v>
      </c>
      <c r="B1769">
        <v>10525.81934</v>
      </c>
      <c r="C1769">
        <v>11048.662109999999</v>
      </c>
      <c r="D1769">
        <v>10451.27637</v>
      </c>
      <c r="E1769">
        <v>10767.139649999999</v>
      </c>
      <c r="F1769">
        <v>10767.139649999999</v>
      </c>
      <c r="G1769">
        <v>20206615155</v>
      </c>
    </row>
    <row r="1770" spans="1:7">
      <c r="A1770" s="14">
        <v>43667</v>
      </c>
      <c r="B1770">
        <v>10777.5293</v>
      </c>
      <c r="C1770">
        <v>10841.887699999999</v>
      </c>
      <c r="D1770">
        <v>10389.599609999999</v>
      </c>
      <c r="E1770">
        <v>10599.10547</v>
      </c>
      <c r="F1770">
        <v>10599.10547</v>
      </c>
      <c r="G1770">
        <v>17130580467</v>
      </c>
    </row>
    <row r="1771" spans="1:7">
      <c r="A1771" s="14">
        <v>43668</v>
      </c>
      <c r="B1771">
        <v>10596.94824</v>
      </c>
      <c r="C1771">
        <v>10651.791020000001</v>
      </c>
      <c r="D1771">
        <v>10154.92188</v>
      </c>
      <c r="E1771">
        <v>10343.106449999999</v>
      </c>
      <c r="F1771">
        <v>10343.106449999999</v>
      </c>
      <c r="G1771">
        <v>16334414913</v>
      </c>
    </row>
    <row r="1772" spans="1:7">
      <c r="A1772" s="14">
        <v>43669</v>
      </c>
      <c r="B1772">
        <v>10346.74805</v>
      </c>
      <c r="C1772">
        <v>10346.74805</v>
      </c>
      <c r="D1772">
        <v>9883.5947269999997</v>
      </c>
      <c r="E1772">
        <v>9900.7675780000009</v>
      </c>
      <c r="F1772">
        <v>9900.7675780000009</v>
      </c>
      <c r="G1772">
        <v>17851916995</v>
      </c>
    </row>
    <row r="1773" spans="1:7">
      <c r="A1773" s="14">
        <v>43670</v>
      </c>
      <c r="B1773">
        <v>9887.7304690000001</v>
      </c>
      <c r="C1773">
        <v>9908.796875</v>
      </c>
      <c r="D1773">
        <v>9614.3066409999992</v>
      </c>
      <c r="E1773">
        <v>9811.9257809999999</v>
      </c>
      <c r="F1773">
        <v>9811.9257809999999</v>
      </c>
      <c r="G1773">
        <v>17398734322</v>
      </c>
    </row>
    <row r="1774" spans="1:7">
      <c r="A1774" s="14">
        <v>43671</v>
      </c>
      <c r="B1774">
        <v>9809.0966800000006</v>
      </c>
      <c r="C1774">
        <v>10154.253909999999</v>
      </c>
      <c r="D1774">
        <v>9773.9570309999999</v>
      </c>
      <c r="E1774">
        <v>9911.8417969999991</v>
      </c>
      <c r="F1774">
        <v>9911.8417969999991</v>
      </c>
      <c r="G1774">
        <v>15821952090</v>
      </c>
    </row>
    <row r="1775" spans="1:7">
      <c r="A1775" s="14">
        <v>43672</v>
      </c>
      <c r="B1775">
        <v>9913.1269530000009</v>
      </c>
      <c r="C1775">
        <v>9916.5175780000009</v>
      </c>
      <c r="D1775">
        <v>9717.9824219999991</v>
      </c>
      <c r="E1775">
        <v>9870.3037110000005</v>
      </c>
      <c r="F1775">
        <v>9870.3037110000005</v>
      </c>
      <c r="G1775">
        <v>14495714483</v>
      </c>
    </row>
    <row r="1776" spans="1:7">
      <c r="A1776" s="14">
        <v>43673</v>
      </c>
      <c r="B1776">
        <v>9871.1650389999995</v>
      </c>
      <c r="C1776">
        <v>10167.320309999999</v>
      </c>
      <c r="D1776">
        <v>9411.5214840000008</v>
      </c>
      <c r="E1776">
        <v>9477.6777340000008</v>
      </c>
      <c r="F1776">
        <v>9477.6777340000008</v>
      </c>
      <c r="G1776">
        <v>16817809536</v>
      </c>
    </row>
    <row r="1777" spans="1:7">
      <c r="A1777" s="14">
        <v>43674</v>
      </c>
      <c r="B1777">
        <v>9491.6269530000009</v>
      </c>
      <c r="C1777">
        <v>9575.5449219999991</v>
      </c>
      <c r="D1777">
        <v>9252.296875</v>
      </c>
      <c r="E1777">
        <v>9552.8603519999997</v>
      </c>
      <c r="F1777">
        <v>9552.8603519999997</v>
      </c>
      <c r="G1777">
        <v>13738687093</v>
      </c>
    </row>
    <row r="1778" spans="1:7">
      <c r="A1778" s="14">
        <v>43675</v>
      </c>
      <c r="B1778">
        <v>9548.1787110000005</v>
      </c>
      <c r="C1778">
        <v>9681.6484380000002</v>
      </c>
      <c r="D1778">
        <v>9472.9482420000004</v>
      </c>
      <c r="E1778">
        <v>9519.1455079999996</v>
      </c>
      <c r="F1778">
        <v>9519.1455079999996</v>
      </c>
      <c r="G1778">
        <v>13791445323</v>
      </c>
    </row>
    <row r="1779" spans="1:7">
      <c r="A1779" s="14">
        <v>43676</v>
      </c>
      <c r="B1779">
        <v>9522.3291019999997</v>
      </c>
      <c r="C1779">
        <v>9701.7597659999992</v>
      </c>
      <c r="D1779">
        <v>9437.3359380000002</v>
      </c>
      <c r="E1779">
        <v>9607.4238280000009</v>
      </c>
      <c r="F1779">
        <v>9607.4238280000009</v>
      </c>
      <c r="G1779">
        <v>13829811132</v>
      </c>
    </row>
    <row r="1780" spans="1:7">
      <c r="A1780" s="14">
        <v>43677</v>
      </c>
      <c r="B1780">
        <v>9604.0507809999999</v>
      </c>
      <c r="C1780">
        <v>10085.627930000001</v>
      </c>
      <c r="D1780">
        <v>9598.0976559999999</v>
      </c>
      <c r="E1780">
        <v>10085.627930000001</v>
      </c>
      <c r="F1780">
        <v>10085.627930000001</v>
      </c>
      <c r="G1780">
        <v>16631520648</v>
      </c>
    </row>
    <row r="1781" spans="1:7">
      <c r="A1781" s="14">
        <v>43678</v>
      </c>
      <c r="B1781">
        <v>10077.44238</v>
      </c>
      <c r="C1781">
        <v>10446.91992</v>
      </c>
      <c r="D1781">
        <v>9922.0195309999999</v>
      </c>
      <c r="E1781">
        <v>10399.668949999999</v>
      </c>
      <c r="F1781">
        <v>10399.668949999999</v>
      </c>
      <c r="G1781">
        <v>17165337858</v>
      </c>
    </row>
    <row r="1782" spans="1:7">
      <c r="A1782" s="14">
        <v>43679</v>
      </c>
      <c r="B1782">
        <v>10402.04297</v>
      </c>
      <c r="C1782">
        <v>10657.95313</v>
      </c>
      <c r="D1782">
        <v>10371.01367</v>
      </c>
      <c r="E1782">
        <v>10518.17481</v>
      </c>
      <c r="F1782">
        <v>10518.17481</v>
      </c>
      <c r="G1782">
        <v>17489094082</v>
      </c>
    </row>
    <row r="1783" spans="1:7">
      <c r="A1783" s="14">
        <v>43680</v>
      </c>
      <c r="B1783">
        <v>10519.278319999999</v>
      </c>
      <c r="C1783">
        <v>10946.78125</v>
      </c>
      <c r="D1783">
        <v>10503.50488</v>
      </c>
      <c r="E1783">
        <v>10821.726559999999</v>
      </c>
      <c r="F1783">
        <v>10821.726559999999</v>
      </c>
      <c r="G1783">
        <v>15352685061</v>
      </c>
    </row>
    <row r="1784" spans="1:7">
      <c r="A1784" s="14">
        <v>43681</v>
      </c>
      <c r="B1784">
        <v>10821.632809999999</v>
      </c>
      <c r="C1784">
        <v>11009.20703</v>
      </c>
      <c r="D1784">
        <v>10620.278319999999</v>
      </c>
      <c r="E1784">
        <v>10970.184569999999</v>
      </c>
      <c r="F1784">
        <v>10970.184569999999</v>
      </c>
      <c r="G1784">
        <v>16530894787</v>
      </c>
    </row>
    <row r="1785" spans="1:7">
      <c r="A1785" s="14">
        <v>43682</v>
      </c>
      <c r="B1785">
        <v>10960.735350000001</v>
      </c>
      <c r="C1785">
        <v>11895.0918</v>
      </c>
      <c r="D1785">
        <v>10960.735350000001</v>
      </c>
      <c r="E1785">
        <v>11805.653319999999</v>
      </c>
      <c r="F1785">
        <v>11805.653319999999</v>
      </c>
      <c r="G1785">
        <v>23875988832</v>
      </c>
    </row>
    <row r="1786" spans="1:7">
      <c r="A1786" s="14">
        <v>43683</v>
      </c>
      <c r="B1786">
        <v>11811.54492</v>
      </c>
      <c r="C1786">
        <v>12273.82129</v>
      </c>
      <c r="D1786">
        <v>11290.731449999999</v>
      </c>
      <c r="E1786">
        <v>11478.168949999999</v>
      </c>
      <c r="F1786">
        <v>11478.168949999999</v>
      </c>
      <c r="G1786">
        <v>23635107660</v>
      </c>
    </row>
    <row r="1787" spans="1:7">
      <c r="A1787" s="14">
        <v>43684</v>
      </c>
      <c r="B1787">
        <v>11476.193359999999</v>
      </c>
      <c r="C1787">
        <v>12036.990229999999</v>
      </c>
      <c r="D1787">
        <v>11433.70117</v>
      </c>
      <c r="E1787">
        <v>11941.96875</v>
      </c>
      <c r="F1787">
        <v>11941.96875</v>
      </c>
      <c r="G1787">
        <v>22194988641</v>
      </c>
    </row>
    <row r="1788" spans="1:7">
      <c r="A1788" s="14">
        <v>43685</v>
      </c>
      <c r="B1788">
        <v>11954.04004</v>
      </c>
      <c r="C1788">
        <v>11979.41992</v>
      </c>
      <c r="D1788">
        <v>11556.16797</v>
      </c>
      <c r="E1788">
        <v>11966.407230000001</v>
      </c>
      <c r="F1788">
        <v>11966.407230000001</v>
      </c>
      <c r="G1788">
        <v>19481591730</v>
      </c>
    </row>
    <row r="1789" spans="1:7">
      <c r="A1789" s="14">
        <v>43686</v>
      </c>
      <c r="B1789">
        <v>11953.469730000001</v>
      </c>
      <c r="C1789">
        <v>11970.45801</v>
      </c>
      <c r="D1789">
        <v>11709.74512</v>
      </c>
      <c r="E1789">
        <v>11862.936519999999</v>
      </c>
      <c r="F1789">
        <v>11862.936519999999</v>
      </c>
      <c r="G1789">
        <v>18339989960</v>
      </c>
    </row>
    <row r="1790" spans="1:7">
      <c r="A1790" s="14">
        <v>43687</v>
      </c>
      <c r="B1790">
        <v>11861.556640000001</v>
      </c>
      <c r="C1790">
        <v>11915.655269999999</v>
      </c>
      <c r="D1790">
        <v>11323.898440000001</v>
      </c>
      <c r="E1790">
        <v>11354.02441</v>
      </c>
      <c r="F1790">
        <v>11354.02441</v>
      </c>
      <c r="G1790">
        <v>18125355447</v>
      </c>
    </row>
    <row r="1791" spans="1:7">
      <c r="A1791" s="14">
        <v>43688</v>
      </c>
      <c r="B1791">
        <v>11349.740229999999</v>
      </c>
      <c r="C1791">
        <v>11523.579100000001</v>
      </c>
      <c r="D1791">
        <v>11248.29492</v>
      </c>
      <c r="E1791">
        <v>11523.579100000001</v>
      </c>
      <c r="F1791">
        <v>11523.579100000001</v>
      </c>
      <c r="G1791">
        <v>15774371518</v>
      </c>
    </row>
    <row r="1792" spans="1:7">
      <c r="A1792" s="14">
        <v>43689</v>
      </c>
      <c r="B1792">
        <v>11528.18945</v>
      </c>
      <c r="C1792">
        <v>11528.18945</v>
      </c>
      <c r="D1792">
        <v>11320.95117</v>
      </c>
      <c r="E1792">
        <v>11382.61621</v>
      </c>
      <c r="F1792">
        <v>11382.61621</v>
      </c>
      <c r="G1792">
        <v>13647198229</v>
      </c>
    </row>
    <row r="1793" spans="1:7">
      <c r="A1793" s="14">
        <v>43690</v>
      </c>
      <c r="B1793">
        <v>11385.052729999999</v>
      </c>
      <c r="C1793">
        <v>11420.04981</v>
      </c>
      <c r="D1793">
        <v>10830.327149999999</v>
      </c>
      <c r="E1793">
        <v>10895.83008</v>
      </c>
      <c r="F1793">
        <v>10895.83008</v>
      </c>
      <c r="G1793">
        <v>16681503537</v>
      </c>
    </row>
    <row r="1794" spans="1:7">
      <c r="A1794" s="14">
        <v>43691</v>
      </c>
      <c r="B1794">
        <v>10889.48731</v>
      </c>
      <c r="C1794">
        <v>10889.556640000001</v>
      </c>
      <c r="D1794">
        <v>10028.13574</v>
      </c>
      <c r="E1794">
        <v>10051.704100000001</v>
      </c>
      <c r="F1794">
        <v>10051.704100000001</v>
      </c>
      <c r="G1794">
        <v>19990838300</v>
      </c>
    </row>
    <row r="1795" spans="1:7">
      <c r="A1795" s="14">
        <v>43692</v>
      </c>
      <c r="B1795">
        <v>10038.42188</v>
      </c>
      <c r="C1795">
        <v>10437.41113</v>
      </c>
      <c r="D1795">
        <v>9675.3164059999999</v>
      </c>
      <c r="E1795">
        <v>10311.545899999999</v>
      </c>
      <c r="F1795">
        <v>10311.545899999999</v>
      </c>
      <c r="G1795">
        <v>22899115082</v>
      </c>
    </row>
    <row r="1796" spans="1:7">
      <c r="A1796" s="14">
        <v>43693</v>
      </c>
      <c r="B1796">
        <v>10319.41992</v>
      </c>
      <c r="C1796">
        <v>10524.349609999999</v>
      </c>
      <c r="D1796">
        <v>9855.4785159999992</v>
      </c>
      <c r="E1796">
        <v>10374.33887</v>
      </c>
      <c r="F1796">
        <v>10374.33887</v>
      </c>
      <c r="G1796">
        <v>20228207096</v>
      </c>
    </row>
    <row r="1797" spans="1:7">
      <c r="A1797" s="14">
        <v>43694</v>
      </c>
      <c r="B1797">
        <v>10358.722659999999</v>
      </c>
      <c r="C1797">
        <v>10452.625</v>
      </c>
      <c r="D1797">
        <v>10086.69824</v>
      </c>
      <c r="E1797">
        <v>10231.744140000001</v>
      </c>
      <c r="F1797">
        <v>10231.744140000001</v>
      </c>
      <c r="G1797">
        <v>13778035685</v>
      </c>
    </row>
    <row r="1798" spans="1:7">
      <c r="A1798" s="14">
        <v>43695</v>
      </c>
      <c r="B1798">
        <v>10233.005859999999</v>
      </c>
      <c r="C1798">
        <v>10487.070309999999</v>
      </c>
      <c r="D1798">
        <v>10119.094730000001</v>
      </c>
      <c r="E1798">
        <v>10345.81055</v>
      </c>
      <c r="F1798">
        <v>10345.81055</v>
      </c>
      <c r="G1798">
        <v>12999813869</v>
      </c>
    </row>
    <row r="1799" spans="1:7">
      <c r="A1799" s="14">
        <v>43696</v>
      </c>
      <c r="B1799">
        <v>10350.2832</v>
      </c>
      <c r="C1799">
        <v>10916.05371</v>
      </c>
      <c r="D1799">
        <v>10313.204100000001</v>
      </c>
      <c r="E1799">
        <v>10916.05371</v>
      </c>
      <c r="F1799">
        <v>10916.05371</v>
      </c>
      <c r="G1799">
        <v>16038264603</v>
      </c>
    </row>
    <row r="1800" spans="1:7">
      <c r="A1800" s="14">
        <v>43697</v>
      </c>
      <c r="B1800">
        <v>10916.346680000001</v>
      </c>
      <c r="C1800">
        <v>10947.04199</v>
      </c>
      <c r="D1800">
        <v>10618.960940000001</v>
      </c>
      <c r="E1800">
        <v>10763.23242</v>
      </c>
      <c r="F1800">
        <v>10763.23242</v>
      </c>
      <c r="G1800">
        <v>15053082175</v>
      </c>
    </row>
    <row r="1801" spans="1:7">
      <c r="A1801" s="14">
        <v>43698</v>
      </c>
      <c r="B1801">
        <v>10764.572270000001</v>
      </c>
      <c r="C1801">
        <v>10798.72949</v>
      </c>
      <c r="D1801">
        <v>9962.7216800000006</v>
      </c>
      <c r="E1801">
        <v>10138.04981</v>
      </c>
      <c r="F1801">
        <v>10138.04981</v>
      </c>
      <c r="G1801">
        <v>19473084768</v>
      </c>
    </row>
    <row r="1802" spans="1:7">
      <c r="A1802" s="14">
        <v>43699</v>
      </c>
      <c r="B1802">
        <v>10142.521479999999</v>
      </c>
      <c r="C1802">
        <v>10232.996090000001</v>
      </c>
      <c r="D1802">
        <v>9831.4628909999992</v>
      </c>
      <c r="E1802">
        <v>10131.05566</v>
      </c>
      <c r="F1802">
        <v>10131.05566</v>
      </c>
      <c r="G1802">
        <v>17097508856</v>
      </c>
    </row>
    <row r="1803" spans="1:7">
      <c r="A1803" s="14">
        <v>43700</v>
      </c>
      <c r="B1803">
        <v>10136.309569999999</v>
      </c>
      <c r="C1803">
        <v>10442.443359999999</v>
      </c>
      <c r="D1803">
        <v>10078.19238</v>
      </c>
      <c r="E1803">
        <v>10407.964840000001</v>
      </c>
      <c r="F1803">
        <v>10407.964840000001</v>
      </c>
      <c r="G1803">
        <v>15627023886</v>
      </c>
    </row>
    <row r="1804" spans="1:7">
      <c r="A1804" s="14">
        <v>43701</v>
      </c>
      <c r="B1804">
        <v>10407.64453</v>
      </c>
      <c r="C1804">
        <v>10418.02051</v>
      </c>
      <c r="D1804">
        <v>9982.296875</v>
      </c>
      <c r="E1804">
        <v>10159.960940000001</v>
      </c>
      <c r="F1804">
        <v>10159.960940000001</v>
      </c>
      <c r="G1804">
        <v>15451030650</v>
      </c>
    </row>
    <row r="1805" spans="1:7">
      <c r="A1805" s="14">
        <v>43702</v>
      </c>
      <c r="B1805">
        <v>10160.73731</v>
      </c>
      <c r="C1805">
        <v>10304.622069999999</v>
      </c>
      <c r="D1805">
        <v>10008.789059999999</v>
      </c>
      <c r="E1805">
        <v>10138.51758</v>
      </c>
      <c r="F1805">
        <v>10138.51758</v>
      </c>
      <c r="G1805">
        <v>14153856610</v>
      </c>
    </row>
    <row r="1806" spans="1:7">
      <c r="A1806" s="14">
        <v>43703</v>
      </c>
      <c r="B1806">
        <v>10126.29981</v>
      </c>
      <c r="C1806">
        <v>10512.32813</v>
      </c>
      <c r="D1806">
        <v>10126.29981</v>
      </c>
      <c r="E1806">
        <v>10370.820309999999</v>
      </c>
      <c r="F1806">
        <v>10370.820309999999</v>
      </c>
      <c r="G1806">
        <v>18438654080</v>
      </c>
    </row>
    <row r="1807" spans="1:7">
      <c r="A1807" s="14">
        <v>43704</v>
      </c>
      <c r="B1807">
        <v>10372.82617</v>
      </c>
      <c r="C1807">
        <v>10381.32813</v>
      </c>
      <c r="D1807">
        <v>10087.30078</v>
      </c>
      <c r="E1807">
        <v>10185.5</v>
      </c>
      <c r="F1807">
        <v>10185.5</v>
      </c>
      <c r="G1807">
        <v>14762609503</v>
      </c>
    </row>
    <row r="1808" spans="1:7">
      <c r="A1808" s="14">
        <v>43705</v>
      </c>
      <c r="B1808">
        <v>10203.42676</v>
      </c>
      <c r="C1808">
        <v>10279.36621</v>
      </c>
      <c r="D1808">
        <v>9716.65625</v>
      </c>
      <c r="E1808">
        <v>9754.4228519999997</v>
      </c>
      <c r="F1808">
        <v>9754.4228519999997</v>
      </c>
      <c r="G1808">
        <v>17603790323</v>
      </c>
    </row>
    <row r="1809" spans="1:7">
      <c r="A1809" s="14">
        <v>43706</v>
      </c>
      <c r="B1809">
        <v>9756.7861329999996</v>
      </c>
      <c r="C1809">
        <v>9756.7861329999996</v>
      </c>
      <c r="D1809">
        <v>9421.6298829999996</v>
      </c>
      <c r="E1809">
        <v>9510.2001949999994</v>
      </c>
      <c r="F1809">
        <v>9510.2001949999994</v>
      </c>
      <c r="G1809">
        <v>17045878501</v>
      </c>
    </row>
    <row r="1810" spans="1:7">
      <c r="A1810" s="14">
        <v>43707</v>
      </c>
      <c r="B1810">
        <v>9514.8447269999997</v>
      </c>
      <c r="C1810">
        <v>9656.1240230000003</v>
      </c>
      <c r="D1810">
        <v>9428.3027340000008</v>
      </c>
      <c r="E1810">
        <v>9598.1738280000009</v>
      </c>
      <c r="F1810">
        <v>9598.1738280000009</v>
      </c>
      <c r="G1810">
        <v>13595263986</v>
      </c>
    </row>
    <row r="1811" spans="1:7">
      <c r="A1811" s="14">
        <v>43708</v>
      </c>
      <c r="B1811">
        <v>9597.5390630000002</v>
      </c>
      <c r="C1811">
        <v>9673.2207030000009</v>
      </c>
      <c r="D1811">
        <v>9531.7998050000006</v>
      </c>
      <c r="E1811">
        <v>9630.6640630000002</v>
      </c>
      <c r="F1811">
        <v>9630.6640630000002</v>
      </c>
      <c r="G1811">
        <v>11454806419</v>
      </c>
    </row>
    <row r="1812" spans="1:7">
      <c r="A1812" s="14">
        <v>43709</v>
      </c>
      <c r="B1812">
        <v>9630.5927730000003</v>
      </c>
      <c r="C1812">
        <v>9796.7558590000008</v>
      </c>
      <c r="D1812">
        <v>9582.9443360000005</v>
      </c>
      <c r="E1812">
        <v>9757.9707030000009</v>
      </c>
      <c r="F1812">
        <v>9757.9707030000009</v>
      </c>
      <c r="G1812">
        <v>11445355859</v>
      </c>
    </row>
    <row r="1813" spans="1:7">
      <c r="A1813" s="14">
        <v>43710</v>
      </c>
      <c r="B1813">
        <v>9757.4736329999996</v>
      </c>
      <c r="C1813">
        <v>10396.5918</v>
      </c>
      <c r="D1813">
        <v>9730.6503909999992</v>
      </c>
      <c r="E1813">
        <v>10346.76074</v>
      </c>
      <c r="F1813">
        <v>10346.76074</v>
      </c>
      <c r="G1813">
        <v>17248102294</v>
      </c>
    </row>
    <row r="1814" spans="1:7">
      <c r="A1814" s="14">
        <v>43711</v>
      </c>
      <c r="B1814">
        <v>10345.72559</v>
      </c>
      <c r="C1814">
        <v>10736.10449</v>
      </c>
      <c r="D1814">
        <v>10308.547850000001</v>
      </c>
      <c r="E1814">
        <v>10623.54004</v>
      </c>
      <c r="F1814">
        <v>10623.54004</v>
      </c>
      <c r="G1814">
        <v>19384917989</v>
      </c>
    </row>
    <row r="1815" spans="1:7">
      <c r="A1815" s="14">
        <v>43712</v>
      </c>
      <c r="B1815">
        <v>10621.18066</v>
      </c>
      <c r="C1815">
        <v>10762.64453</v>
      </c>
      <c r="D1815">
        <v>10434.70996</v>
      </c>
      <c r="E1815">
        <v>10594.49316</v>
      </c>
      <c r="F1815">
        <v>10594.49316</v>
      </c>
      <c r="G1815">
        <v>16742664769</v>
      </c>
    </row>
    <row r="1816" spans="1:7">
      <c r="A1816" s="14">
        <v>43713</v>
      </c>
      <c r="B1816">
        <v>10588.183590000001</v>
      </c>
      <c r="C1816">
        <v>10627.26953</v>
      </c>
      <c r="D1816">
        <v>10516.41797</v>
      </c>
      <c r="E1816">
        <v>10575.5332</v>
      </c>
      <c r="F1816">
        <v>10575.5332</v>
      </c>
      <c r="G1816">
        <v>14551239508</v>
      </c>
    </row>
    <row r="1817" spans="1:7">
      <c r="A1817" s="14">
        <v>43714</v>
      </c>
      <c r="B1817">
        <v>10578.19824</v>
      </c>
      <c r="C1817">
        <v>10898.76172</v>
      </c>
      <c r="D1817">
        <v>10292.29981</v>
      </c>
      <c r="E1817">
        <v>10353.302729999999</v>
      </c>
      <c r="F1817">
        <v>10353.302729999999</v>
      </c>
      <c r="G1817">
        <v>19536574783</v>
      </c>
    </row>
    <row r="1818" spans="1:7">
      <c r="A1818" s="14">
        <v>43715</v>
      </c>
      <c r="B1818">
        <v>10353.931640000001</v>
      </c>
      <c r="C1818">
        <v>10558.67383</v>
      </c>
      <c r="D1818">
        <v>10348.918949999999</v>
      </c>
      <c r="E1818">
        <v>10517.25488</v>
      </c>
      <c r="F1818">
        <v>10517.25488</v>
      </c>
      <c r="G1818">
        <v>15307366476</v>
      </c>
    </row>
    <row r="1819" spans="1:7">
      <c r="A1819" s="14">
        <v>43716</v>
      </c>
      <c r="B1819">
        <v>10518.11426</v>
      </c>
      <c r="C1819">
        <v>10595.637699999999</v>
      </c>
      <c r="D1819">
        <v>10409.090819999999</v>
      </c>
      <c r="E1819">
        <v>10441.27637</v>
      </c>
      <c r="F1819">
        <v>10441.27637</v>
      </c>
      <c r="G1819">
        <v>13670567493</v>
      </c>
    </row>
    <row r="1820" spans="1:7">
      <c r="A1820" s="14">
        <v>43717</v>
      </c>
      <c r="B1820">
        <v>10443.228520000001</v>
      </c>
      <c r="C1820">
        <v>10450.311519999999</v>
      </c>
      <c r="D1820">
        <v>10144.929690000001</v>
      </c>
      <c r="E1820">
        <v>10334.974609999999</v>
      </c>
      <c r="F1820">
        <v>10334.974609999999</v>
      </c>
      <c r="G1820">
        <v>17595943368</v>
      </c>
    </row>
    <row r="1821" spans="1:7">
      <c r="A1821" s="14">
        <v>43718</v>
      </c>
      <c r="B1821">
        <v>10336.4082</v>
      </c>
      <c r="C1821">
        <v>10394.353520000001</v>
      </c>
      <c r="D1821">
        <v>10020.57324</v>
      </c>
      <c r="E1821">
        <v>10115.97559</v>
      </c>
      <c r="F1821">
        <v>10115.97559</v>
      </c>
      <c r="G1821">
        <v>14906809639</v>
      </c>
    </row>
    <row r="1822" spans="1:7">
      <c r="A1822" s="14">
        <v>43719</v>
      </c>
      <c r="B1822">
        <v>10123.035159999999</v>
      </c>
      <c r="C1822">
        <v>10215.94824</v>
      </c>
      <c r="D1822">
        <v>9980.7763670000004</v>
      </c>
      <c r="E1822">
        <v>10178.372069999999</v>
      </c>
      <c r="F1822">
        <v>10178.372069999999</v>
      </c>
      <c r="G1822">
        <v>15428063426</v>
      </c>
    </row>
    <row r="1823" spans="1:7">
      <c r="A1823" s="14">
        <v>43720</v>
      </c>
      <c r="B1823">
        <v>10176.81934</v>
      </c>
      <c r="C1823">
        <v>10442.253909999999</v>
      </c>
      <c r="D1823">
        <v>10099.242190000001</v>
      </c>
      <c r="E1823">
        <v>10410.12695</v>
      </c>
      <c r="F1823">
        <v>10410.12695</v>
      </c>
      <c r="G1823">
        <v>15323563925</v>
      </c>
    </row>
    <row r="1824" spans="1:7">
      <c r="A1824" s="14">
        <v>43721</v>
      </c>
      <c r="B1824">
        <v>10415.36231</v>
      </c>
      <c r="C1824">
        <v>10441.48926</v>
      </c>
      <c r="D1824">
        <v>10226.596680000001</v>
      </c>
      <c r="E1824">
        <v>10360.54688</v>
      </c>
      <c r="F1824">
        <v>10360.54688</v>
      </c>
      <c r="G1824">
        <v>14109864675</v>
      </c>
    </row>
    <row r="1825" spans="1:7">
      <c r="A1825" s="14">
        <v>43722</v>
      </c>
      <c r="B1825">
        <v>10345.403319999999</v>
      </c>
      <c r="C1825">
        <v>10422.13379</v>
      </c>
      <c r="D1825">
        <v>10291.69434</v>
      </c>
      <c r="E1825">
        <v>10358.04883</v>
      </c>
      <c r="F1825">
        <v>10358.04883</v>
      </c>
      <c r="G1825">
        <v>13468713124</v>
      </c>
    </row>
    <row r="1826" spans="1:7">
      <c r="A1826" s="14">
        <v>43723</v>
      </c>
      <c r="B1826">
        <v>10356.465819999999</v>
      </c>
      <c r="C1826">
        <v>10387.035159999999</v>
      </c>
      <c r="D1826">
        <v>10313.092769999999</v>
      </c>
      <c r="E1826">
        <v>10347.712890000001</v>
      </c>
      <c r="F1826">
        <v>10347.712890000001</v>
      </c>
      <c r="G1826">
        <v>12043433567</v>
      </c>
    </row>
    <row r="1827" spans="1:7">
      <c r="A1827" s="14">
        <v>43724</v>
      </c>
      <c r="B1827">
        <v>10347.222659999999</v>
      </c>
      <c r="C1827">
        <v>10386.867190000001</v>
      </c>
      <c r="D1827">
        <v>10189.744140000001</v>
      </c>
      <c r="E1827">
        <v>10276.793949999999</v>
      </c>
      <c r="F1827">
        <v>10276.793949999999</v>
      </c>
      <c r="G1827">
        <v>15160167779</v>
      </c>
    </row>
    <row r="1828" spans="1:7">
      <c r="A1828" s="14">
        <v>43725</v>
      </c>
      <c r="B1828">
        <v>10281.51367</v>
      </c>
      <c r="C1828">
        <v>10296.771479999999</v>
      </c>
      <c r="D1828">
        <v>10199.73926</v>
      </c>
      <c r="E1828">
        <v>10241.27246</v>
      </c>
      <c r="F1828">
        <v>10241.27246</v>
      </c>
      <c r="G1828">
        <v>15304603363</v>
      </c>
    </row>
    <row r="1829" spans="1:7">
      <c r="A1829" s="14">
        <v>43726</v>
      </c>
      <c r="B1829">
        <v>10247.795899999999</v>
      </c>
      <c r="C1829">
        <v>10275.92871</v>
      </c>
      <c r="D1829">
        <v>10191.469730000001</v>
      </c>
      <c r="E1829">
        <v>10198.24805</v>
      </c>
      <c r="F1829">
        <v>10198.24805</v>
      </c>
      <c r="G1829">
        <v>16169268880</v>
      </c>
    </row>
    <row r="1830" spans="1:7">
      <c r="A1830" s="14">
        <v>43727</v>
      </c>
      <c r="B1830">
        <v>10200.496090000001</v>
      </c>
      <c r="C1830">
        <v>10295.668949999999</v>
      </c>
      <c r="D1830">
        <v>9851.6923829999996</v>
      </c>
      <c r="E1830">
        <v>10266.41504</v>
      </c>
      <c r="F1830">
        <v>10266.41504</v>
      </c>
      <c r="G1830">
        <v>19937691247</v>
      </c>
    </row>
    <row r="1831" spans="1:7">
      <c r="A1831" s="14">
        <v>43728</v>
      </c>
      <c r="B1831">
        <v>10266.318359999999</v>
      </c>
      <c r="C1831">
        <v>10285.872069999999</v>
      </c>
      <c r="D1831">
        <v>10132.186519999999</v>
      </c>
      <c r="E1831">
        <v>10181.641600000001</v>
      </c>
      <c r="F1831">
        <v>10181.641600000001</v>
      </c>
      <c r="G1831">
        <v>14734189639</v>
      </c>
    </row>
    <row r="1832" spans="1:7">
      <c r="A1832" s="14">
        <v>43729</v>
      </c>
      <c r="B1832">
        <v>10183.648440000001</v>
      </c>
      <c r="C1832">
        <v>10188.097659999999</v>
      </c>
      <c r="D1832">
        <v>10000.70801</v>
      </c>
      <c r="E1832">
        <v>10019.7168</v>
      </c>
      <c r="F1832">
        <v>10019.7168</v>
      </c>
      <c r="G1832">
        <v>13425266806</v>
      </c>
    </row>
    <row r="1833" spans="1:7">
      <c r="A1833" s="14">
        <v>43730</v>
      </c>
      <c r="B1833">
        <v>10024.115229999999</v>
      </c>
      <c r="C1833">
        <v>10074.44434</v>
      </c>
      <c r="D1833">
        <v>9922.5332030000009</v>
      </c>
      <c r="E1833">
        <v>10070.39258</v>
      </c>
      <c r="F1833">
        <v>10070.39258</v>
      </c>
      <c r="G1833">
        <v>13199651698</v>
      </c>
    </row>
    <row r="1834" spans="1:7">
      <c r="A1834" s="14">
        <v>43731</v>
      </c>
      <c r="B1834">
        <v>10067.962890000001</v>
      </c>
      <c r="C1834">
        <v>10074.23828</v>
      </c>
      <c r="D1834">
        <v>9727.1435550000006</v>
      </c>
      <c r="E1834">
        <v>9729.3242190000001</v>
      </c>
      <c r="F1834">
        <v>9729.3242190000001</v>
      </c>
      <c r="G1834">
        <v>15144925408</v>
      </c>
    </row>
    <row r="1835" spans="1:7">
      <c r="A1835" s="14">
        <v>43732</v>
      </c>
      <c r="B1835">
        <v>9729.3212889999995</v>
      </c>
      <c r="C1835">
        <v>9804.3173829999996</v>
      </c>
      <c r="D1835">
        <v>8370.8017579999996</v>
      </c>
      <c r="E1835">
        <v>8620.5664059999999</v>
      </c>
      <c r="F1835">
        <v>8620.5664059999999</v>
      </c>
      <c r="G1835">
        <v>25002886689</v>
      </c>
    </row>
    <row r="1836" spans="1:7">
      <c r="A1836" s="14">
        <v>43733</v>
      </c>
      <c r="B1836">
        <v>8603.4287110000005</v>
      </c>
      <c r="C1836">
        <v>8744.828125</v>
      </c>
      <c r="D1836">
        <v>8325.3964840000008</v>
      </c>
      <c r="E1836">
        <v>8486.9931639999995</v>
      </c>
      <c r="F1836">
        <v>8486.9931639999995</v>
      </c>
      <c r="G1836">
        <v>21744728353</v>
      </c>
    </row>
    <row r="1837" spans="1:7">
      <c r="A1837" s="14">
        <v>43734</v>
      </c>
      <c r="B1837">
        <v>8487.6699219999991</v>
      </c>
      <c r="C1837">
        <v>8515.6855469999991</v>
      </c>
      <c r="D1837">
        <v>7895.6293949999999</v>
      </c>
      <c r="E1837">
        <v>8118.9677730000003</v>
      </c>
      <c r="F1837">
        <v>8118.9677730000003</v>
      </c>
      <c r="G1837">
        <v>19258205289</v>
      </c>
    </row>
    <row r="1838" spans="1:7">
      <c r="A1838" s="14">
        <v>43735</v>
      </c>
      <c r="B1838">
        <v>8113.1010740000002</v>
      </c>
      <c r="C1838">
        <v>8271.5205079999996</v>
      </c>
      <c r="D1838">
        <v>7965.9228519999997</v>
      </c>
      <c r="E1838">
        <v>8251.8457030000009</v>
      </c>
      <c r="F1838">
        <v>8251.8457030000009</v>
      </c>
      <c r="G1838">
        <v>16408941156</v>
      </c>
    </row>
    <row r="1839" spans="1:7">
      <c r="A1839" s="14">
        <v>43736</v>
      </c>
      <c r="B1839">
        <v>8251.2734380000002</v>
      </c>
      <c r="C1839">
        <v>8285.6171880000002</v>
      </c>
      <c r="D1839">
        <v>8125.4316410000001</v>
      </c>
      <c r="E1839">
        <v>8245.9150389999995</v>
      </c>
      <c r="F1839">
        <v>8245.9150389999995</v>
      </c>
      <c r="G1839">
        <v>14141152736</v>
      </c>
    </row>
    <row r="1840" spans="1:7">
      <c r="A1840" s="14">
        <v>43737</v>
      </c>
      <c r="B1840">
        <v>8246.0371090000008</v>
      </c>
      <c r="C1840">
        <v>8261.7070309999999</v>
      </c>
      <c r="D1840">
        <v>7990.4970700000003</v>
      </c>
      <c r="E1840">
        <v>8104.185547</v>
      </c>
      <c r="F1840">
        <v>8104.185547</v>
      </c>
      <c r="G1840">
        <v>13034629109</v>
      </c>
    </row>
    <row r="1841" spans="1:7">
      <c r="A1841" s="14">
        <v>43738</v>
      </c>
      <c r="B1841">
        <v>8104.2265630000002</v>
      </c>
      <c r="C1841">
        <v>8314.2314449999994</v>
      </c>
      <c r="D1841">
        <v>7830.7587890000004</v>
      </c>
      <c r="E1841">
        <v>8293.8681639999995</v>
      </c>
      <c r="F1841">
        <v>8293.8681639999995</v>
      </c>
      <c r="G1841">
        <v>17115474183</v>
      </c>
    </row>
    <row r="1842" spans="1:7">
      <c r="A1842" s="14">
        <v>43739</v>
      </c>
      <c r="B1842">
        <v>8299.7207030000009</v>
      </c>
      <c r="C1842">
        <v>8497.6923829999996</v>
      </c>
      <c r="D1842">
        <v>8232.6796880000002</v>
      </c>
      <c r="E1842">
        <v>8343.2763670000004</v>
      </c>
      <c r="F1842">
        <v>8343.2763670000004</v>
      </c>
      <c r="G1842">
        <v>15305343413</v>
      </c>
    </row>
    <row r="1843" spans="1:7">
      <c r="A1843" s="14">
        <v>43740</v>
      </c>
      <c r="B1843">
        <v>8344.2128909999992</v>
      </c>
      <c r="C1843">
        <v>8393.0419920000004</v>
      </c>
      <c r="D1843">
        <v>8227.6953130000002</v>
      </c>
      <c r="E1843">
        <v>8393.0419920000004</v>
      </c>
      <c r="F1843">
        <v>8393.0419920000004</v>
      </c>
      <c r="G1843">
        <v>13125712443</v>
      </c>
    </row>
    <row r="1844" spans="1:7">
      <c r="A1844" s="14">
        <v>43741</v>
      </c>
      <c r="B1844">
        <v>8390.7744139999995</v>
      </c>
      <c r="C1844">
        <v>8414.2275389999995</v>
      </c>
      <c r="D1844">
        <v>8146.4370120000003</v>
      </c>
      <c r="E1844">
        <v>8259.9921880000002</v>
      </c>
      <c r="F1844">
        <v>8259.9921880000002</v>
      </c>
      <c r="G1844">
        <v>13668823409</v>
      </c>
    </row>
    <row r="1845" spans="1:7">
      <c r="A1845" s="14">
        <v>43742</v>
      </c>
      <c r="B1845">
        <v>8259.4941409999992</v>
      </c>
      <c r="C1845">
        <v>8260.0556639999995</v>
      </c>
      <c r="D1845">
        <v>8151.2368159999996</v>
      </c>
      <c r="E1845">
        <v>8205.9394530000009</v>
      </c>
      <c r="F1845">
        <v>8205.9394530000009</v>
      </c>
      <c r="G1845">
        <v>13139456229</v>
      </c>
    </row>
    <row r="1846" spans="1:7">
      <c r="A1846" s="14">
        <v>43743</v>
      </c>
      <c r="B1846">
        <v>8210.1494139999995</v>
      </c>
      <c r="C1846">
        <v>8215.5263670000004</v>
      </c>
      <c r="D1846">
        <v>8071.1206050000001</v>
      </c>
      <c r="E1846">
        <v>8151.5004879999997</v>
      </c>
      <c r="F1846">
        <v>8151.5004879999997</v>
      </c>
      <c r="G1846">
        <v>12200497197</v>
      </c>
    </row>
    <row r="1847" spans="1:7">
      <c r="A1847" s="14">
        <v>43744</v>
      </c>
      <c r="B1847">
        <v>8149.876953</v>
      </c>
      <c r="C1847">
        <v>8161.4101559999999</v>
      </c>
      <c r="D1847">
        <v>7958.8505859999996</v>
      </c>
      <c r="E1847">
        <v>7988.1557620000003</v>
      </c>
      <c r="F1847">
        <v>7988.1557620000003</v>
      </c>
      <c r="G1847">
        <v>13160830305</v>
      </c>
    </row>
    <row r="1848" spans="1:7">
      <c r="A1848" s="14">
        <v>43745</v>
      </c>
      <c r="B1848">
        <v>7989.1206050000001</v>
      </c>
      <c r="C1848">
        <v>8308.4501949999994</v>
      </c>
      <c r="D1848">
        <v>7905.7661129999997</v>
      </c>
      <c r="E1848">
        <v>8245.6230469999991</v>
      </c>
      <c r="F1848">
        <v>8245.6230469999991</v>
      </c>
      <c r="G1848">
        <v>18009742607</v>
      </c>
    </row>
    <row r="1849" spans="1:7">
      <c r="A1849" s="14">
        <v>43746</v>
      </c>
      <c r="B1849">
        <v>8246.8496090000008</v>
      </c>
      <c r="C1849">
        <v>8332.7148440000001</v>
      </c>
      <c r="D1849">
        <v>8185.7631840000004</v>
      </c>
      <c r="E1849">
        <v>8228.7832030000009</v>
      </c>
      <c r="F1849">
        <v>8228.7832030000009</v>
      </c>
      <c r="G1849">
        <v>15592264032</v>
      </c>
    </row>
    <row r="1850" spans="1:7">
      <c r="A1850" s="14">
        <v>43747</v>
      </c>
      <c r="B1850">
        <v>8229.8408199999994</v>
      </c>
      <c r="C1850">
        <v>8627.7060550000006</v>
      </c>
      <c r="D1850">
        <v>8169.298828</v>
      </c>
      <c r="E1850">
        <v>8595.7402340000008</v>
      </c>
      <c r="F1850">
        <v>8595.7402340000008</v>
      </c>
      <c r="G1850">
        <v>19384942333</v>
      </c>
    </row>
    <row r="1851" spans="1:7">
      <c r="A1851" s="14">
        <v>43748</v>
      </c>
      <c r="B1851">
        <v>8585.2802730000003</v>
      </c>
      <c r="C1851">
        <v>8625.2724610000005</v>
      </c>
      <c r="D1851">
        <v>8471.9335940000001</v>
      </c>
      <c r="E1851">
        <v>8586.4736329999996</v>
      </c>
      <c r="F1851">
        <v>8586.4736329999996</v>
      </c>
      <c r="G1851">
        <v>17618660671</v>
      </c>
    </row>
    <row r="1852" spans="1:7">
      <c r="A1852" s="14">
        <v>43749</v>
      </c>
      <c r="B1852">
        <v>8585.2626949999994</v>
      </c>
      <c r="C1852">
        <v>8721.7802730000003</v>
      </c>
      <c r="D1852">
        <v>8316.1816409999992</v>
      </c>
      <c r="E1852">
        <v>8321.7568360000005</v>
      </c>
      <c r="F1852">
        <v>8321.7568360000005</v>
      </c>
      <c r="G1852">
        <v>19604381101</v>
      </c>
    </row>
    <row r="1853" spans="1:7">
      <c r="A1853" s="14">
        <v>43750</v>
      </c>
      <c r="B1853">
        <v>8315.6650389999995</v>
      </c>
      <c r="C1853">
        <v>8415.2421880000002</v>
      </c>
      <c r="D1853">
        <v>8313.3408199999994</v>
      </c>
      <c r="E1853">
        <v>8336.5556639999995</v>
      </c>
      <c r="F1853">
        <v>8336.5556639999995</v>
      </c>
      <c r="G1853">
        <v>14532641605</v>
      </c>
    </row>
    <row r="1854" spans="1:7">
      <c r="A1854" s="14">
        <v>43751</v>
      </c>
      <c r="B1854">
        <v>8336.9023440000001</v>
      </c>
      <c r="C1854">
        <v>8470.9882809999999</v>
      </c>
      <c r="D1854">
        <v>8276.6123050000006</v>
      </c>
      <c r="E1854">
        <v>8321.0058590000008</v>
      </c>
      <c r="F1854">
        <v>8321.0058590000008</v>
      </c>
      <c r="G1854">
        <v>13808286059</v>
      </c>
    </row>
    <row r="1855" spans="1:7">
      <c r="A1855" s="14">
        <v>43752</v>
      </c>
      <c r="B1855">
        <v>8320.8320309999999</v>
      </c>
      <c r="C1855">
        <v>8390.2089840000008</v>
      </c>
      <c r="D1855">
        <v>8284.1308590000008</v>
      </c>
      <c r="E1855">
        <v>8374.6865230000003</v>
      </c>
      <c r="F1855">
        <v>8374.6865230000003</v>
      </c>
      <c r="G1855">
        <v>15151387859</v>
      </c>
    </row>
    <row r="1856" spans="1:7">
      <c r="A1856" s="14">
        <v>43753</v>
      </c>
      <c r="B1856">
        <v>8373.4580079999996</v>
      </c>
      <c r="C1856">
        <v>8410.7148440000001</v>
      </c>
      <c r="D1856">
        <v>8182.7065430000002</v>
      </c>
      <c r="E1856">
        <v>8205.3691409999992</v>
      </c>
      <c r="F1856">
        <v>8205.3691409999992</v>
      </c>
      <c r="G1856">
        <v>15220412632</v>
      </c>
    </row>
    <row r="1857" spans="1:7">
      <c r="A1857" s="14">
        <v>43754</v>
      </c>
      <c r="B1857">
        <v>8204.6748050000006</v>
      </c>
      <c r="C1857">
        <v>8216.8125</v>
      </c>
      <c r="D1857">
        <v>7985.0898440000001</v>
      </c>
      <c r="E1857">
        <v>8047.5268550000001</v>
      </c>
      <c r="F1857">
        <v>8047.5268550000001</v>
      </c>
      <c r="G1857">
        <v>16071646996</v>
      </c>
    </row>
    <row r="1858" spans="1:7">
      <c r="A1858" s="14">
        <v>43755</v>
      </c>
      <c r="B1858">
        <v>8047.8125</v>
      </c>
      <c r="C1858">
        <v>8134.8315430000002</v>
      </c>
      <c r="D1858">
        <v>8000.9428710000002</v>
      </c>
      <c r="E1858">
        <v>8103.9111329999996</v>
      </c>
      <c r="F1858">
        <v>8103.9111329999996</v>
      </c>
      <c r="G1858">
        <v>14313052244</v>
      </c>
    </row>
    <row r="1859" spans="1:7">
      <c r="A1859" s="14">
        <v>43756</v>
      </c>
      <c r="B1859">
        <v>8100.9335940000001</v>
      </c>
      <c r="C1859">
        <v>8138.4135740000002</v>
      </c>
      <c r="D1859">
        <v>7902.1640630000002</v>
      </c>
      <c r="E1859">
        <v>7973.2075199999999</v>
      </c>
      <c r="F1859">
        <v>7973.2075199999999</v>
      </c>
      <c r="G1859">
        <v>15651592610</v>
      </c>
    </row>
    <row r="1860" spans="1:7">
      <c r="A1860" s="14">
        <v>43757</v>
      </c>
      <c r="B1860">
        <v>7973.8037109999996</v>
      </c>
      <c r="C1860">
        <v>8082.6293949999999</v>
      </c>
      <c r="D1860">
        <v>7944.7768550000001</v>
      </c>
      <c r="E1860">
        <v>7988.560547</v>
      </c>
      <c r="F1860">
        <v>7988.560547</v>
      </c>
      <c r="G1860">
        <v>13797825640</v>
      </c>
    </row>
    <row r="1861" spans="1:7">
      <c r="A1861" s="14">
        <v>43758</v>
      </c>
      <c r="B1861">
        <v>7997.8071289999998</v>
      </c>
      <c r="C1861">
        <v>8281.8183590000008</v>
      </c>
      <c r="D1861">
        <v>7949.439453</v>
      </c>
      <c r="E1861">
        <v>8222.078125</v>
      </c>
      <c r="F1861">
        <v>8222.078125</v>
      </c>
      <c r="G1861">
        <v>15504249442</v>
      </c>
    </row>
    <row r="1862" spans="1:7">
      <c r="A1862" s="14">
        <v>43759</v>
      </c>
      <c r="B1862">
        <v>8225.1152340000008</v>
      </c>
      <c r="C1862">
        <v>8296.6943360000005</v>
      </c>
      <c r="D1862">
        <v>8196.4160159999992</v>
      </c>
      <c r="E1862">
        <v>8243.7207030000009</v>
      </c>
      <c r="F1862">
        <v>8243.7207030000009</v>
      </c>
      <c r="G1862">
        <v>15868748866</v>
      </c>
    </row>
    <row r="1863" spans="1:7">
      <c r="A1863" s="14">
        <v>43760</v>
      </c>
      <c r="B1863">
        <v>8243.4023440000001</v>
      </c>
      <c r="C1863">
        <v>8296.6513670000004</v>
      </c>
      <c r="D1863">
        <v>8074.4628910000001</v>
      </c>
      <c r="E1863">
        <v>8078.203125</v>
      </c>
      <c r="F1863">
        <v>8078.203125</v>
      </c>
      <c r="G1863">
        <v>16803377857</v>
      </c>
    </row>
    <row r="1864" spans="1:7">
      <c r="A1864" s="14">
        <v>43761</v>
      </c>
      <c r="B1864">
        <v>8076.2285160000001</v>
      </c>
      <c r="C1864">
        <v>8092.9995120000003</v>
      </c>
      <c r="D1864">
        <v>7469.3227539999998</v>
      </c>
      <c r="E1864">
        <v>7514.671875</v>
      </c>
      <c r="F1864">
        <v>7514.671875</v>
      </c>
      <c r="G1864">
        <v>21942878958</v>
      </c>
    </row>
    <row r="1865" spans="1:7">
      <c r="A1865" s="14">
        <v>43762</v>
      </c>
      <c r="B1865">
        <v>7509.7280270000001</v>
      </c>
      <c r="C1865">
        <v>7532.8676759999998</v>
      </c>
      <c r="D1865">
        <v>7446.9887699999999</v>
      </c>
      <c r="E1865">
        <v>7493.4887699999999</v>
      </c>
      <c r="F1865">
        <v>7493.4887699999999</v>
      </c>
      <c r="G1865">
        <v>16268708849</v>
      </c>
    </row>
    <row r="1866" spans="1:7">
      <c r="A1866" s="14">
        <v>43763</v>
      </c>
      <c r="B1866">
        <v>7490.703125</v>
      </c>
      <c r="C1866">
        <v>8691.5400389999995</v>
      </c>
      <c r="D1866">
        <v>7479.984375</v>
      </c>
      <c r="E1866">
        <v>8660.7001949999994</v>
      </c>
      <c r="F1866">
        <v>8660.7001949999994</v>
      </c>
      <c r="G1866">
        <v>28705065488</v>
      </c>
    </row>
    <row r="1867" spans="1:7">
      <c r="A1867" s="14">
        <v>43764</v>
      </c>
      <c r="B1867">
        <v>8667.5771480000003</v>
      </c>
      <c r="C1867">
        <v>10021.744140000001</v>
      </c>
      <c r="D1867">
        <v>8662.6220699999994</v>
      </c>
      <c r="E1867">
        <v>9244.9726559999999</v>
      </c>
      <c r="F1867">
        <v>9244.9726559999999</v>
      </c>
      <c r="G1867">
        <v>44496255609</v>
      </c>
    </row>
    <row r="1868" spans="1:7">
      <c r="A1868" s="14">
        <v>43765</v>
      </c>
      <c r="B1868">
        <v>9241.7070309999999</v>
      </c>
      <c r="C1868">
        <v>9749.5292969999991</v>
      </c>
      <c r="D1868">
        <v>9112.5419920000004</v>
      </c>
      <c r="E1868">
        <v>9551.7148440000001</v>
      </c>
      <c r="F1868">
        <v>9551.7148440000001</v>
      </c>
      <c r="G1868">
        <v>32593129501</v>
      </c>
    </row>
    <row r="1869" spans="1:7">
      <c r="A1869" s="14">
        <v>43766</v>
      </c>
      <c r="B1869">
        <v>9565.1015630000002</v>
      </c>
      <c r="C1869">
        <v>9805.1181639999995</v>
      </c>
      <c r="D1869">
        <v>9256.1484380000002</v>
      </c>
      <c r="E1869">
        <v>9256.1484380000002</v>
      </c>
      <c r="F1869">
        <v>9256.1484380000002</v>
      </c>
      <c r="G1869">
        <v>30948255332</v>
      </c>
    </row>
    <row r="1870" spans="1:7">
      <c r="A1870" s="14">
        <v>43767</v>
      </c>
      <c r="B1870">
        <v>9248.4404300000006</v>
      </c>
      <c r="C1870">
        <v>9516.1806639999995</v>
      </c>
      <c r="D1870">
        <v>9232.6484380000002</v>
      </c>
      <c r="E1870">
        <v>9427.6875</v>
      </c>
      <c r="F1870">
        <v>9427.6875</v>
      </c>
      <c r="G1870">
        <v>28426779937</v>
      </c>
    </row>
    <row r="1871" spans="1:7">
      <c r="A1871" s="14">
        <v>43768</v>
      </c>
      <c r="B1871">
        <v>9422.4628909999992</v>
      </c>
      <c r="C1871">
        <v>9426.8740230000003</v>
      </c>
      <c r="D1871">
        <v>9085.3701170000004</v>
      </c>
      <c r="E1871">
        <v>9205.7265630000002</v>
      </c>
      <c r="F1871">
        <v>9205.7265630000002</v>
      </c>
      <c r="G1871">
        <v>27706531577</v>
      </c>
    </row>
    <row r="1872" spans="1:7">
      <c r="A1872" s="14">
        <v>43769</v>
      </c>
      <c r="B1872">
        <v>9202.4580079999996</v>
      </c>
      <c r="C1872">
        <v>9383.1611329999996</v>
      </c>
      <c r="D1872">
        <v>9028.7177730000003</v>
      </c>
      <c r="E1872">
        <v>9199.5849610000005</v>
      </c>
      <c r="F1872">
        <v>9199.5849610000005</v>
      </c>
      <c r="G1872">
        <v>26583653947</v>
      </c>
    </row>
    <row r="1873" spans="1:7">
      <c r="A1873" s="14">
        <v>43770</v>
      </c>
      <c r="B1873">
        <v>9193.9921880000002</v>
      </c>
      <c r="C1873">
        <v>9275.6572269999997</v>
      </c>
      <c r="D1873">
        <v>9132.0478519999997</v>
      </c>
      <c r="E1873">
        <v>9261.1044920000004</v>
      </c>
      <c r="F1873">
        <v>9261.1044920000004</v>
      </c>
      <c r="G1873">
        <v>24324691031</v>
      </c>
    </row>
    <row r="1874" spans="1:7">
      <c r="A1874" s="14">
        <v>43771</v>
      </c>
      <c r="B1874">
        <v>9259.7832030000009</v>
      </c>
      <c r="C1874">
        <v>9377.4863280000009</v>
      </c>
      <c r="D1874">
        <v>9249.5878909999992</v>
      </c>
      <c r="E1874">
        <v>9324.7177730000003</v>
      </c>
      <c r="F1874">
        <v>9324.7177730000003</v>
      </c>
      <c r="G1874">
        <v>21242676385</v>
      </c>
    </row>
    <row r="1875" spans="1:7">
      <c r="A1875" s="14">
        <v>43772</v>
      </c>
      <c r="B1875">
        <v>9324.7871090000008</v>
      </c>
      <c r="C1875">
        <v>9379.8066409999992</v>
      </c>
      <c r="D1875">
        <v>9141.2519530000009</v>
      </c>
      <c r="E1875">
        <v>9235.3544920000004</v>
      </c>
      <c r="F1875">
        <v>9235.3544920000004</v>
      </c>
      <c r="G1875">
        <v>21132220847</v>
      </c>
    </row>
    <row r="1876" spans="1:7">
      <c r="A1876" s="14">
        <v>43773</v>
      </c>
      <c r="B1876">
        <v>9235.6074219999991</v>
      </c>
      <c r="C1876">
        <v>9505.0517579999996</v>
      </c>
      <c r="D1876">
        <v>9191.4853519999997</v>
      </c>
      <c r="E1876">
        <v>9412.6123050000006</v>
      </c>
      <c r="F1876">
        <v>9412.6123050000006</v>
      </c>
      <c r="G1876">
        <v>26170255634</v>
      </c>
    </row>
    <row r="1877" spans="1:7">
      <c r="A1877" s="14">
        <v>43774</v>
      </c>
      <c r="B1877">
        <v>9413.0048829999996</v>
      </c>
      <c r="C1877">
        <v>9457.4179690000001</v>
      </c>
      <c r="D1877">
        <v>9256.9316409999992</v>
      </c>
      <c r="E1877">
        <v>9342.5273440000001</v>
      </c>
      <c r="F1877">
        <v>9342.5273440000001</v>
      </c>
      <c r="G1877">
        <v>26198609048</v>
      </c>
    </row>
    <row r="1878" spans="1:7">
      <c r="A1878" s="14">
        <v>43775</v>
      </c>
      <c r="B1878">
        <v>9340.8642579999996</v>
      </c>
      <c r="C1878">
        <v>9423.2373050000006</v>
      </c>
      <c r="D1878">
        <v>9305.9091800000006</v>
      </c>
      <c r="E1878">
        <v>9360.8798829999996</v>
      </c>
      <c r="F1878">
        <v>9360.8798829999996</v>
      </c>
      <c r="G1878">
        <v>23133895765</v>
      </c>
    </row>
    <row r="1879" spans="1:7">
      <c r="A1879" s="14">
        <v>43776</v>
      </c>
      <c r="B1879">
        <v>9352.3935550000006</v>
      </c>
      <c r="C1879">
        <v>9368.4765630000002</v>
      </c>
      <c r="D1879">
        <v>9202.3535159999992</v>
      </c>
      <c r="E1879">
        <v>9267.5615230000003</v>
      </c>
      <c r="F1879">
        <v>9267.5615230000003</v>
      </c>
      <c r="G1879">
        <v>22700383839</v>
      </c>
    </row>
    <row r="1880" spans="1:7">
      <c r="A1880" s="14">
        <v>43777</v>
      </c>
      <c r="B1880">
        <v>9265.3681639999995</v>
      </c>
      <c r="C1880">
        <v>9272.7597659999992</v>
      </c>
      <c r="D1880">
        <v>8775.5341800000006</v>
      </c>
      <c r="E1880">
        <v>8804.8808590000008</v>
      </c>
      <c r="F1880">
        <v>8804.8808590000008</v>
      </c>
      <c r="G1880">
        <v>24333037836</v>
      </c>
    </row>
    <row r="1881" spans="1:7">
      <c r="A1881" s="14">
        <v>43778</v>
      </c>
      <c r="B1881">
        <v>8809.46875</v>
      </c>
      <c r="C1881">
        <v>8891.8183590000008</v>
      </c>
      <c r="D1881">
        <v>8793.1630860000005</v>
      </c>
      <c r="E1881">
        <v>8813.5820309999999</v>
      </c>
      <c r="F1881">
        <v>8813.5820309999999</v>
      </c>
      <c r="G1881">
        <v>17578630606</v>
      </c>
    </row>
    <row r="1882" spans="1:7">
      <c r="A1882" s="14">
        <v>43779</v>
      </c>
      <c r="B1882">
        <v>8812.4892579999996</v>
      </c>
      <c r="C1882">
        <v>9103.8261719999991</v>
      </c>
      <c r="D1882">
        <v>8806.1621090000008</v>
      </c>
      <c r="E1882">
        <v>9055.5263670000004</v>
      </c>
      <c r="F1882">
        <v>9055.5263670000004</v>
      </c>
      <c r="G1882">
        <v>20587919881</v>
      </c>
    </row>
    <row r="1883" spans="1:7">
      <c r="A1883" s="14">
        <v>43780</v>
      </c>
      <c r="B1883">
        <v>9056.9179690000001</v>
      </c>
      <c r="C1883">
        <v>9081.2792969999991</v>
      </c>
      <c r="D1883">
        <v>8700.6083980000003</v>
      </c>
      <c r="E1883">
        <v>8757.7880860000005</v>
      </c>
      <c r="F1883">
        <v>8757.7880860000005</v>
      </c>
      <c r="G1883">
        <v>20265510765</v>
      </c>
    </row>
    <row r="1884" spans="1:7">
      <c r="A1884" s="14">
        <v>43781</v>
      </c>
      <c r="B1884">
        <v>8759.7519530000009</v>
      </c>
      <c r="C1884">
        <v>8853.7685550000006</v>
      </c>
      <c r="D1884">
        <v>8685.4277340000008</v>
      </c>
      <c r="E1884">
        <v>8815.6621090000008</v>
      </c>
      <c r="F1884">
        <v>8815.6621090000008</v>
      </c>
      <c r="G1884">
        <v>20309769107</v>
      </c>
    </row>
    <row r="1885" spans="1:7">
      <c r="A1885" s="14">
        <v>43782</v>
      </c>
      <c r="B1885">
        <v>8812.0332030000009</v>
      </c>
      <c r="C1885">
        <v>8836.8417969999991</v>
      </c>
      <c r="D1885">
        <v>8761.6513670000004</v>
      </c>
      <c r="E1885">
        <v>8808.2626949999994</v>
      </c>
      <c r="F1885">
        <v>8808.2626949999994</v>
      </c>
      <c r="G1885">
        <v>17545755405</v>
      </c>
    </row>
    <row r="1886" spans="1:7">
      <c r="A1886" s="14">
        <v>43783</v>
      </c>
      <c r="B1886">
        <v>8811.9365230000003</v>
      </c>
      <c r="C1886">
        <v>8826.9433590000008</v>
      </c>
      <c r="D1886">
        <v>8692.5517579999996</v>
      </c>
      <c r="E1886">
        <v>8708.0947269999997</v>
      </c>
      <c r="F1886">
        <v>8708.0947269999997</v>
      </c>
      <c r="G1886">
        <v>19084739975</v>
      </c>
    </row>
    <row r="1887" spans="1:7">
      <c r="A1887" s="14">
        <v>43784</v>
      </c>
      <c r="B1887">
        <v>8705.7080079999996</v>
      </c>
      <c r="C1887">
        <v>8730.8730469999991</v>
      </c>
      <c r="D1887">
        <v>8484.84375</v>
      </c>
      <c r="E1887">
        <v>8491.9921880000002</v>
      </c>
      <c r="F1887">
        <v>8491.9921880000002</v>
      </c>
      <c r="G1887">
        <v>21796856471</v>
      </c>
    </row>
    <row r="1888" spans="1:7">
      <c r="A1888" s="14">
        <v>43785</v>
      </c>
      <c r="B1888">
        <v>8491.1660159999992</v>
      </c>
      <c r="C1888">
        <v>8591.9970699999994</v>
      </c>
      <c r="D1888">
        <v>8473.9736329999996</v>
      </c>
      <c r="E1888">
        <v>8550.7607420000004</v>
      </c>
      <c r="F1888">
        <v>8550.7607420000004</v>
      </c>
      <c r="G1888">
        <v>16495389808</v>
      </c>
    </row>
    <row r="1889" spans="1:7">
      <c r="A1889" s="14">
        <v>43786</v>
      </c>
      <c r="B1889">
        <v>8549.4707030000009</v>
      </c>
      <c r="C1889">
        <v>8727.7890630000002</v>
      </c>
      <c r="D1889">
        <v>8500.9677730000003</v>
      </c>
      <c r="E1889">
        <v>8577.9755860000005</v>
      </c>
      <c r="F1889">
        <v>8577.9755860000005</v>
      </c>
      <c r="G1889">
        <v>18668638897</v>
      </c>
    </row>
    <row r="1890" spans="1:7">
      <c r="A1890" s="14">
        <v>43787</v>
      </c>
      <c r="B1890">
        <v>8573.9804690000001</v>
      </c>
      <c r="C1890">
        <v>8653.2802730000003</v>
      </c>
      <c r="D1890">
        <v>8273.5732420000004</v>
      </c>
      <c r="E1890">
        <v>8309.2861329999996</v>
      </c>
      <c r="F1890">
        <v>8309.2861329999996</v>
      </c>
      <c r="G1890">
        <v>21579470673</v>
      </c>
    </row>
    <row r="1891" spans="1:7">
      <c r="A1891" s="14">
        <v>43788</v>
      </c>
      <c r="B1891">
        <v>8305.1347659999992</v>
      </c>
      <c r="C1891">
        <v>8408.5166019999997</v>
      </c>
      <c r="D1891">
        <v>8099.9633789999998</v>
      </c>
      <c r="E1891">
        <v>8206.1455079999996</v>
      </c>
      <c r="F1891">
        <v>8206.1455079999996</v>
      </c>
      <c r="G1891">
        <v>21083613816</v>
      </c>
    </row>
    <row r="1892" spans="1:7">
      <c r="A1892" s="14">
        <v>43789</v>
      </c>
      <c r="B1892">
        <v>8203.6132809999999</v>
      </c>
      <c r="C1892">
        <v>8237.2402340000008</v>
      </c>
      <c r="D1892">
        <v>8010.5117190000001</v>
      </c>
      <c r="E1892">
        <v>8027.2680659999996</v>
      </c>
      <c r="F1892">
        <v>8027.2680659999996</v>
      </c>
      <c r="G1892">
        <v>20764300437</v>
      </c>
    </row>
    <row r="1893" spans="1:7">
      <c r="A1893" s="14">
        <v>43790</v>
      </c>
      <c r="B1893">
        <v>8023.6445309999999</v>
      </c>
      <c r="C1893">
        <v>8110.0981449999999</v>
      </c>
      <c r="D1893">
        <v>7597.3818359999996</v>
      </c>
      <c r="E1893">
        <v>7642.75</v>
      </c>
      <c r="F1893">
        <v>7642.75</v>
      </c>
      <c r="G1893">
        <v>22514243371</v>
      </c>
    </row>
    <row r="1894" spans="1:7">
      <c r="A1894" s="14">
        <v>43791</v>
      </c>
      <c r="B1894">
        <v>7643.5693359999996</v>
      </c>
      <c r="C1894">
        <v>7697.3828130000002</v>
      </c>
      <c r="D1894">
        <v>6936.7065430000002</v>
      </c>
      <c r="E1894">
        <v>7296.5776370000003</v>
      </c>
      <c r="F1894">
        <v>7296.5776370000003</v>
      </c>
      <c r="G1894">
        <v>34242315785</v>
      </c>
    </row>
    <row r="1895" spans="1:7">
      <c r="A1895" s="14">
        <v>43792</v>
      </c>
      <c r="B1895">
        <v>7296.1645509999998</v>
      </c>
      <c r="C1895">
        <v>7442.2587890000004</v>
      </c>
      <c r="D1895">
        <v>7151.4179690000001</v>
      </c>
      <c r="E1895">
        <v>7397.796875</v>
      </c>
      <c r="F1895">
        <v>7397.796875</v>
      </c>
      <c r="G1895">
        <v>21008924418</v>
      </c>
    </row>
    <row r="1896" spans="1:7">
      <c r="A1896" s="14">
        <v>43793</v>
      </c>
      <c r="B1896">
        <v>7398.6337890000004</v>
      </c>
      <c r="C1896">
        <v>7408.5771480000003</v>
      </c>
      <c r="D1896">
        <v>7029.2890630000002</v>
      </c>
      <c r="E1896">
        <v>7047.9169920000004</v>
      </c>
      <c r="F1896">
        <v>7047.9169920000004</v>
      </c>
      <c r="G1896">
        <v>30433517289</v>
      </c>
    </row>
    <row r="1897" spans="1:7">
      <c r="A1897" s="14">
        <v>43794</v>
      </c>
      <c r="B1897">
        <v>7039.9770509999998</v>
      </c>
      <c r="C1897">
        <v>7319.8569340000004</v>
      </c>
      <c r="D1897">
        <v>6617.1669920000004</v>
      </c>
      <c r="E1897">
        <v>7146.1337890000004</v>
      </c>
      <c r="F1897">
        <v>7146.1337890000004</v>
      </c>
      <c r="G1897">
        <v>42685231262</v>
      </c>
    </row>
    <row r="1898" spans="1:7">
      <c r="A1898" s="14">
        <v>43795</v>
      </c>
      <c r="B1898">
        <v>7145.1591799999997</v>
      </c>
      <c r="C1898">
        <v>7320.2304690000001</v>
      </c>
      <c r="D1898">
        <v>7098.5722660000001</v>
      </c>
      <c r="E1898">
        <v>7218.3710940000001</v>
      </c>
      <c r="F1898">
        <v>7218.3710940000001</v>
      </c>
      <c r="G1898">
        <v>21129505542</v>
      </c>
    </row>
    <row r="1899" spans="1:7">
      <c r="A1899" s="14">
        <v>43796</v>
      </c>
      <c r="B1899">
        <v>7220.8808589999999</v>
      </c>
      <c r="C1899">
        <v>7619.6933589999999</v>
      </c>
      <c r="D1899">
        <v>6974.1743159999996</v>
      </c>
      <c r="E1899">
        <v>7531.6635740000002</v>
      </c>
      <c r="F1899">
        <v>7531.6635740000002</v>
      </c>
      <c r="G1899">
        <v>23991412764</v>
      </c>
    </row>
    <row r="1900" spans="1:7">
      <c r="A1900" s="14">
        <v>43797</v>
      </c>
      <c r="B1900">
        <v>7536.8203130000002</v>
      </c>
      <c r="C1900">
        <v>7730.0727539999998</v>
      </c>
      <c r="D1900">
        <v>7454.1215819999998</v>
      </c>
      <c r="E1900">
        <v>7463.1059569999998</v>
      </c>
      <c r="F1900">
        <v>7463.1059569999998</v>
      </c>
      <c r="G1900">
        <v>19050116751</v>
      </c>
    </row>
    <row r="1901" spans="1:7">
      <c r="A1901" s="14">
        <v>43798</v>
      </c>
      <c r="B1901">
        <v>7466.7270509999998</v>
      </c>
      <c r="C1901">
        <v>7781.1796880000002</v>
      </c>
      <c r="D1901">
        <v>7460.7563479999999</v>
      </c>
      <c r="E1901">
        <v>7761.2436520000001</v>
      </c>
      <c r="F1901">
        <v>7761.2436520000001</v>
      </c>
      <c r="G1901">
        <v>19709695456</v>
      </c>
    </row>
    <row r="1902" spans="1:7">
      <c r="A1902" s="14">
        <v>43799</v>
      </c>
      <c r="B1902">
        <v>7764.0571289999998</v>
      </c>
      <c r="C1902">
        <v>7836.1020509999998</v>
      </c>
      <c r="D1902">
        <v>7515.8496089999999</v>
      </c>
      <c r="E1902">
        <v>7569.6298829999996</v>
      </c>
      <c r="F1902">
        <v>7569.6298829999996</v>
      </c>
      <c r="G1902">
        <v>17158194786</v>
      </c>
    </row>
    <row r="1903" spans="1:7">
      <c r="A1903" s="14">
        <v>43800</v>
      </c>
      <c r="B1903">
        <v>7571.6162109999996</v>
      </c>
      <c r="C1903">
        <v>7571.6162109999996</v>
      </c>
      <c r="D1903">
        <v>7291.341797</v>
      </c>
      <c r="E1903">
        <v>7424.2924800000001</v>
      </c>
      <c r="F1903">
        <v>7424.2924800000001</v>
      </c>
      <c r="G1903">
        <v>18720708479</v>
      </c>
    </row>
    <row r="1904" spans="1:7">
      <c r="A1904" s="14">
        <v>43801</v>
      </c>
      <c r="B1904">
        <v>7424.0361329999996</v>
      </c>
      <c r="C1904">
        <v>7474.8188479999999</v>
      </c>
      <c r="D1904">
        <v>7233.3994140000004</v>
      </c>
      <c r="E1904">
        <v>7321.9882809999999</v>
      </c>
      <c r="F1904">
        <v>7321.9882809999999</v>
      </c>
      <c r="G1904">
        <v>17082040706</v>
      </c>
    </row>
    <row r="1905" spans="1:7">
      <c r="A1905" s="14">
        <v>43802</v>
      </c>
      <c r="B1905">
        <v>7323.9755859999996</v>
      </c>
      <c r="C1905">
        <v>7418.8588870000003</v>
      </c>
      <c r="D1905">
        <v>7229.3569340000004</v>
      </c>
      <c r="E1905">
        <v>7320.1455079999996</v>
      </c>
      <c r="F1905">
        <v>7320.1455079999996</v>
      </c>
      <c r="G1905">
        <v>14797485769</v>
      </c>
    </row>
    <row r="1906" spans="1:7">
      <c r="A1906" s="14">
        <v>43803</v>
      </c>
      <c r="B1906">
        <v>7320.125</v>
      </c>
      <c r="C1906">
        <v>7539.7846680000002</v>
      </c>
      <c r="D1906">
        <v>7170.9228519999997</v>
      </c>
      <c r="E1906">
        <v>7252.0346680000002</v>
      </c>
      <c r="F1906">
        <v>7252.0346680000002</v>
      </c>
      <c r="G1906">
        <v>21664240918</v>
      </c>
    </row>
    <row r="1907" spans="1:7">
      <c r="A1907" s="14">
        <v>43804</v>
      </c>
      <c r="B1907">
        <v>7253.2416990000002</v>
      </c>
      <c r="C1907">
        <v>7743.4316410000001</v>
      </c>
      <c r="D1907">
        <v>7232.6767579999996</v>
      </c>
      <c r="E1907">
        <v>7448.3076170000004</v>
      </c>
      <c r="F1907">
        <v>7448.3076170000004</v>
      </c>
      <c r="G1907">
        <v>18816085231</v>
      </c>
    </row>
    <row r="1908" spans="1:7">
      <c r="A1908" s="14">
        <v>43805</v>
      </c>
      <c r="B1908">
        <v>7450.5615230000003</v>
      </c>
      <c r="C1908">
        <v>7546.9965819999998</v>
      </c>
      <c r="D1908">
        <v>7392.1752930000002</v>
      </c>
      <c r="E1908">
        <v>7546.9965819999998</v>
      </c>
      <c r="F1908">
        <v>7546.9965819999998</v>
      </c>
      <c r="G1908">
        <v>18104466307</v>
      </c>
    </row>
    <row r="1909" spans="1:7">
      <c r="A1909" s="14">
        <v>43806</v>
      </c>
      <c r="B1909">
        <v>7547.265625</v>
      </c>
      <c r="C1909">
        <v>7589.9516599999997</v>
      </c>
      <c r="D1909">
        <v>7525.7114259999998</v>
      </c>
      <c r="E1909">
        <v>7556.2377930000002</v>
      </c>
      <c r="F1909">
        <v>7556.2377930000002</v>
      </c>
      <c r="G1909">
        <v>15453520564</v>
      </c>
    </row>
    <row r="1910" spans="1:7">
      <c r="A1910" s="14">
        <v>43807</v>
      </c>
      <c r="B1910">
        <v>7551.3388670000004</v>
      </c>
      <c r="C1910">
        <v>7634.6064450000003</v>
      </c>
      <c r="D1910">
        <v>7476.0913090000004</v>
      </c>
      <c r="E1910">
        <v>7564.3452150000003</v>
      </c>
      <c r="F1910">
        <v>7564.3452150000003</v>
      </c>
      <c r="G1910">
        <v>15409908086</v>
      </c>
    </row>
    <row r="1911" spans="1:7">
      <c r="A1911" s="14">
        <v>43808</v>
      </c>
      <c r="B1911">
        <v>7561.7954099999997</v>
      </c>
      <c r="C1911">
        <v>7618.091797</v>
      </c>
      <c r="D1911">
        <v>7365.9853519999997</v>
      </c>
      <c r="E1911">
        <v>7400.8994140000004</v>
      </c>
      <c r="F1911">
        <v>7400.8994140000004</v>
      </c>
      <c r="G1911">
        <v>17872021272</v>
      </c>
    </row>
    <row r="1912" spans="1:7">
      <c r="A1912" s="14">
        <v>43809</v>
      </c>
      <c r="B1912">
        <v>7397.1342770000001</v>
      </c>
      <c r="C1912">
        <v>7424.0229490000002</v>
      </c>
      <c r="D1912">
        <v>7246.0439450000003</v>
      </c>
      <c r="E1912">
        <v>7278.1196289999998</v>
      </c>
      <c r="F1912">
        <v>7278.1196289999998</v>
      </c>
      <c r="G1912">
        <v>18249031195</v>
      </c>
    </row>
    <row r="1913" spans="1:7">
      <c r="A1913" s="14">
        <v>43810</v>
      </c>
      <c r="B1913">
        <v>7277.1977539999998</v>
      </c>
      <c r="C1913">
        <v>7324.15625</v>
      </c>
      <c r="D1913">
        <v>7195.5273440000001</v>
      </c>
      <c r="E1913">
        <v>7217.4272460000002</v>
      </c>
      <c r="F1913">
        <v>7217.4272460000002</v>
      </c>
      <c r="G1913">
        <v>16350490689</v>
      </c>
    </row>
    <row r="1914" spans="1:7">
      <c r="A1914" s="14">
        <v>43811</v>
      </c>
      <c r="B1914">
        <v>7216.7387699999999</v>
      </c>
      <c r="C1914">
        <v>7266.6396480000003</v>
      </c>
      <c r="D1914">
        <v>7164.7412109999996</v>
      </c>
      <c r="E1914">
        <v>7243.1342770000001</v>
      </c>
      <c r="F1914">
        <v>7243.1342770000001</v>
      </c>
      <c r="G1914">
        <v>18927080224</v>
      </c>
    </row>
    <row r="1915" spans="1:7">
      <c r="A1915" s="14">
        <v>43812</v>
      </c>
      <c r="B1915">
        <v>7244.6621089999999</v>
      </c>
      <c r="C1915">
        <v>7293.560547</v>
      </c>
      <c r="D1915">
        <v>7227.1225590000004</v>
      </c>
      <c r="E1915">
        <v>7269.6845700000003</v>
      </c>
      <c r="F1915">
        <v>7269.6845700000003</v>
      </c>
      <c r="G1915">
        <v>17125736940</v>
      </c>
    </row>
    <row r="1916" spans="1:7">
      <c r="A1916" s="14">
        <v>43813</v>
      </c>
      <c r="B1916">
        <v>7268.9028319999998</v>
      </c>
      <c r="C1916">
        <v>7308.8364259999998</v>
      </c>
      <c r="D1916">
        <v>7097.2089839999999</v>
      </c>
      <c r="E1916">
        <v>7124.673828</v>
      </c>
      <c r="F1916">
        <v>7124.673828</v>
      </c>
      <c r="G1916">
        <v>17137029730</v>
      </c>
    </row>
    <row r="1917" spans="1:7">
      <c r="A1917" s="14">
        <v>43814</v>
      </c>
      <c r="B1917">
        <v>7124.2397460000002</v>
      </c>
      <c r="C1917">
        <v>7181.0756840000004</v>
      </c>
      <c r="D1917">
        <v>6924.3759769999997</v>
      </c>
      <c r="E1917">
        <v>7152.3017579999996</v>
      </c>
      <c r="F1917">
        <v>7152.3017579999996</v>
      </c>
      <c r="G1917">
        <v>16881129804</v>
      </c>
    </row>
    <row r="1918" spans="1:7">
      <c r="A1918" s="14">
        <v>43815</v>
      </c>
      <c r="B1918">
        <v>7153.6630859999996</v>
      </c>
      <c r="C1918">
        <v>7171.1689450000003</v>
      </c>
      <c r="D1918">
        <v>6903.6826170000004</v>
      </c>
      <c r="E1918">
        <v>6932.4804690000001</v>
      </c>
      <c r="F1918">
        <v>6932.4804690000001</v>
      </c>
      <c r="G1918">
        <v>20213265950</v>
      </c>
    </row>
    <row r="1919" spans="1:7">
      <c r="A1919" s="14">
        <v>43816</v>
      </c>
      <c r="B1919">
        <v>6931.3154299999997</v>
      </c>
      <c r="C1919">
        <v>6964.0751950000003</v>
      </c>
      <c r="D1919">
        <v>6587.9741210000002</v>
      </c>
      <c r="E1919">
        <v>6640.5151370000003</v>
      </c>
      <c r="F1919">
        <v>6640.5151370000003</v>
      </c>
      <c r="G1919">
        <v>22363804217</v>
      </c>
    </row>
    <row r="1920" spans="1:7">
      <c r="A1920" s="14">
        <v>43817</v>
      </c>
      <c r="B1920">
        <v>6647.6982420000004</v>
      </c>
      <c r="C1920">
        <v>7324.9848629999997</v>
      </c>
      <c r="D1920">
        <v>6540.0493159999996</v>
      </c>
      <c r="E1920">
        <v>7276.8027339999999</v>
      </c>
      <c r="F1920">
        <v>7276.8027339999999</v>
      </c>
      <c r="G1920">
        <v>31836522778</v>
      </c>
    </row>
    <row r="1921" spans="1:7">
      <c r="A1921" s="14">
        <v>43818</v>
      </c>
      <c r="B1921">
        <v>7277.5908200000003</v>
      </c>
      <c r="C1921">
        <v>7346.6025390000004</v>
      </c>
      <c r="D1921">
        <v>7041.3818359999996</v>
      </c>
      <c r="E1921">
        <v>7202.8442379999997</v>
      </c>
      <c r="F1921">
        <v>7202.8442379999997</v>
      </c>
      <c r="G1921">
        <v>25904604416</v>
      </c>
    </row>
    <row r="1922" spans="1:7">
      <c r="A1922" s="14">
        <v>43819</v>
      </c>
      <c r="B1922">
        <v>7208.6367190000001</v>
      </c>
      <c r="C1922">
        <v>7257.921875</v>
      </c>
      <c r="D1922">
        <v>7086.1240230000003</v>
      </c>
      <c r="E1922">
        <v>7218.8164059999999</v>
      </c>
      <c r="F1922">
        <v>7218.8164059999999</v>
      </c>
      <c r="G1922">
        <v>22633815180</v>
      </c>
    </row>
    <row r="1923" spans="1:7">
      <c r="A1923" s="14">
        <v>43820</v>
      </c>
      <c r="B1923">
        <v>7220.59375</v>
      </c>
      <c r="C1923">
        <v>7223.2260740000002</v>
      </c>
      <c r="D1923">
        <v>7112.7358400000003</v>
      </c>
      <c r="E1923">
        <v>7191.1586909999996</v>
      </c>
      <c r="F1923">
        <v>7191.1586909999996</v>
      </c>
      <c r="G1923">
        <v>19312552168</v>
      </c>
    </row>
    <row r="1924" spans="1:7">
      <c r="A1924" s="14">
        <v>43821</v>
      </c>
      <c r="B1924">
        <v>7191.1884769999997</v>
      </c>
      <c r="C1924">
        <v>7518.033203</v>
      </c>
      <c r="D1924">
        <v>7167.1791990000002</v>
      </c>
      <c r="E1924">
        <v>7511.5888670000004</v>
      </c>
      <c r="F1924">
        <v>7511.5888670000004</v>
      </c>
      <c r="G1924">
        <v>23134537956</v>
      </c>
    </row>
    <row r="1925" spans="1:7">
      <c r="A1925" s="14">
        <v>43822</v>
      </c>
      <c r="B1925">
        <v>7508.9023440000001</v>
      </c>
      <c r="C1925">
        <v>7656.1762699999999</v>
      </c>
      <c r="D1925">
        <v>7326.1923829999996</v>
      </c>
      <c r="E1925">
        <v>7355.6284180000002</v>
      </c>
      <c r="F1925">
        <v>7355.6284180000002</v>
      </c>
      <c r="G1925">
        <v>27831788041</v>
      </c>
    </row>
    <row r="1926" spans="1:7">
      <c r="A1926" s="14">
        <v>43823</v>
      </c>
      <c r="B1926">
        <v>7354.3930659999996</v>
      </c>
      <c r="C1926">
        <v>7535.716797</v>
      </c>
      <c r="D1926">
        <v>7269.5288090000004</v>
      </c>
      <c r="E1926">
        <v>7322.5322269999997</v>
      </c>
      <c r="F1926">
        <v>7322.5322269999997</v>
      </c>
      <c r="G1926">
        <v>22991622105</v>
      </c>
    </row>
    <row r="1927" spans="1:7">
      <c r="A1927" s="14">
        <v>43824</v>
      </c>
      <c r="B1927">
        <v>7325.7558589999999</v>
      </c>
      <c r="C1927">
        <v>7357.0200199999999</v>
      </c>
      <c r="D1927">
        <v>7220.9912109999996</v>
      </c>
      <c r="E1927">
        <v>7275.1557620000003</v>
      </c>
      <c r="F1927">
        <v>7275.1557620000003</v>
      </c>
      <c r="G1927">
        <v>21559505149</v>
      </c>
    </row>
    <row r="1928" spans="1:7">
      <c r="A1928" s="14">
        <v>43825</v>
      </c>
      <c r="B1928">
        <v>7274.7993159999996</v>
      </c>
      <c r="C1928">
        <v>7388.3027339999999</v>
      </c>
      <c r="D1928">
        <v>7200.3867190000001</v>
      </c>
      <c r="E1928">
        <v>7238.966797</v>
      </c>
      <c r="F1928">
        <v>7238.966797</v>
      </c>
      <c r="G1928">
        <v>22787010034</v>
      </c>
    </row>
    <row r="1929" spans="1:7">
      <c r="A1929" s="14">
        <v>43826</v>
      </c>
      <c r="B1929">
        <v>7238.1411129999997</v>
      </c>
      <c r="C1929">
        <v>7363.529297</v>
      </c>
      <c r="D1929">
        <v>7189.9340819999998</v>
      </c>
      <c r="E1929">
        <v>7290.0883789999998</v>
      </c>
      <c r="F1929">
        <v>7290.0883789999998</v>
      </c>
      <c r="G1929">
        <v>22777360996</v>
      </c>
    </row>
    <row r="1930" spans="1:7">
      <c r="A1930" s="14">
        <v>43827</v>
      </c>
      <c r="B1930">
        <v>7289.03125</v>
      </c>
      <c r="C1930">
        <v>7399.0410160000001</v>
      </c>
      <c r="D1930">
        <v>7286.9052730000003</v>
      </c>
      <c r="E1930">
        <v>7317.9902339999999</v>
      </c>
      <c r="F1930">
        <v>7317.9902339999999</v>
      </c>
      <c r="G1930">
        <v>21365673026</v>
      </c>
    </row>
    <row r="1931" spans="1:7">
      <c r="A1931" s="14">
        <v>43828</v>
      </c>
      <c r="B1931">
        <v>7317.6474609999996</v>
      </c>
      <c r="C1931">
        <v>7513.9482420000004</v>
      </c>
      <c r="D1931">
        <v>7279.8652339999999</v>
      </c>
      <c r="E1931">
        <v>7422.6528319999998</v>
      </c>
      <c r="F1931">
        <v>7422.6528319999998</v>
      </c>
      <c r="G1931">
        <v>22445257702</v>
      </c>
    </row>
    <row r="1932" spans="1:7">
      <c r="A1932" s="14">
        <v>43829</v>
      </c>
      <c r="B1932">
        <v>7420.2729490000002</v>
      </c>
      <c r="C1932">
        <v>7454.8242190000001</v>
      </c>
      <c r="D1932">
        <v>7276.3081050000001</v>
      </c>
      <c r="E1932">
        <v>7292.9951170000004</v>
      </c>
      <c r="F1932">
        <v>7292.9951170000004</v>
      </c>
      <c r="G1932">
        <v>22874131672</v>
      </c>
    </row>
    <row r="1933" spans="1:7">
      <c r="A1933" s="14">
        <v>43830</v>
      </c>
      <c r="B1933">
        <v>7294.4389650000003</v>
      </c>
      <c r="C1933">
        <v>7335.2900390000004</v>
      </c>
      <c r="D1933">
        <v>7169.7778319999998</v>
      </c>
      <c r="E1933">
        <v>7193.5991210000002</v>
      </c>
      <c r="F1933">
        <v>7193.5991210000002</v>
      </c>
      <c r="G1933">
        <v>21167946112</v>
      </c>
    </row>
    <row r="1934" spans="1:7">
      <c r="A1934" s="14">
        <v>43831</v>
      </c>
      <c r="B1934">
        <v>7194.8920900000003</v>
      </c>
      <c r="C1934">
        <v>7254.3305659999996</v>
      </c>
      <c r="D1934">
        <v>7174.9443359999996</v>
      </c>
      <c r="E1934">
        <v>7200.1743159999996</v>
      </c>
      <c r="F1934">
        <v>7200.1743159999996</v>
      </c>
      <c r="G1934">
        <v>18565664997</v>
      </c>
    </row>
    <row r="1935" spans="1:7">
      <c r="A1935" s="14">
        <v>43832</v>
      </c>
      <c r="B1935">
        <v>7202.5512699999999</v>
      </c>
      <c r="C1935">
        <v>7212.1552730000003</v>
      </c>
      <c r="D1935">
        <v>6935.2700199999999</v>
      </c>
      <c r="E1935">
        <v>6985.4702150000003</v>
      </c>
      <c r="F1935">
        <v>6985.4702150000003</v>
      </c>
      <c r="G1935">
        <v>20802083465</v>
      </c>
    </row>
    <row r="1936" spans="1:7">
      <c r="A1936" s="14">
        <v>43833</v>
      </c>
      <c r="B1936">
        <v>6984.4287109999996</v>
      </c>
      <c r="C1936">
        <v>7413.7153319999998</v>
      </c>
      <c r="D1936">
        <v>6914.9960940000001</v>
      </c>
      <c r="E1936">
        <v>7344.8842770000001</v>
      </c>
      <c r="F1936">
        <v>7344.8842770000001</v>
      </c>
      <c r="G1936">
        <v>28111481032</v>
      </c>
    </row>
    <row r="1937" spans="1:7">
      <c r="A1937" s="14">
        <v>43834</v>
      </c>
      <c r="B1937">
        <v>7345.3754879999997</v>
      </c>
      <c r="C1937">
        <v>7427.3857420000004</v>
      </c>
      <c r="D1937">
        <v>7309.5141599999997</v>
      </c>
      <c r="E1937">
        <v>7410.6567379999997</v>
      </c>
      <c r="F1937">
        <v>7410.6567379999997</v>
      </c>
      <c r="G1937">
        <v>18444271275</v>
      </c>
    </row>
    <row r="1938" spans="1:7">
      <c r="A1938" s="14">
        <v>43835</v>
      </c>
      <c r="B1938">
        <v>7410.4516599999997</v>
      </c>
      <c r="C1938">
        <v>7544.4970700000003</v>
      </c>
      <c r="D1938">
        <v>7400.5356449999999</v>
      </c>
      <c r="E1938">
        <v>7411.3173829999996</v>
      </c>
      <c r="F1938">
        <v>7411.3173829999996</v>
      </c>
      <c r="G1938">
        <v>19725074095</v>
      </c>
    </row>
    <row r="1939" spans="1:7">
      <c r="A1939" s="14">
        <v>43836</v>
      </c>
      <c r="B1939">
        <v>7410.4521480000003</v>
      </c>
      <c r="C1939">
        <v>7781.8671880000002</v>
      </c>
      <c r="D1939">
        <v>7409.2929690000001</v>
      </c>
      <c r="E1939">
        <v>7769.2192379999997</v>
      </c>
      <c r="F1939">
        <v>7769.2192379999997</v>
      </c>
      <c r="G1939">
        <v>23276261598</v>
      </c>
    </row>
    <row r="1940" spans="1:7">
      <c r="A1940" s="14">
        <v>43837</v>
      </c>
      <c r="B1940">
        <v>7768.6821289999998</v>
      </c>
      <c r="C1940">
        <v>8178.2158200000003</v>
      </c>
      <c r="D1940">
        <v>7768.2275390000004</v>
      </c>
      <c r="E1940">
        <v>8163.6923829999996</v>
      </c>
      <c r="F1940">
        <v>8163.6923829999996</v>
      </c>
      <c r="G1940">
        <v>28767291327</v>
      </c>
    </row>
    <row r="1941" spans="1:7">
      <c r="A1941" s="14">
        <v>43838</v>
      </c>
      <c r="B1941">
        <v>8161.935547</v>
      </c>
      <c r="C1941">
        <v>8396.7382809999999</v>
      </c>
      <c r="D1941">
        <v>7956.7744140000004</v>
      </c>
      <c r="E1941">
        <v>8079.8627930000002</v>
      </c>
      <c r="F1941">
        <v>8079.8627930000002</v>
      </c>
      <c r="G1941">
        <v>31672559265</v>
      </c>
    </row>
    <row r="1942" spans="1:7">
      <c r="A1942" s="14">
        <v>43839</v>
      </c>
      <c r="B1942">
        <v>8082.2958980000003</v>
      </c>
      <c r="C1942">
        <v>8082.2958980000003</v>
      </c>
      <c r="D1942">
        <v>7842.4038090000004</v>
      </c>
      <c r="E1942">
        <v>7879.0712890000004</v>
      </c>
      <c r="F1942">
        <v>7879.0712890000004</v>
      </c>
      <c r="G1942">
        <v>24045990466</v>
      </c>
    </row>
    <row r="1943" spans="1:7">
      <c r="A1943" s="14">
        <v>43840</v>
      </c>
      <c r="B1943">
        <v>7878.3076170000004</v>
      </c>
      <c r="C1943">
        <v>8166.5541990000002</v>
      </c>
      <c r="D1943">
        <v>7726.7749020000001</v>
      </c>
      <c r="E1943">
        <v>8166.5541990000002</v>
      </c>
      <c r="F1943">
        <v>8166.5541990000002</v>
      </c>
      <c r="G1943">
        <v>28714583844</v>
      </c>
    </row>
    <row r="1944" spans="1:7">
      <c r="A1944" s="14">
        <v>43841</v>
      </c>
      <c r="B1944">
        <v>8162.1909180000002</v>
      </c>
      <c r="C1944">
        <v>8218.359375</v>
      </c>
      <c r="D1944">
        <v>8029.6420900000003</v>
      </c>
      <c r="E1944">
        <v>8037.5375979999999</v>
      </c>
      <c r="F1944">
        <v>8037.5375979999999</v>
      </c>
      <c r="G1944">
        <v>25521165085</v>
      </c>
    </row>
    <row r="1945" spans="1:7">
      <c r="A1945" s="14">
        <v>43842</v>
      </c>
      <c r="B1945">
        <v>8033.2617190000001</v>
      </c>
      <c r="C1945">
        <v>8200.0634769999997</v>
      </c>
      <c r="D1945">
        <v>8009.0590819999998</v>
      </c>
      <c r="E1945">
        <v>8192.4941409999992</v>
      </c>
      <c r="F1945">
        <v>8192.4941409999992</v>
      </c>
      <c r="G1945">
        <v>22903438381</v>
      </c>
    </row>
    <row r="1946" spans="1:7">
      <c r="A1946" s="14">
        <v>43843</v>
      </c>
      <c r="B1946">
        <v>8189.7719729999999</v>
      </c>
      <c r="C1946">
        <v>8197.7880860000005</v>
      </c>
      <c r="D1946">
        <v>8079.7006840000004</v>
      </c>
      <c r="E1946">
        <v>8144.1943359999996</v>
      </c>
      <c r="F1946">
        <v>8144.1943359999996</v>
      </c>
      <c r="G1946">
        <v>22482910688</v>
      </c>
    </row>
    <row r="1947" spans="1:7">
      <c r="A1947" s="14">
        <v>43844</v>
      </c>
      <c r="B1947">
        <v>8140.9331050000001</v>
      </c>
      <c r="C1947">
        <v>8879.5117190000001</v>
      </c>
      <c r="D1947">
        <v>8140.9331050000001</v>
      </c>
      <c r="E1947">
        <v>8827.7646480000003</v>
      </c>
      <c r="F1947">
        <v>8827.7646480000003</v>
      </c>
      <c r="G1947">
        <v>44841784107</v>
      </c>
    </row>
    <row r="1948" spans="1:7">
      <c r="A1948" s="14">
        <v>43845</v>
      </c>
      <c r="B1948">
        <v>8825.34375</v>
      </c>
      <c r="C1948">
        <v>8890.1171880000002</v>
      </c>
      <c r="D1948">
        <v>8657.1875</v>
      </c>
      <c r="E1948">
        <v>8807.0107420000004</v>
      </c>
      <c r="F1948">
        <v>8807.0107420000004</v>
      </c>
      <c r="G1948">
        <v>40102834650</v>
      </c>
    </row>
    <row r="1949" spans="1:7">
      <c r="A1949" s="14">
        <v>43846</v>
      </c>
      <c r="B1949">
        <v>8812.4814449999994</v>
      </c>
      <c r="C1949">
        <v>8846.4609380000002</v>
      </c>
      <c r="D1949">
        <v>8612.0957030000009</v>
      </c>
      <c r="E1949">
        <v>8723.7861329999996</v>
      </c>
      <c r="F1949">
        <v>8723.7861329999996</v>
      </c>
      <c r="G1949">
        <v>31313981931</v>
      </c>
    </row>
    <row r="1950" spans="1:7">
      <c r="A1950" s="14">
        <v>43847</v>
      </c>
      <c r="B1950">
        <v>8725.2099610000005</v>
      </c>
      <c r="C1950">
        <v>8958.1220699999994</v>
      </c>
      <c r="D1950">
        <v>8677.3164059999999</v>
      </c>
      <c r="E1950">
        <v>8929.0380860000005</v>
      </c>
      <c r="F1950">
        <v>8929.0380860000005</v>
      </c>
      <c r="G1950">
        <v>36372139320</v>
      </c>
    </row>
    <row r="1951" spans="1:7">
      <c r="A1951" s="14">
        <v>43848</v>
      </c>
      <c r="B1951">
        <v>8927.2119139999995</v>
      </c>
      <c r="C1951">
        <v>9012.1982420000004</v>
      </c>
      <c r="D1951">
        <v>8827.3320309999999</v>
      </c>
      <c r="E1951">
        <v>8942.8085940000001</v>
      </c>
      <c r="F1951">
        <v>8942.8085940000001</v>
      </c>
      <c r="G1951">
        <v>32337772627</v>
      </c>
    </row>
    <row r="1952" spans="1:7">
      <c r="A1952" s="14">
        <v>43849</v>
      </c>
      <c r="B1952">
        <v>8941.4453130000002</v>
      </c>
      <c r="C1952">
        <v>9164.3623050000006</v>
      </c>
      <c r="D1952">
        <v>8620.0800780000009</v>
      </c>
      <c r="E1952">
        <v>8706.2451170000004</v>
      </c>
      <c r="F1952">
        <v>8706.2451170000004</v>
      </c>
      <c r="G1952">
        <v>34217320471</v>
      </c>
    </row>
    <row r="1953" spans="1:7">
      <c r="A1953" s="14">
        <v>43850</v>
      </c>
      <c r="B1953">
        <v>8704.6318360000005</v>
      </c>
      <c r="C1953">
        <v>8745.5908199999994</v>
      </c>
      <c r="D1953">
        <v>8560.4736329999996</v>
      </c>
      <c r="E1953">
        <v>8657.6425780000009</v>
      </c>
      <c r="F1953">
        <v>8657.6425780000009</v>
      </c>
      <c r="G1953">
        <v>26422375678</v>
      </c>
    </row>
    <row r="1954" spans="1:7">
      <c r="A1954" s="14">
        <v>43851</v>
      </c>
      <c r="B1954">
        <v>8658.9912110000005</v>
      </c>
      <c r="C1954">
        <v>8755.7060550000006</v>
      </c>
      <c r="D1954">
        <v>8544.5205079999996</v>
      </c>
      <c r="E1954">
        <v>8745.8945309999999</v>
      </c>
      <c r="F1954">
        <v>8745.8945309999999</v>
      </c>
      <c r="G1954">
        <v>24097418512</v>
      </c>
    </row>
    <row r="1955" spans="1:7">
      <c r="A1955" s="14">
        <v>43852</v>
      </c>
      <c r="B1955">
        <v>8744.2109380000002</v>
      </c>
      <c r="C1955">
        <v>8792.9941409999992</v>
      </c>
      <c r="D1955">
        <v>8636.7470699999994</v>
      </c>
      <c r="E1955">
        <v>8680.8759769999997</v>
      </c>
      <c r="F1955">
        <v>8680.8759769999997</v>
      </c>
      <c r="G1955">
        <v>22600204051</v>
      </c>
    </row>
    <row r="1956" spans="1:7">
      <c r="A1956" s="14">
        <v>43853</v>
      </c>
      <c r="B1956">
        <v>8680.6503909999992</v>
      </c>
      <c r="C1956">
        <v>8687.7470699999994</v>
      </c>
      <c r="D1956">
        <v>8333.6376949999994</v>
      </c>
      <c r="E1956">
        <v>8406.515625</v>
      </c>
      <c r="F1956">
        <v>8406.515625</v>
      </c>
      <c r="G1956">
        <v>25770680779</v>
      </c>
    </row>
    <row r="1957" spans="1:7">
      <c r="A1957" s="14">
        <v>43854</v>
      </c>
      <c r="B1957">
        <v>8405.5673829999996</v>
      </c>
      <c r="C1957">
        <v>8514.6669920000004</v>
      </c>
      <c r="D1957">
        <v>8266.8408199999994</v>
      </c>
      <c r="E1957">
        <v>8445.4345699999994</v>
      </c>
      <c r="F1957">
        <v>8445.4345699999994</v>
      </c>
      <c r="G1957">
        <v>24397913026</v>
      </c>
    </row>
    <row r="1958" spans="1:7">
      <c r="A1958" s="14">
        <v>43855</v>
      </c>
      <c r="B1958">
        <v>8440.1191409999992</v>
      </c>
      <c r="C1958">
        <v>8458.453125</v>
      </c>
      <c r="D1958">
        <v>8296.21875</v>
      </c>
      <c r="E1958">
        <v>8367.8476559999999</v>
      </c>
      <c r="F1958">
        <v>8367.8476559999999</v>
      </c>
      <c r="G1958">
        <v>19647331549</v>
      </c>
    </row>
    <row r="1959" spans="1:7">
      <c r="A1959" s="14">
        <v>43856</v>
      </c>
      <c r="B1959">
        <v>8364.4101559999999</v>
      </c>
      <c r="C1959">
        <v>8602.4013670000004</v>
      </c>
      <c r="D1959">
        <v>8325.4980469999991</v>
      </c>
      <c r="E1959">
        <v>8596.8300780000009</v>
      </c>
      <c r="F1959">
        <v>8596.8300780000009</v>
      </c>
      <c r="G1959">
        <v>22177678796</v>
      </c>
    </row>
    <row r="1960" spans="1:7">
      <c r="A1960" s="14">
        <v>43857</v>
      </c>
      <c r="B1960">
        <v>8597.3085940000001</v>
      </c>
      <c r="C1960">
        <v>8977.7265630000002</v>
      </c>
      <c r="D1960">
        <v>8597.3085940000001</v>
      </c>
      <c r="E1960">
        <v>8909.8193360000005</v>
      </c>
      <c r="F1960">
        <v>8909.8193360000005</v>
      </c>
      <c r="G1960">
        <v>28647338393</v>
      </c>
    </row>
    <row r="1961" spans="1:7">
      <c r="A1961" s="14">
        <v>43858</v>
      </c>
      <c r="B1961">
        <v>8912.5244139999995</v>
      </c>
      <c r="C1961">
        <v>9358.5898440000001</v>
      </c>
      <c r="D1961">
        <v>8908.4472659999992</v>
      </c>
      <c r="E1961">
        <v>9358.5898440000001</v>
      </c>
      <c r="F1961">
        <v>9358.5898440000001</v>
      </c>
      <c r="G1961">
        <v>34398744403</v>
      </c>
    </row>
    <row r="1962" spans="1:7">
      <c r="A1962" s="14">
        <v>43859</v>
      </c>
      <c r="B1962">
        <v>9357.4707030000009</v>
      </c>
      <c r="C1962">
        <v>9406.4316409999992</v>
      </c>
      <c r="D1962">
        <v>9269.4677730000003</v>
      </c>
      <c r="E1962">
        <v>9316.6298829999996</v>
      </c>
      <c r="F1962">
        <v>9316.6298829999996</v>
      </c>
      <c r="G1962">
        <v>30682598115</v>
      </c>
    </row>
    <row r="1963" spans="1:7">
      <c r="A1963" s="14">
        <v>43860</v>
      </c>
      <c r="B1963">
        <v>9316.0166019999997</v>
      </c>
      <c r="C1963">
        <v>9553.1259769999997</v>
      </c>
      <c r="D1963">
        <v>9230.8974610000005</v>
      </c>
      <c r="E1963">
        <v>9508.9931639999995</v>
      </c>
      <c r="F1963">
        <v>9508.9931639999995</v>
      </c>
      <c r="G1963">
        <v>32378792851</v>
      </c>
    </row>
    <row r="1964" spans="1:7">
      <c r="A1964" s="14">
        <v>43861</v>
      </c>
      <c r="B1964">
        <v>9508.3134769999997</v>
      </c>
      <c r="C1964">
        <v>9521.7060550000006</v>
      </c>
      <c r="D1964">
        <v>9230.7763670000004</v>
      </c>
      <c r="E1964">
        <v>9350.5292969999991</v>
      </c>
      <c r="F1964">
        <v>9350.5292969999991</v>
      </c>
      <c r="G1964">
        <v>29432489719</v>
      </c>
    </row>
    <row r="1965" spans="1:7">
      <c r="A1965" s="14">
        <v>43862</v>
      </c>
      <c r="B1965">
        <v>9346.3574219999991</v>
      </c>
      <c r="C1965">
        <v>9439.3232420000004</v>
      </c>
      <c r="D1965">
        <v>9313.2392579999996</v>
      </c>
      <c r="E1965">
        <v>9392.875</v>
      </c>
      <c r="F1965">
        <v>9392.875</v>
      </c>
      <c r="G1965">
        <v>25922656496</v>
      </c>
    </row>
    <row r="1966" spans="1:7">
      <c r="A1966" s="14">
        <v>43863</v>
      </c>
      <c r="B1966">
        <v>9389.8203130000002</v>
      </c>
      <c r="C1966">
        <v>9468.7978519999997</v>
      </c>
      <c r="D1966">
        <v>9217.8242190000001</v>
      </c>
      <c r="E1966">
        <v>9344.3652340000008</v>
      </c>
      <c r="F1966">
        <v>9344.3652340000008</v>
      </c>
      <c r="G1966">
        <v>30835736946</v>
      </c>
    </row>
    <row r="1967" spans="1:7">
      <c r="A1967" s="14">
        <v>43864</v>
      </c>
      <c r="B1967">
        <v>9344.6835940000001</v>
      </c>
      <c r="C1967">
        <v>9540.3720699999994</v>
      </c>
      <c r="D1967">
        <v>9248.6337889999995</v>
      </c>
      <c r="E1967">
        <v>9293.5214840000008</v>
      </c>
      <c r="F1967">
        <v>9293.5214840000008</v>
      </c>
      <c r="G1967">
        <v>30934096509</v>
      </c>
    </row>
    <row r="1968" spans="1:7">
      <c r="A1968" s="14">
        <v>43865</v>
      </c>
      <c r="B1968">
        <v>9292.8417969999991</v>
      </c>
      <c r="C1968">
        <v>9331.265625</v>
      </c>
      <c r="D1968">
        <v>9112.8115230000003</v>
      </c>
      <c r="E1968">
        <v>9180.9628909999992</v>
      </c>
      <c r="F1968">
        <v>9180.9628909999992</v>
      </c>
      <c r="G1968">
        <v>29893183716</v>
      </c>
    </row>
    <row r="1969" spans="1:7">
      <c r="A1969" s="14">
        <v>43866</v>
      </c>
      <c r="B1969">
        <v>9183.4160159999992</v>
      </c>
      <c r="C1969">
        <v>9701.2998050000006</v>
      </c>
      <c r="D1969">
        <v>9163.7041019999997</v>
      </c>
      <c r="E1969">
        <v>9613.4238280000009</v>
      </c>
      <c r="F1969">
        <v>9613.4238280000009</v>
      </c>
      <c r="G1969">
        <v>35222060874</v>
      </c>
    </row>
    <row r="1970" spans="1:7">
      <c r="A1970" s="14">
        <v>43867</v>
      </c>
      <c r="B1970">
        <v>9617.8212889999995</v>
      </c>
      <c r="C1970">
        <v>9824.6191409999992</v>
      </c>
      <c r="D1970">
        <v>9539.8183590000008</v>
      </c>
      <c r="E1970">
        <v>9729.8017579999996</v>
      </c>
      <c r="F1970">
        <v>9729.8017579999996</v>
      </c>
      <c r="G1970">
        <v>37628823716</v>
      </c>
    </row>
    <row r="1971" spans="1:7">
      <c r="A1971" s="14">
        <v>43868</v>
      </c>
      <c r="B1971">
        <v>9726.0029300000006</v>
      </c>
      <c r="C1971">
        <v>9834.7167969999991</v>
      </c>
      <c r="D1971">
        <v>9726.0029300000006</v>
      </c>
      <c r="E1971">
        <v>9795.9433590000008</v>
      </c>
      <c r="F1971">
        <v>9795.9433590000008</v>
      </c>
      <c r="G1971">
        <v>34522718159</v>
      </c>
    </row>
    <row r="1972" spans="1:7">
      <c r="A1972" s="14">
        <v>43869</v>
      </c>
      <c r="B1972">
        <v>9793.0703130000002</v>
      </c>
      <c r="C1972">
        <v>9876.7490230000003</v>
      </c>
      <c r="D1972">
        <v>9678.9101559999999</v>
      </c>
      <c r="E1972">
        <v>9865.1191409999992</v>
      </c>
      <c r="F1972">
        <v>9865.1191409999992</v>
      </c>
      <c r="G1972">
        <v>35172043762</v>
      </c>
    </row>
    <row r="1973" spans="1:7">
      <c r="A1973" s="14">
        <v>43870</v>
      </c>
      <c r="B1973">
        <v>9863.8945309999999</v>
      </c>
      <c r="C1973">
        <v>10129.43555</v>
      </c>
      <c r="D1973">
        <v>9850.3925780000009</v>
      </c>
      <c r="E1973">
        <v>10116.67383</v>
      </c>
      <c r="F1973">
        <v>10116.67383</v>
      </c>
      <c r="G1973">
        <v>35807884663</v>
      </c>
    </row>
    <row r="1974" spans="1:7">
      <c r="A1974" s="14">
        <v>43871</v>
      </c>
      <c r="B1974">
        <v>10115.559569999999</v>
      </c>
      <c r="C1974">
        <v>10165.76563</v>
      </c>
      <c r="D1974">
        <v>9784.5634769999997</v>
      </c>
      <c r="E1974">
        <v>9856.6113280000009</v>
      </c>
      <c r="F1974">
        <v>9856.6113280000009</v>
      </c>
      <c r="G1974">
        <v>39386548075</v>
      </c>
    </row>
    <row r="1975" spans="1:7">
      <c r="A1975" s="14">
        <v>43872</v>
      </c>
      <c r="B1975">
        <v>9855.8916019999997</v>
      </c>
      <c r="C1975">
        <v>10210.052729999999</v>
      </c>
      <c r="D1975">
        <v>9729.3349610000005</v>
      </c>
      <c r="E1975">
        <v>10208.23633</v>
      </c>
      <c r="F1975">
        <v>10208.23633</v>
      </c>
      <c r="G1975">
        <v>37648059389</v>
      </c>
    </row>
    <row r="1976" spans="1:7">
      <c r="A1976" s="14">
        <v>43873</v>
      </c>
      <c r="B1976">
        <v>10202.387699999999</v>
      </c>
      <c r="C1976">
        <v>10393.61133</v>
      </c>
      <c r="D1976">
        <v>10202.387699999999</v>
      </c>
      <c r="E1976">
        <v>10326.054690000001</v>
      </c>
      <c r="F1976">
        <v>10326.054690000001</v>
      </c>
      <c r="G1976">
        <v>43444303830</v>
      </c>
    </row>
    <row r="1977" spans="1:7">
      <c r="A1977" s="14">
        <v>43874</v>
      </c>
      <c r="B1977">
        <v>10323.960940000001</v>
      </c>
      <c r="C1977">
        <v>10457.62695</v>
      </c>
      <c r="D1977">
        <v>10116.16113</v>
      </c>
      <c r="E1977">
        <v>10214.37988</v>
      </c>
      <c r="F1977">
        <v>10214.37988</v>
      </c>
      <c r="G1977">
        <v>49356071373</v>
      </c>
    </row>
    <row r="1978" spans="1:7">
      <c r="A1978" s="14">
        <v>43875</v>
      </c>
      <c r="B1978">
        <v>10211.55078</v>
      </c>
      <c r="C1978">
        <v>10321.996090000001</v>
      </c>
      <c r="D1978">
        <v>10125.534180000001</v>
      </c>
      <c r="E1978">
        <v>10312.11621</v>
      </c>
      <c r="F1978">
        <v>10312.11621</v>
      </c>
      <c r="G1978">
        <v>43338264162</v>
      </c>
    </row>
    <row r="1979" spans="1:7">
      <c r="A1979" s="14">
        <v>43876</v>
      </c>
      <c r="B1979">
        <v>10313.856449999999</v>
      </c>
      <c r="C1979">
        <v>10341.55566</v>
      </c>
      <c r="D1979">
        <v>9874.4277340000008</v>
      </c>
      <c r="E1979">
        <v>9889.4248050000006</v>
      </c>
      <c r="F1979">
        <v>9889.4248050000006</v>
      </c>
      <c r="G1979">
        <v>43865054831</v>
      </c>
    </row>
    <row r="1980" spans="1:7">
      <c r="A1980" s="14">
        <v>43877</v>
      </c>
      <c r="B1980">
        <v>9889.1796880000002</v>
      </c>
      <c r="C1980">
        <v>10053.96875</v>
      </c>
      <c r="D1980">
        <v>9722.3867190000001</v>
      </c>
      <c r="E1980">
        <v>9934.4335940000001</v>
      </c>
      <c r="F1980">
        <v>9934.4335940000001</v>
      </c>
      <c r="G1980">
        <v>43374780305</v>
      </c>
    </row>
    <row r="1981" spans="1:7">
      <c r="A1981" s="14">
        <v>43878</v>
      </c>
      <c r="B1981">
        <v>9936.5605469999991</v>
      </c>
      <c r="C1981">
        <v>9938.8154300000006</v>
      </c>
      <c r="D1981">
        <v>9507.6376949999994</v>
      </c>
      <c r="E1981">
        <v>9690.1425780000009</v>
      </c>
      <c r="F1981">
        <v>9690.1425780000009</v>
      </c>
      <c r="G1981">
        <v>45998298413</v>
      </c>
    </row>
    <row r="1982" spans="1:7">
      <c r="A1982" s="14">
        <v>43879</v>
      </c>
      <c r="B1982">
        <v>9691.2304690000001</v>
      </c>
      <c r="C1982">
        <v>10161.93555</v>
      </c>
      <c r="D1982">
        <v>9632.3828130000002</v>
      </c>
      <c r="E1982">
        <v>10141.996090000001</v>
      </c>
      <c r="F1982">
        <v>10141.996090000001</v>
      </c>
      <c r="G1982">
        <v>47271023953</v>
      </c>
    </row>
    <row r="1983" spans="1:7">
      <c r="A1983" s="14">
        <v>43880</v>
      </c>
      <c r="B1983">
        <v>10143.79883</v>
      </c>
      <c r="C1983">
        <v>10191.67578</v>
      </c>
      <c r="D1983">
        <v>9611.2236329999996</v>
      </c>
      <c r="E1983">
        <v>9633.3867190000001</v>
      </c>
      <c r="F1983">
        <v>9633.3867190000001</v>
      </c>
      <c r="G1983">
        <v>46992019710</v>
      </c>
    </row>
    <row r="1984" spans="1:7">
      <c r="A1984" s="14">
        <v>43881</v>
      </c>
      <c r="B1984">
        <v>9629.3251949999994</v>
      </c>
      <c r="C1984">
        <v>9643.2167969999991</v>
      </c>
      <c r="D1984">
        <v>9507.9003909999992</v>
      </c>
      <c r="E1984">
        <v>9608.4755860000005</v>
      </c>
      <c r="F1984">
        <v>9608.4755860000005</v>
      </c>
      <c r="G1984">
        <v>44925260237</v>
      </c>
    </row>
    <row r="1985" spans="1:7">
      <c r="A1985" s="14">
        <v>43882</v>
      </c>
      <c r="B1985">
        <v>9611.7822269999997</v>
      </c>
      <c r="C1985">
        <v>9723.0146480000003</v>
      </c>
      <c r="D1985">
        <v>9589.7431639999995</v>
      </c>
      <c r="E1985">
        <v>9686.4414059999999</v>
      </c>
      <c r="F1985">
        <v>9686.4414059999999</v>
      </c>
      <c r="G1985">
        <v>40930547513</v>
      </c>
    </row>
    <row r="1986" spans="1:7">
      <c r="A1986" s="14">
        <v>43883</v>
      </c>
      <c r="B1986">
        <v>9687.7070309999999</v>
      </c>
      <c r="C1986">
        <v>9698.2314449999994</v>
      </c>
      <c r="D1986">
        <v>9600.7285159999992</v>
      </c>
      <c r="E1986">
        <v>9663.1816409999992</v>
      </c>
      <c r="F1986">
        <v>9663.1816409999992</v>
      </c>
      <c r="G1986">
        <v>35838025154</v>
      </c>
    </row>
    <row r="1987" spans="1:7">
      <c r="A1987" s="14">
        <v>43884</v>
      </c>
      <c r="B1987">
        <v>9663.3183590000008</v>
      </c>
      <c r="C1987">
        <v>9937.4042969999991</v>
      </c>
      <c r="D1987">
        <v>9657.7910159999992</v>
      </c>
      <c r="E1987">
        <v>9924.515625</v>
      </c>
      <c r="F1987">
        <v>9924.515625</v>
      </c>
      <c r="G1987">
        <v>41185185761</v>
      </c>
    </row>
    <row r="1988" spans="1:7">
      <c r="A1988" s="14">
        <v>43885</v>
      </c>
      <c r="B1988">
        <v>9921.5830079999996</v>
      </c>
      <c r="C1988">
        <v>9951.7460940000001</v>
      </c>
      <c r="D1988">
        <v>9537.0429690000001</v>
      </c>
      <c r="E1988">
        <v>9650.1748050000006</v>
      </c>
      <c r="F1988">
        <v>9650.1748050000006</v>
      </c>
      <c r="G1988">
        <v>45080496648</v>
      </c>
    </row>
    <row r="1989" spans="1:7">
      <c r="A1989" s="14">
        <v>43886</v>
      </c>
      <c r="B1989">
        <v>9651.3125</v>
      </c>
      <c r="C1989">
        <v>9652.7373050000006</v>
      </c>
      <c r="D1989">
        <v>9305.0214840000008</v>
      </c>
      <c r="E1989">
        <v>9341.7050780000009</v>
      </c>
      <c r="F1989">
        <v>9341.7050780000009</v>
      </c>
      <c r="G1989">
        <v>42515259129</v>
      </c>
    </row>
    <row r="1990" spans="1:7">
      <c r="A1990" s="14">
        <v>43887</v>
      </c>
      <c r="B1990">
        <v>9338.2900389999995</v>
      </c>
      <c r="C1990">
        <v>9354.7783199999994</v>
      </c>
      <c r="D1990">
        <v>8704.4267579999996</v>
      </c>
      <c r="E1990">
        <v>8820.5224610000005</v>
      </c>
      <c r="F1990">
        <v>8820.5224610000005</v>
      </c>
      <c r="G1990">
        <v>50420050762</v>
      </c>
    </row>
    <row r="1991" spans="1:7">
      <c r="A1991" s="14">
        <v>43888</v>
      </c>
      <c r="B1991">
        <v>8825.09375</v>
      </c>
      <c r="C1991">
        <v>8932.8925780000009</v>
      </c>
      <c r="D1991">
        <v>8577.1992190000001</v>
      </c>
      <c r="E1991">
        <v>8784.4941409999992</v>
      </c>
      <c r="F1991">
        <v>8784.4941409999992</v>
      </c>
      <c r="G1991">
        <v>45470195695</v>
      </c>
    </row>
    <row r="1992" spans="1:7">
      <c r="A1992" s="14">
        <v>43889</v>
      </c>
      <c r="B1992">
        <v>8788.7285159999992</v>
      </c>
      <c r="C1992">
        <v>8890.4560550000006</v>
      </c>
      <c r="D1992">
        <v>8492.9326170000004</v>
      </c>
      <c r="E1992">
        <v>8672.4550780000009</v>
      </c>
      <c r="F1992">
        <v>8672.4550780000009</v>
      </c>
      <c r="G1992">
        <v>44605450443</v>
      </c>
    </row>
    <row r="1993" spans="1:7">
      <c r="A1993" s="14">
        <v>43890</v>
      </c>
      <c r="B1993">
        <v>8671.2128909999992</v>
      </c>
      <c r="C1993">
        <v>8775.6318360000005</v>
      </c>
      <c r="D1993">
        <v>8599.5087889999995</v>
      </c>
      <c r="E1993">
        <v>8599.5087889999995</v>
      </c>
      <c r="F1993">
        <v>8599.5087889999995</v>
      </c>
      <c r="G1993">
        <v>35792392544</v>
      </c>
    </row>
    <row r="1994" spans="1:7">
      <c r="A1994" s="14">
        <v>43891</v>
      </c>
      <c r="B1994">
        <v>8599.7587889999995</v>
      </c>
      <c r="C1994">
        <v>8726.796875</v>
      </c>
      <c r="D1994">
        <v>8471.2128909999992</v>
      </c>
      <c r="E1994">
        <v>8562.4541019999997</v>
      </c>
      <c r="F1994">
        <v>8562.4541019999997</v>
      </c>
      <c r="G1994">
        <v>35349164300</v>
      </c>
    </row>
    <row r="1995" spans="1:7">
      <c r="A1995" s="14">
        <v>43892</v>
      </c>
      <c r="B1995">
        <v>8563.2646480000003</v>
      </c>
      <c r="C1995">
        <v>8921.3085940000001</v>
      </c>
      <c r="D1995">
        <v>8532.6308590000008</v>
      </c>
      <c r="E1995">
        <v>8869.6699219999991</v>
      </c>
      <c r="F1995">
        <v>8869.6699219999991</v>
      </c>
      <c r="G1995">
        <v>42857674409</v>
      </c>
    </row>
    <row r="1996" spans="1:7">
      <c r="A1996" s="14">
        <v>43893</v>
      </c>
      <c r="B1996">
        <v>8865.3876949999994</v>
      </c>
      <c r="C1996">
        <v>8901.5986329999996</v>
      </c>
      <c r="D1996">
        <v>8704.9902340000008</v>
      </c>
      <c r="E1996">
        <v>8787.7861329999996</v>
      </c>
      <c r="F1996">
        <v>8787.7861329999996</v>
      </c>
      <c r="G1996">
        <v>42386715821</v>
      </c>
    </row>
    <row r="1997" spans="1:7">
      <c r="A1997" s="14">
        <v>43894</v>
      </c>
      <c r="B1997">
        <v>8788.5419920000004</v>
      </c>
      <c r="C1997">
        <v>8843.3662110000005</v>
      </c>
      <c r="D1997">
        <v>8712.4316409999992</v>
      </c>
      <c r="E1997">
        <v>8755.2460940000001</v>
      </c>
      <c r="F1997">
        <v>8755.2460940000001</v>
      </c>
      <c r="G1997">
        <v>34746706368</v>
      </c>
    </row>
    <row r="1998" spans="1:7">
      <c r="A1998" s="14">
        <v>43895</v>
      </c>
      <c r="B1998">
        <v>8760.2851559999999</v>
      </c>
      <c r="C1998">
        <v>9142.0546880000002</v>
      </c>
      <c r="D1998">
        <v>8757.2539059999999</v>
      </c>
      <c r="E1998">
        <v>9078.7626949999994</v>
      </c>
      <c r="F1998">
        <v>9078.7626949999994</v>
      </c>
      <c r="G1998">
        <v>39698054597</v>
      </c>
    </row>
    <row r="1999" spans="1:7">
      <c r="A1999" s="14">
        <v>43896</v>
      </c>
      <c r="B1999">
        <v>9078.3085940000001</v>
      </c>
      <c r="C1999">
        <v>9167.6953130000002</v>
      </c>
      <c r="D1999">
        <v>9032.0791019999997</v>
      </c>
      <c r="E1999">
        <v>9122.5458980000003</v>
      </c>
      <c r="F1999">
        <v>9122.5458980000003</v>
      </c>
      <c r="G1999">
        <v>40826885651</v>
      </c>
    </row>
    <row r="2000" spans="1:7">
      <c r="A2000" s="14">
        <v>43897</v>
      </c>
      <c r="B2000">
        <v>9121.6005860000005</v>
      </c>
      <c r="C2000">
        <v>9163.2207030000009</v>
      </c>
      <c r="D2000">
        <v>8890.7441409999992</v>
      </c>
      <c r="E2000">
        <v>8909.9541019999997</v>
      </c>
      <c r="F2000">
        <v>8909.9541019999997</v>
      </c>
      <c r="G2000">
        <v>36216930370</v>
      </c>
    </row>
    <row r="2001" spans="1:7">
      <c r="A2001" s="14">
        <v>43898</v>
      </c>
      <c r="B2001">
        <v>8908.2060550000006</v>
      </c>
      <c r="C2001">
        <v>8914.34375</v>
      </c>
      <c r="D2001">
        <v>8105.2529299999997</v>
      </c>
      <c r="E2001">
        <v>8108.1162109999996</v>
      </c>
      <c r="F2001">
        <v>8108.1162109999996</v>
      </c>
      <c r="G2001">
        <v>39973102121</v>
      </c>
    </row>
    <row r="2002" spans="1:7">
      <c r="A2002" s="14">
        <v>43899</v>
      </c>
      <c r="B2002">
        <v>8111.1464839999999</v>
      </c>
      <c r="C2002">
        <v>8177.7934569999998</v>
      </c>
      <c r="D2002">
        <v>7690.0981449999999</v>
      </c>
      <c r="E2002">
        <v>7923.6445309999999</v>
      </c>
      <c r="F2002">
        <v>7923.6445309999999</v>
      </c>
      <c r="G2002">
        <v>46936995808</v>
      </c>
    </row>
    <row r="2003" spans="1:7">
      <c r="A2003" s="14">
        <v>43900</v>
      </c>
      <c r="B2003">
        <v>7922.1469729999999</v>
      </c>
      <c r="C2003">
        <v>8136.9453130000002</v>
      </c>
      <c r="D2003">
        <v>7814.7631840000004</v>
      </c>
      <c r="E2003">
        <v>7909.7294920000004</v>
      </c>
      <c r="F2003">
        <v>7909.7294920000004</v>
      </c>
      <c r="G2003">
        <v>42213940994</v>
      </c>
    </row>
    <row r="2004" spans="1:7">
      <c r="A2004" s="14">
        <v>43901</v>
      </c>
      <c r="B2004">
        <v>7910.0898440000001</v>
      </c>
      <c r="C2004">
        <v>7950.814453</v>
      </c>
      <c r="D2004">
        <v>7642.8125</v>
      </c>
      <c r="E2004">
        <v>7911.4301759999998</v>
      </c>
      <c r="F2004">
        <v>7911.4301759999998</v>
      </c>
      <c r="G2004">
        <v>38682762605</v>
      </c>
    </row>
    <row r="2005" spans="1:7">
      <c r="A2005" s="14">
        <v>43902</v>
      </c>
      <c r="B2005">
        <v>7913.6162109999996</v>
      </c>
      <c r="C2005">
        <v>7929.1162109999996</v>
      </c>
      <c r="D2005">
        <v>4860.3540039999998</v>
      </c>
      <c r="E2005">
        <v>4970.7880859999996</v>
      </c>
      <c r="F2005">
        <v>4970.7880859999996</v>
      </c>
      <c r="G2005">
        <v>53980357243</v>
      </c>
    </row>
    <row r="2006" spans="1:7">
      <c r="A2006" s="14">
        <v>43903</v>
      </c>
      <c r="B2006">
        <v>5017.8310549999997</v>
      </c>
      <c r="C2006">
        <v>5838.1147460000002</v>
      </c>
      <c r="D2006">
        <v>4106.9809569999998</v>
      </c>
      <c r="E2006">
        <v>5563.7070309999999</v>
      </c>
      <c r="F2006">
        <v>5563.7070309999999</v>
      </c>
      <c r="G2006">
        <v>74156772075</v>
      </c>
    </row>
    <row r="2007" spans="1:7">
      <c r="A2007" s="14">
        <v>43904</v>
      </c>
      <c r="B2007">
        <v>5573.0776370000003</v>
      </c>
      <c r="C2007">
        <v>5625.2265630000002</v>
      </c>
      <c r="D2007">
        <v>5125.0693359999996</v>
      </c>
      <c r="E2007">
        <v>5200.3662109999996</v>
      </c>
      <c r="F2007">
        <v>5200.3662109999996</v>
      </c>
      <c r="G2007">
        <v>36154506008</v>
      </c>
    </row>
    <row r="2008" spans="1:7">
      <c r="A2008" s="14">
        <v>43905</v>
      </c>
      <c r="B2008">
        <v>5201.0668949999999</v>
      </c>
      <c r="C2008">
        <v>5836.6450199999999</v>
      </c>
      <c r="D2008">
        <v>5169.283203</v>
      </c>
      <c r="E2008">
        <v>5392.3149409999996</v>
      </c>
      <c r="F2008">
        <v>5392.3149409999996</v>
      </c>
      <c r="G2008">
        <v>33997889639</v>
      </c>
    </row>
    <row r="2009" spans="1:7">
      <c r="A2009" s="14">
        <v>43906</v>
      </c>
      <c r="B2009">
        <v>5385.2294920000004</v>
      </c>
      <c r="C2009">
        <v>5385.2294920000004</v>
      </c>
      <c r="D2009">
        <v>4575.3579099999997</v>
      </c>
      <c r="E2009">
        <v>5014.4799800000001</v>
      </c>
      <c r="F2009">
        <v>5014.4799800000001</v>
      </c>
      <c r="G2009">
        <v>45368026430</v>
      </c>
    </row>
    <row r="2010" spans="1:7">
      <c r="A2010" s="14">
        <v>43907</v>
      </c>
      <c r="B2010">
        <v>5002.578125</v>
      </c>
      <c r="C2010">
        <v>5371.3486329999996</v>
      </c>
      <c r="D2010">
        <v>4981.9091799999997</v>
      </c>
      <c r="E2010">
        <v>5225.6293949999999</v>
      </c>
      <c r="F2010">
        <v>5225.6293949999999</v>
      </c>
      <c r="G2010">
        <v>38622642935</v>
      </c>
    </row>
    <row r="2011" spans="1:7">
      <c r="A2011" s="14">
        <v>43908</v>
      </c>
      <c r="B2011">
        <v>5227.1137699999999</v>
      </c>
      <c r="C2011">
        <v>5331.8339839999999</v>
      </c>
      <c r="D2011">
        <v>5069.3359380000002</v>
      </c>
      <c r="E2011">
        <v>5238.4384769999997</v>
      </c>
      <c r="F2011">
        <v>5238.4384769999997</v>
      </c>
      <c r="G2011">
        <v>37878801016</v>
      </c>
    </row>
    <row r="2012" spans="1:7">
      <c r="A2012" s="14">
        <v>43909</v>
      </c>
      <c r="B2012">
        <v>5245.4165039999998</v>
      </c>
      <c r="C2012">
        <v>6329.7358400000003</v>
      </c>
      <c r="D2012">
        <v>5236.96875</v>
      </c>
      <c r="E2012">
        <v>6191.1928710000002</v>
      </c>
      <c r="F2012">
        <v>6191.1928710000002</v>
      </c>
      <c r="G2012">
        <v>51000731797</v>
      </c>
    </row>
    <row r="2013" spans="1:7">
      <c r="A2013" s="14">
        <v>43910</v>
      </c>
      <c r="B2013">
        <v>6191.6538090000004</v>
      </c>
      <c r="C2013">
        <v>6844.2617190000001</v>
      </c>
      <c r="D2013">
        <v>5865.7817379999997</v>
      </c>
      <c r="E2013">
        <v>6198.7783200000003</v>
      </c>
      <c r="F2013">
        <v>6198.7783200000003</v>
      </c>
      <c r="G2013">
        <v>54442976103</v>
      </c>
    </row>
    <row r="2014" spans="1:7">
      <c r="A2014" s="14">
        <v>43911</v>
      </c>
      <c r="B2014">
        <v>6206.5214839999999</v>
      </c>
      <c r="C2014">
        <v>6378.1352539999998</v>
      </c>
      <c r="D2014">
        <v>5932.8232420000004</v>
      </c>
      <c r="E2014">
        <v>6185.0664059999999</v>
      </c>
      <c r="F2014">
        <v>6185.0664059999999</v>
      </c>
      <c r="G2014">
        <v>42494390880</v>
      </c>
    </row>
    <row r="2015" spans="1:7">
      <c r="A2015" s="14">
        <v>43912</v>
      </c>
      <c r="B2015">
        <v>6185.5581050000001</v>
      </c>
      <c r="C2015">
        <v>6359.6972660000001</v>
      </c>
      <c r="D2015">
        <v>5823.7138670000004</v>
      </c>
      <c r="E2015">
        <v>5830.2548829999996</v>
      </c>
      <c r="F2015">
        <v>5830.2548829999996</v>
      </c>
      <c r="G2015">
        <v>40099664740</v>
      </c>
    </row>
    <row r="2016" spans="1:7">
      <c r="A2016" s="14">
        <v>43913</v>
      </c>
      <c r="B2016">
        <v>5831.3745120000003</v>
      </c>
      <c r="C2016">
        <v>6443.9345700000003</v>
      </c>
      <c r="D2016">
        <v>5785.0043949999999</v>
      </c>
      <c r="E2016">
        <v>6416.3149409999996</v>
      </c>
      <c r="F2016">
        <v>6416.3149409999996</v>
      </c>
      <c r="G2016">
        <v>46491916000</v>
      </c>
    </row>
    <row r="2017" spans="1:7">
      <c r="A2017" s="14">
        <v>43914</v>
      </c>
      <c r="B2017">
        <v>6436.642578</v>
      </c>
      <c r="C2017">
        <v>6789.0229490000002</v>
      </c>
      <c r="D2017">
        <v>6411.0664059999999</v>
      </c>
      <c r="E2017">
        <v>6734.8037109999996</v>
      </c>
      <c r="F2017">
        <v>6734.8037109999996</v>
      </c>
      <c r="G2017">
        <v>48221910672</v>
      </c>
    </row>
    <row r="2018" spans="1:7">
      <c r="A2018" s="14">
        <v>43915</v>
      </c>
      <c r="B2018">
        <v>6738.716797</v>
      </c>
      <c r="C2018">
        <v>6892.5112300000001</v>
      </c>
      <c r="D2018">
        <v>6536.9262699999999</v>
      </c>
      <c r="E2018">
        <v>6681.0629879999997</v>
      </c>
      <c r="F2018">
        <v>6681.0629879999997</v>
      </c>
      <c r="G2018">
        <v>44590107888</v>
      </c>
    </row>
    <row r="2019" spans="1:7">
      <c r="A2019" s="14">
        <v>43916</v>
      </c>
      <c r="B2019">
        <v>6675.1708980000003</v>
      </c>
      <c r="C2019">
        <v>6735.4638670000004</v>
      </c>
      <c r="D2019">
        <v>6590.9628910000001</v>
      </c>
      <c r="E2019">
        <v>6716.4404299999997</v>
      </c>
      <c r="F2019">
        <v>6716.4404299999997</v>
      </c>
      <c r="G2019">
        <v>35319797642</v>
      </c>
    </row>
    <row r="2020" spans="1:7">
      <c r="A2020" s="14">
        <v>43917</v>
      </c>
      <c r="B2020">
        <v>6719.3891599999997</v>
      </c>
      <c r="C2020">
        <v>6793.8364259999998</v>
      </c>
      <c r="D2020">
        <v>6466.7016599999997</v>
      </c>
      <c r="E2020">
        <v>6469.7983400000003</v>
      </c>
      <c r="F2020">
        <v>6469.7983400000003</v>
      </c>
      <c r="G2020">
        <v>34585598367</v>
      </c>
    </row>
    <row r="2021" spans="1:7">
      <c r="A2021" s="14">
        <v>43918</v>
      </c>
      <c r="B2021">
        <v>6467.2539059999999</v>
      </c>
      <c r="C2021">
        <v>6467.5009769999997</v>
      </c>
      <c r="D2021">
        <v>6117.8378910000001</v>
      </c>
      <c r="E2021">
        <v>6242.1938479999999</v>
      </c>
      <c r="F2021">
        <v>6242.1938479999999</v>
      </c>
      <c r="G2021">
        <v>34885225901</v>
      </c>
    </row>
    <row r="2022" spans="1:7">
      <c r="A2022" s="14">
        <v>43919</v>
      </c>
      <c r="B2022">
        <v>6245.6245120000003</v>
      </c>
      <c r="C2022">
        <v>6250.4672849999997</v>
      </c>
      <c r="D2022">
        <v>5920.0859380000002</v>
      </c>
      <c r="E2022">
        <v>5922.0429690000001</v>
      </c>
      <c r="F2022">
        <v>5922.0429690000001</v>
      </c>
      <c r="G2022">
        <v>28373690931</v>
      </c>
    </row>
    <row r="2023" spans="1:7">
      <c r="A2023" s="14">
        <v>43920</v>
      </c>
      <c r="B2023">
        <v>5925.5385740000002</v>
      </c>
      <c r="C2023">
        <v>6517.1958009999998</v>
      </c>
      <c r="D2023">
        <v>5903.234375</v>
      </c>
      <c r="E2023">
        <v>6429.841797</v>
      </c>
      <c r="F2023">
        <v>6429.841797</v>
      </c>
      <c r="G2023">
        <v>37101651525</v>
      </c>
    </row>
    <row r="2024" spans="1:7">
      <c r="A2024" s="14">
        <v>43921</v>
      </c>
      <c r="B2024">
        <v>6430.6064450000003</v>
      </c>
      <c r="C2024">
        <v>6504.5151370000003</v>
      </c>
      <c r="D2024">
        <v>6374.1621089999999</v>
      </c>
      <c r="E2024">
        <v>6438.6445309999999</v>
      </c>
      <c r="F2024">
        <v>6438.6445309999999</v>
      </c>
      <c r="G2024">
        <v>32786468812</v>
      </c>
    </row>
    <row r="2025" spans="1:7">
      <c r="A2025" s="14">
        <v>43922</v>
      </c>
      <c r="B2025">
        <v>6437.3193359999996</v>
      </c>
      <c r="C2025">
        <v>6612.5737300000001</v>
      </c>
      <c r="D2025">
        <v>6202.3735349999997</v>
      </c>
      <c r="E2025">
        <v>6606.7763670000004</v>
      </c>
      <c r="F2025">
        <v>6606.7763670000004</v>
      </c>
      <c r="G2025">
        <v>40346426266</v>
      </c>
    </row>
    <row r="2026" spans="1:7">
      <c r="A2026" s="14">
        <v>43923</v>
      </c>
      <c r="B2026">
        <v>6606.7763670000004</v>
      </c>
      <c r="C2026">
        <v>7088.2475590000004</v>
      </c>
      <c r="D2026">
        <v>6595.9184569999998</v>
      </c>
      <c r="E2026">
        <v>6793.6245120000003</v>
      </c>
      <c r="F2026">
        <v>6793.6245120000003</v>
      </c>
      <c r="G2026">
        <v>47660646124</v>
      </c>
    </row>
    <row r="2027" spans="1:7">
      <c r="A2027" s="14">
        <v>43924</v>
      </c>
      <c r="B2027">
        <v>6797.3964839999999</v>
      </c>
      <c r="C2027">
        <v>7003.220703</v>
      </c>
      <c r="D2027">
        <v>6673.3359380000002</v>
      </c>
      <c r="E2027">
        <v>6733.3872069999998</v>
      </c>
      <c r="F2027">
        <v>6733.3872069999998</v>
      </c>
      <c r="G2027">
        <v>38976504903</v>
      </c>
    </row>
    <row r="2028" spans="1:7">
      <c r="A2028" s="14">
        <v>43925</v>
      </c>
      <c r="B2028">
        <v>6738.3828130000002</v>
      </c>
      <c r="C2028">
        <v>6878.9536129999997</v>
      </c>
      <c r="D2028">
        <v>6696.4848629999997</v>
      </c>
      <c r="E2028">
        <v>6867.5273440000001</v>
      </c>
      <c r="F2028">
        <v>6867.5273440000001</v>
      </c>
      <c r="G2028">
        <v>33185988584</v>
      </c>
    </row>
    <row r="2029" spans="1:7">
      <c r="A2029" s="14">
        <v>43926</v>
      </c>
      <c r="B2029">
        <v>6862.5375979999999</v>
      </c>
      <c r="C2029">
        <v>6883.4140630000002</v>
      </c>
      <c r="D2029">
        <v>6715.9291990000002</v>
      </c>
      <c r="E2029">
        <v>6791.1293949999999</v>
      </c>
      <c r="F2029">
        <v>6791.1293949999999</v>
      </c>
      <c r="G2029">
        <v>29510409856</v>
      </c>
    </row>
    <row r="2030" spans="1:7">
      <c r="A2030" s="14">
        <v>43927</v>
      </c>
      <c r="B2030">
        <v>6788.0498049999997</v>
      </c>
      <c r="C2030">
        <v>7271.78125</v>
      </c>
      <c r="D2030">
        <v>6782.8896480000003</v>
      </c>
      <c r="E2030">
        <v>7271.78125</v>
      </c>
      <c r="F2030">
        <v>7271.78125</v>
      </c>
      <c r="G2030">
        <v>46896904615</v>
      </c>
    </row>
    <row r="2031" spans="1:7">
      <c r="A2031" s="14">
        <v>43928</v>
      </c>
      <c r="B2031">
        <v>7273.6440430000002</v>
      </c>
      <c r="C2031">
        <v>7427.939453</v>
      </c>
      <c r="D2031">
        <v>7136.7143550000001</v>
      </c>
      <c r="E2031">
        <v>7176.4145509999998</v>
      </c>
      <c r="F2031">
        <v>7176.4145509999998</v>
      </c>
      <c r="G2031">
        <v>44243482668</v>
      </c>
    </row>
    <row r="2032" spans="1:7">
      <c r="A2032" s="14">
        <v>43929</v>
      </c>
      <c r="B2032">
        <v>7179.283203</v>
      </c>
      <c r="C2032">
        <v>7356.2236329999996</v>
      </c>
      <c r="D2032">
        <v>7153.3056640000004</v>
      </c>
      <c r="E2032">
        <v>7334.0986329999996</v>
      </c>
      <c r="F2032">
        <v>7334.0986329999996</v>
      </c>
      <c r="G2032">
        <v>37563249549</v>
      </c>
    </row>
    <row r="2033" spans="1:7">
      <c r="A2033" s="14">
        <v>43930</v>
      </c>
      <c r="B2033">
        <v>7337.9663090000004</v>
      </c>
      <c r="C2033">
        <v>7341.4482420000004</v>
      </c>
      <c r="D2033">
        <v>7179.0942379999997</v>
      </c>
      <c r="E2033">
        <v>7302.0893550000001</v>
      </c>
      <c r="F2033">
        <v>7302.0893550000001</v>
      </c>
      <c r="G2033">
        <v>34815139178</v>
      </c>
    </row>
    <row r="2034" spans="1:7">
      <c r="A2034" s="14">
        <v>43931</v>
      </c>
      <c r="B2034">
        <v>7303.8154299999997</v>
      </c>
      <c r="C2034">
        <v>7303.8154299999997</v>
      </c>
      <c r="D2034">
        <v>6802.4750979999999</v>
      </c>
      <c r="E2034">
        <v>6865.4931640000004</v>
      </c>
      <c r="F2034">
        <v>6865.4931640000004</v>
      </c>
      <c r="G2034">
        <v>43622840992</v>
      </c>
    </row>
    <row r="2035" spans="1:7">
      <c r="A2035" s="14">
        <v>43932</v>
      </c>
      <c r="B2035">
        <v>6867.4404299999997</v>
      </c>
      <c r="C2035">
        <v>6926.0698240000002</v>
      </c>
      <c r="D2035">
        <v>6789.9208980000003</v>
      </c>
      <c r="E2035">
        <v>6859.0830079999996</v>
      </c>
      <c r="F2035">
        <v>6859.0830079999996</v>
      </c>
      <c r="G2035">
        <v>31222085946</v>
      </c>
    </row>
    <row r="2036" spans="1:7">
      <c r="A2036" s="14">
        <v>43933</v>
      </c>
      <c r="B2036">
        <v>6858.0678710000002</v>
      </c>
      <c r="C2036">
        <v>7119.9472660000001</v>
      </c>
      <c r="D2036">
        <v>6811.078125</v>
      </c>
      <c r="E2036">
        <v>6971.091797</v>
      </c>
      <c r="F2036">
        <v>6971.091797</v>
      </c>
      <c r="G2036">
        <v>35759567632</v>
      </c>
    </row>
    <row r="2037" spans="1:7">
      <c r="A2037" s="14">
        <v>43934</v>
      </c>
      <c r="B2037">
        <v>6965.6166990000002</v>
      </c>
      <c r="C2037">
        <v>6965.6166990000002</v>
      </c>
      <c r="D2037">
        <v>6668.2597660000001</v>
      </c>
      <c r="E2037">
        <v>6845.0375979999999</v>
      </c>
      <c r="F2037">
        <v>6845.0375979999999</v>
      </c>
      <c r="G2037">
        <v>38619308647</v>
      </c>
    </row>
    <row r="2038" spans="1:7">
      <c r="A2038" s="14">
        <v>43935</v>
      </c>
      <c r="B2038">
        <v>6843.2817379999997</v>
      </c>
      <c r="C2038">
        <v>6958.5571289999998</v>
      </c>
      <c r="D2038">
        <v>6793.8212890000004</v>
      </c>
      <c r="E2038">
        <v>6842.4277339999999</v>
      </c>
      <c r="F2038">
        <v>6842.4277339999999</v>
      </c>
      <c r="G2038">
        <v>34110434052</v>
      </c>
    </row>
    <row r="2039" spans="1:7">
      <c r="A2039" s="14">
        <v>43936</v>
      </c>
      <c r="B2039">
        <v>6845.5615230000003</v>
      </c>
      <c r="C2039">
        <v>6928.6645509999998</v>
      </c>
      <c r="D2039">
        <v>6633.4028319999998</v>
      </c>
      <c r="E2039">
        <v>6642.1098629999997</v>
      </c>
      <c r="F2039">
        <v>6642.1098629999997</v>
      </c>
      <c r="G2039">
        <v>32288311031</v>
      </c>
    </row>
    <row r="2040" spans="1:7">
      <c r="A2040" s="14">
        <v>43937</v>
      </c>
      <c r="B2040">
        <v>6640.4541019999997</v>
      </c>
      <c r="C2040">
        <v>7134.4506840000004</v>
      </c>
      <c r="D2040">
        <v>6555.5043949999999</v>
      </c>
      <c r="E2040">
        <v>7116.8041990000002</v>
      </c>
      <c r="F2040">
        <v>7116.8041990000002</v>
      </c>
      <c r="G2040">
        <v>46783242377</v>
      </c>
    </row>
    <row r="2041" spans="1:7">
      <c r="A2041" s="14">
        <v>43938</v>
      </c>
      <c r="B2041">
        <v>7116.5527339999999</v>
      </c>
      <c r="C2041">
        <v>7167.1831050000001</v>
      </c>
      <c r="D2041">
        <v>7050.3320309999999</v>
      </c>
      <c r="E2041">
        <v>7096.1845700000003</v>
      </c>
      <c r="F2041">
        <v>7096.1845700000003</v>
      </c>
      <c r="G2041">
        <v>32513423567</v>
      </c>
    </row>
    <row r="2042" spans="1:7">
      <c r="A2042" s="14">
        <v>43939</v>
      </c>
      <c r="B2042">
        <v>7092.2915039999998</v>
      </c>
      <c r="C2042">
        <v>7269.9565430000002</v>
      </c>
      <c r="D2042">
        <v>7089.2470700000003</v>
      </c>
      <c r="E2042">
        <v>7257.6650390000004</v>
      </c>
      <c r="F2042">
        <v>7257.6650390000004</v>
      </c>
      <c r="G2042">
        <v>32447188386</v>
      </c>
    </row>
    <row r="2043" spans="1:7">
      <c r="A2043" s="14">
        <v>43940</v>
      </c>
      <c r="B2043">
        <v>7260.9223629999997</v>
      </c>
      <c r="C2043">
        <v>7280.5219729999999</v>
      </c>
      <c r="D2043">
        <v>7167.0546880000002</v>
      </c>
      <c r="E2043">
        <v>7189.4248049999997</v>
      </c>
      <c r="F2043">
        <v>7189.4248049999997</v>
      </c>
      <c r="G2043">
        <v>31311210215</v>
      </c>
    </row>
    <row r="2044" spans="1:7">
      <c r="A2044" s="14">
        <v>43941</v>
      </c>
      <c r="B2044">
        <v>7186.8735349999997</v>
      </c>
      <c r="C2044">
        <v>7240.2905270000001</v>
      </c>
      <c r="D2044">
        <v>6835.5029299999997</v>
      </c>
      <c r="E2044">
        <v>6881.9584960000002</v>
      </c>
      <c r="F2044">
        <v>6881.9584960000002</v>
      </c>
      <c r="G2044">
        <v>37747113936</v>
      </c>
    </row>
    <row r="2045" spans="1:7">
      <c r="A2045" s="14">
        <v>43942</v>
      </c>
      <c r="B2045">
        <v>6879.7841799999997</v>
      </c>
      <c r="C2045">
        <v>6934.5517579999996</v>
      </c>
      <c r="D2045">
        <v>6834.4423829999996</v>
      </c>
      <c r="E2045">
        <v>6880.3232420000004</v>
      </c>
      <c r="F2045">
        <v>6880.3232420000004</v>
      </c>
      <c r="G2045">
        <v>32589741511</v>
      </c>
    </row>
    <row r="2046" spans="1:7">
      <c r="A2046" s="14">
        <v>43943</v>
      </c>
      <c r="B2046">
        <v>6879.4404299999997</v>
      </c>
      <c r="C2046">
        <v>7145.8657229999999</v>
      </c>
      <c r="D2046">
        <v>6867.7817379999997</v>
      </c>
      <c r="E2046">
        <v>7117.2075199999999</v>
      </c>
      <c r="F2046">
        <v>7117.2075199999999</v>
      </c>
      <c r="G2046">
        <v>33249153866</v>
      </c>
    </row>
    <row r="2047" spans="1:7">
      <c r="A2047" s="14">
        <v>43944</v>
      </c>
      <c r="B2047">
        <v>7121.3061520000001</v>
      </c>
      <c r="C2047">
        <v>7491.7851559999999</v>
      </c>
      <c r="D2047">
        <v>7081.5947269999997</v>
      </c>
      <c r="E2047">
        <v>7429.7246089999999</v>
      </c>
      <c r="F2047">
        <v>7429.7246089999999</v>
      </c>
      <c r="G2047">
        <v>43500782316</v>
      </c>
    </row>
    <row r="2048" spans="1:7">
      <c r="A2048" s="14">
        <v>43945</v>
      </c>
      <c r="B2048">
        <v>7434.1816410000001</v>
      </c>
      <c r="C2048">
        <v>7574.1958009999998</v>
      </c>
      <c r="D2048">
        <v>7434.1816410000001</v>
      </c>
      <c r="E2048">
        <v>7550.9008789999998</v>
      </c>
      <c r="F2048">
        <v>7550.9008789999998</v>
      </c>
      <c r="G2048">
        <v>34636526286</v>
      </c>
    </row>
    <row r="2049" spans="1:7">
      <c r="A2049" s="14">
        <v>43946</v>
      </c>
      <c r="B2049">
        <v>7550.4829099999997</v>
      </c>
      <c r="C2049">
        <v>7641.3637699999999</v>
      </c>
      <c r="D2049">
        <v>7521.6723629999997</v>
      </c>
      <c r="E2049">
        <v>7569.9360349999997</v>
      </c>
      <c r="F2049">
        <v>7569.9360349999997</v>
      </c>
      <c r="G2049">
        <v>32941541447</v>
      </c>
    </row>
    <row r="2050" spans="1:7">
      <c r="A2050" s="14">
        <v>43947</v>
      </c>
      <c r="B2050">
        <v>7570.1391599999997</v>
      </c>
      <c r="C2050">
        <v>7700.5942379999997</v>
      </c>
      <c r="D2050">
        <v>7561.4077150000003</v>
      </c>
      <c r="E2050">
        <v>7679.8671880000002</v>
      </c>
      <c r="F2050">
        <v>7679.8671880000002</v>
      </c>
      <c r="G2050">
        <v>33070154491</v>
      </c>
    </row>
    <row r="2051" spans="1:7">
      <c r="A2051" s="14">
        <v>43948</v>
      </c>
      <c r="B2051">
        <v>7679.4189450000003</v>
      </c>
      <c r="C2051">
        <v>7795.6010740000002</v>
      </c>
      <c r="D2051">
        <v>7679.4189450000003</v>
      </c>
      <c r="E2051">
        <v>7795.6010740000002</v>
      </c>
      <c r="F2051">
        <v>7795.6010740000002</v>
      </c>
      <c r="G2051">
        <v>36162144725</v>
      </c>
    </row>
    <row r="2052" spans="1:7">
      <c r="A2052" s="14">
        <v>43949</v>
      </c>
      <c r="B2052">
        <v>7796.9702150000003</v>
      </c>
      <c r="C2052">
        <v>7814.5273440000001</v>
      </c>
      <c r="D2052">
        <v>7730.8066410000001</v>
      </c>
      <c r="E2052">
        <v>7807.0585940000001</v>
      </c>
      <c r="F2052">
        <v>7807.0585940000001</v>
      </c>
      <c r="G2052">
        <v>33187959921</v>
      </c>
    </row>
    <row r="2053" spans="1:7">
      <c r="A2053" s="14">
        <v>43950</v>
      </c>
      <c r="B2053">
        <v>7806.7124020000001</v>
      </c>
      <c r="C2053">
        <v>8871.7539059999999</v>
      </c>
      <c r="D2053">
        <v>7786.0493159999996</v>
      </c>
      <c r="E2053">
        <v>8801.0380860000005</v>
      </c>
      <c r="F2053">
        <v>8801.0380860000005</v>
      </c>
      <c r="G2053">
        <v>60201052203</v>
      </c>
    </row>
    <row r="2054" spans="1:7">
      <c r="A2054" s="14">
        <v>43951</v>
      </c>
      <c r="B2054">
        <v>8797.6699219999991</v>
      </c>
      <c r="C2054">
        <v>9440.6503909999992</v>
      </c>
      <c r="D2054">
        <v>8533.2558590000008</v>
      </c>
      <c r="E2054">
        <v>8658.5537110000005</v>
      </c>
      <c r="F2054">
        <v>8658.5537110000005</v>
      </c>
      <c r="G2054">
        <v>66964629541</v>
      </c>
    </row>
    <row r="2055" spans="1:7">
      <c r="A2055" s="14">
        <v>43952</v>
      </c>
      <c r="B2055">
        <v>8672.7822269999997</v>
      </c>
      <c r="C2055">
        <v>9048.0234380000002</v>
      </c>
      <c r="D2055">
        <v>8667.7636719999991</v>
      </c>
      <c r="E2055">
        <v>8864.7666019999997</v>
      </c>
      <c r="F2055">
        <v>8864.7666019999997</v>
      </c>
      <c r="G2055">
        <v>44068389997</v>
      </c>
    </row>
    <row r="2056" spans="1:7">
      <c r="A2056" s="14">
        <v>43953</v>
      </c>
      <c r="B2056">
        <v>8869.0576170000004</v>
      </c>
      <c r="C2056">
        <v>9007.1875</v>
      </c>
      <c r="D2056">
        <v>8811.3662110000005</v>
      </c>
      <c r="E2056">
        <v>8988.5966800000006</v>
      </c>
      <c r="F2056">
        <v>8988.5966800000006</v>
      </c>
      <c r="G2056">
        <v>40134388683</v>
      </c>
    </row>
    <row r="2057" spans="1:7">
      <c r="A2057" s="14">
        <v>43954</v>
      </c>
      <c r="B2057">
        <v>8983.6142579999996</v>
      </c>
      <c r="C2057">
        <v>9167.78125</v>
      </c>
      <c r="D2057">
        <v>8830.9716800000006</v>
      </c>
      <c r="E2057">
        <v>8897.46875</v>
      </c>
      <c r="F2057">
        <v>8897.46875</v>
      </c>
      <c r="G2057">
        <v>47101785174</v>
      </c>
    </row>
    <row r="2058" spans="1:7">
      <c r="A2058" s="14">
        <v>43955</v>
      </c>
      <c r="B2058">
        <v>8895.7451170000004</v>
      </c>
      <c r="C2058">
        <v>8956.90625</v>
      </c>
      <c r="D2058">
        <v>8645.0244139999995</v>
      </c>
      <c r="E2058">
        <v>8912.6542969999991</v>
      </c>
      <c r="F2058">
        <v>8912.6542969999991</v>
      </c>
      <c r="G2058">
        <v>45718796276</v>
      </c>
    </row>
    <row r="2059" spans="1:7">
      <c r="A2059" s="14">
        <v>43956</v>
      </c>
      <c r="B2059">
        <v>8912.8320309999999</v>
      </c>
      <c r="C2059">
        <v>9062.4150389999995</v>
      </c>
      <c r="D2059">
        <v>8856.8271480000003</v>
      </c>
      <c r="E2059">
        <v>9003.0703130000002</v>
      </c>
      <c r="F2059">
        <v>9003.0703130000002</v>
      </c>
      <c r="G2059">
        <v>43148462663</v>
      </c>
    </row>
    <row r="2060" spans="1:7">
      <c r="A2060" s="14">
        <v>43957</v>
      </c>
      <c r="B2060">
        <v>9007.4414059999999</v>
      </c>
      <c r="C2060">
        <v>9411.4677730000003</v>
      </c>
      <c r="D2060">
        <v>8966.7060550000006</v>
      </c>
      <c r="E2060">
        <v>9268.7617190000001</v>
      </c>
      <c r="F2060">
        <v>9268.7617190000001</v>
      </c>
      <c r="G2060">
        <v>49371886931</v>
      </c>
    </row>
    <row r="2061" spans="1:7">
      <c r="A2061" s="14">
        <v>43958</v>
      </c>
      <c r="B2061">
        <v>9261.8955079999996</v>
      </c>
      <c r="C2061">
        <v>9992.6640630000002</v>
      </c>
      <c r="D2061">
        <v>9138.3222659999992</v>
      </c>
      <c r="E2061">
        <v>9951.5185550000006</v>
      </c>
      <c r="F2061">
        <v>9951.5185550000006</v>
      </c>
      <c r="G2061">
        <v>61112700562</v>
      </c>
    </row>
    <row r="2062" spans="1:7">
      <c r="A2062" s="14">
        <v>43959</v>
      </c>
      <c r="B2062">
        <v>9936.1621090000008</v>
      </c>
      <c r="C2062">
        <v>9996.7431639999995</v>
      </c>
      <c r="D2062">
        <v>9767.1728519999997</v>
      </c>
      <c r="E2062">
        <v>9842.6660159999992</v>
      </c>
      <c r="F2062">
        <v>9842.6660159999992</v>
      </c>
      <c r="G2062">
        <v>51780748042</v>
      </c>
    </row>
    <row r="2063" spans="1:7">
      <c r="A2063" s="14">
        <v>43960</v>
      </c>
      <c r="B2063">
        <v>9840.90625</v>
      </c>
      <c r="C2063">
        <v>9913.8632809999999</v>
      </c>
      <c r="D2063">
        <v>9580.6445309999999</v>
      </c>
      <c r="E2063">
        <v>9593.8964840000008</v>
      </c>
      <c r="F2063">
        <v>9593.8964840000008</v>
      </c>
      <c r="G2063">
        <v>46566121841</v>
      </c>
    </row>
    <row r="2064" spans="1:7">
      <c r="A2064" s="14">
        <v>43961</v>
      </c>
      <c r="B2064">
        <v>9591.1689449999994</v>
      </c>
      <c r="C2064">
        <v>9595.5810550000006</v>
      </c>
      <c r="D2064">
        <v>8395.1074219999991</v>
      </c>
      <c r="E2064">
        <v>8756.4306639999995</v>
      </c>
      <c r="F2064">
        <v>8756.4306639999995</v>
      </c>
      <c r="G2064">
        <v>63325279337</v>
      </c>
    </row>
    <row r="2065" spans="1:7">
      <c r="A2065" s="14">
        <v>43962</v>
      </c>
      <c r="B2065">
        <v>8755.5351559999999</v>
      </c>
      <c r="C2065">
        <v>9033.4707030000009</v>
      </c>
      <c r="D2065">
        <v>8374.3232420000004</v>
      </c>
      <c r="E2065">
        <v>8601.7958980000003</v>
      </c>
      <c r="F2065">
        <v>8601.7958980000003</v>
      </c>
      <c r="G2065">
        <v>57119858802</v>
      </c>
    </row>
    <row r="2066" spans="1:7">
      <c r="A2066" s="14">
        <v>43963</v>
      </c>
      <c r="B2066">
        <v>8610.3857420000004</v>
      </c>
      <c r="C2066">
        <v>8949.8984380000002</v>
      </c>
      <c r="D2066">
        <v>8569.6435550000006</v>
      </c>
      <c r="E2066">
        <v>8804.4775389999995</v>
      </c>
      <c r="F2066">
        <v>8804.4775389999995</v>
      </c>
      <c r="G2066">
        <v>42142717533</v>
      </c>
    </row>
    <row r="2067" spans="1:7">
      <c r="A2067" s="14">
        <v>43964</v>
      </c>
      <c r="B2067">
        <v>8805.3876949999994</v>
      </c>
      <c r="C2067">
        <v>9317.8789059999999</v>
      </c>
      <c r="D2067">
        <v>8805.3876949999994</v>
      </c>
      <c r="E2067">
        <v>9269.9873050000006</v>
      </c>
      <c r="F2067">
        <v>9269.9873050000006</v>
      </c>
      <c r="G2067">
        <v>45558144023</v>
      </c>
    </row>
    <row r="2068" spans="1:7">
      <c r="A2068" s="14">
        <v>43965</v>
      </c>
      <c r="B2068">
        <v>9271.3291019999997</v>
      </c>
      <c r="C2068">
        <v>9793.2685550000006</v>
      </c>
      <c r="D2068">
        <v>9255.0351559999999</v>
      </c>
      <c r="E2068">
        <v>9733.7216800000006</v>
      </c>
      <c r="F2068">
        <v>9733.7216800000006</v>
      </c>
      <c r="G2068">
        <v>56426907637</v>
      </c>
    </row>
    <row r="2069" spans="1:7">
      <c r="A2069" s="14">
        <v>43966</v>
      </c>
      <c r="B2069">
        <v>9734.2910159999992</v>
      </c>
      <c r="C2069">
        <v>9755.828125</v>
      </c>
      <c r="D2069">
        <v>9261.3984380000002</v>
      </c>
      <c r="E2069">
        <v>9328.1972659999992</v>
      </c>
      <c r="F2069">
        <v>9328.1972659999992</v>
      </c>
      <c r="G2069">
        <v>48158802327</v>
      </c>
    </row>
    <row r="2070" spans="1:7">
      <c r="A2070" s="14">
        <v>43967</v>
      </c>
      <c r="B2070">
        <v>9333.2402340000008</v>
      </c>
      <c r="C2070">
        <v>9564.2050780000009</v>
      </c>
      <c r="D2070">
        <v>9260.6943360000005</v>
      </c>
      <c r="E2070">
        <v>9377.0136719999991</v>
      </c>
      <c r="F2070">
        <v>9377.0136719999991</v>
      </c>
      <c r="G2070">
        <v>36164766408</v>
      </c>
    </row>
    <row r="2071" spans="1:7">
      <c r="A2071" s="14">
        <v>43968</v>
      </c>
      <c r="B2071">
        <v>9374.9296880000002</v>
      </c>
      <c r="C2071">
        <v>9823.0019530000009</v>
      </c>
      <c r="D2071">
        <v>9349.5458980000003</v>
      </c>
      <c r="E2071">
        <v>9670.7392579999996</v>
      </c>
      <c r="F2071">
        <v>9670.7392579999996</v>
      </c>
      <c r="G2071">
        <v>40084250663</v>
      </c>
    </row>
    <row r="2072" spans="1:7">
      <c r="A2072" s="14">
        <v>43969</v>
      </c>
      <c r="B2072">
        <v>9675.6953130000002</v>
      </c>
      <c r="C2072">
        <v>9906.0302730000003</v>
      </c>
      <c r="D2072">
        <v>9570.359375</v>
      </c>
      <c r="E2072">
        <v>9726.5751949999994</v>
      </c>
      <c r="F2072">
        <v>9726.5751949999994</v>
      </c>
      <c r="G2072">
        <v>41827139896</v>
      </c>
    </row>
    <row r="2073" spans="1:7">
      <c r="A2073" s="14">
        <v>43970</v>
      </c>
      <c r="B2073">
        <v>9727.0634769999997</v>
      </c>
      <c r="C2073">
        <v>9836.0478519999997</v>
      </c>
      <c r="D2073">
        <v>9539.6240230000003</v>
      </c>
      <c r="E2073">
        <v>9729.0380860000005</v>
      </c>
      <c r="F2073">
        <v>9729.0380860000005</v>
      </c>
      <c r="G2073">
        <v>39254288955</v>
      </c>
    </row>
    <row r="2074" spans="1:7">
      <c r="A2074" s="14">
        <v>43971</v>
      </c>
      <c r="B2074">
        <v>9725.3291019999997</v>
      </c>
      <c r="C2074">
        <v>9804.7939449999994</v>
      </c>
      <c r="D2074">
        <v>9447.2011719999991</v>
      </c>
      <c r="E2074">
        <v>9522.9814449999994</v>
      </c>
      <c r="F2074">
        <v>9522.9814449999994</v>
      </c>
      <c r="G2074">
        <v>36546239703</v>
      </c>
    </row>
    <row r="2075" spans="1:7">
      <c r="A2075" s="14">
        <v>43972</v>
      </c>
      <c r="B2075">
        <v>9522.7402340000008</v>
      </c>
      <c r="C2075">
        <v>9555.2421880000002</v>
      </c>
      <c r="D2075">
        <v>8869.9306639999995</v>
      </c>
      <c r="E2075">
        <v>9081.7617190000001</v>
      </c>
      <c r="F2075">
        <v>9081.7617190000001</v>
      </c>
      <c r="G2075">
        <v>39326160532</v>
      </c>
    </row>
    <row r="2076" spans="1:7">
      <c r="A2076" s="14">
        <v>43973</v>
      </c>
      <c r="B2076">
        <v>9080.3349610000005</v>
      </c>
      <c r="C2076">
        <v>9232.9365230000003</v>
      </c>
      <c r="D2076">
        <v>9008.6386719999991</v>
      </c>
      <c r="E2076">
        <v>9182.5771480000003</v>
      </c>
      <c r="F2076">
        <v>9182.5771480000003</v>
      </c>
      <c r="G2076">
        <v>29810773699</v>
      </c>
    </row>
    <row r="2077" spans="1:7">
      <c r="A2077" s="14">
        <v>43974</v>
      </c>
      <c r="B2077">
        <v>9185.0625</v>
      </c>
      <c r="C2077">
        <v>9302.5019530000009</v>
      </c>
      <c r="D2077">
        <v>9118.1083980000003</v>
      </c>
      <c r="E2077">
        <v>9209.2871090000008</v>
      </c>
      <c r="F2077">
        <v>9209.2871090000008</v>
      </c>
      <c r="G2077">
        <v>27727866812</v>
      </c>
    </row>
    <row r="2078" spans="1:7">
      <c r="A2078" s="14">
        <v>43975</v>
      </c>
      <c r="B2078">
        <v>9212.2832030000009</v>
      </c>
      <c r="C2078">
        <v>9288.4042969999991</v>
      </c>
      <c r="D2078">
        <v>8787.2509769999997</v>
      </c>
      <c r="E2078">
        <v>8790.3681639999995</v>
      </c>
      <c r="F2078">
        <v>8790.3681639999995</v>
      </c>
      <c r="G2078">
        <v>32518803300</v>
      </c>
    </row>
    <row r="2079" spans="1:7">
      <c r="A2079" s="14">
        <v>43976</v>
      </c>
      <c r="B2079">
        <v>8786.1074219999991</v>
      </c>
      <c r="C2079">
        <v>8951.0058590000008</v>
      </c>
      <c r="D2079">
        <v>8719.6679690000001</v>
      </c>
      <c r="E2079">
        <v>8906.9345699999994</v>
      </c>
      <c r="F2079">
        <v>8906.9345699999994</v>
      </c>
      <c r="G2079">
        <v>31288157264</v>
      </c>
    </row>
    <row r="2080" spans="1:7">
      <c r="A2080" s="14">
        <v>43977</v>
      </c>
      <c r="B2080">
        <v>8909.5859380000002</v>
      </c>
      <c r="C2080">
        <v>8991.9677730000003</v>
      </c>
      <c r="D2080">
        <v>8757.2939449999994</v>
      </c>
      <c r="E2080">
        <v>8835.0527340000008</v>
      </c>
      <c r="F2080">
        <v>8835.0527340000008</v>
      </c>
      <c r="G2080">
        <v>29584186947</v>
      </c>
    </row>
    <row r="2081" spans="1:7">
      <c r="A2081" s="14">
        <v>43978</v>
      </c>
      <c r="B2081">
        <v>8837.3808590000008</v>
      </c>
      <c r="C2081">
        <v>9203.3203130000002</v>
      </c>
      <c r="D2081">
        <v>8834.1572269999997</v>
      </c>
      <c r="E2081">
        <v>9181.0175780000009</v>
      </c>
      <c r="F2081">
        <v>9181.0175780000009</v>
      </c>
      <c r="G2081">
        <v>32740536902</v>
      </c>
    </row>
    <row r="2082" spans="1:7">
      <c r="A2082" s="14">
        <v>43979</v>
      </c>
      <c r="B2082">
        <v>9184.9453130000002</v>
      </c>
      <c r="C2082">
        <v>9546.3193360000005</v>
      </c>
      <c r="D2082">
        <v>9148.4570309999999</v>
      </c>
      <c r="E2082">
        <v>9525.7509769999997</v>
      </c>
      <c r="F2082">
        <v>9525.7509769999997</v>
      </c>
      <c r="G2082">
        <v>34367073114</v>
      </c>
    </row>
    <row r="2083" spans="1:7">
      <c r="A2083" s="14">
        <v>43980</v>
      </c>
      <c r="B2083">
        <v>9528.3554690000001</v>
      </c>
      <c r="C2083">
        <v>9573.6669920000004</v>
      </c>
      <c r="D2083">
        <v>9379.3388670000004</v>
      </c>
      <c r="E2083">
        <v>9439.1240230000003</v>
      </c>
      <c r="F2083">
        <v>9439.1240230000003</v>
      </c>
      <c r="G2083">
        <v>32896642044</v>
      </c>
    </row>
    <row r="2084" spans="1:7">
      <c r="A2084" s="14">
        <v>43981</v>
      </c>
      <c r="B2084">
        <v>9438.9140630000002</v>
      </c>
      <c r="C2084">
        <v>9704.0302730000003</v>
      </c>
      <c r="D2084">
        <v>9366.7294920000004</v>
      </c>
      <c r="E2084">
        <v>9700.4140630000002</v>
      </c>
      <c r="F2084">
        <v>9700.4140630000002</v>
      </c>
      <c r="G2084">
        <v>32722975141</v>
      </c>
    </row>
    <row r="2085" spans="1:7">
      <c r="A2085" s="14">
        <v>43982</v>
      </c>
      <c r="B2085">
        <v>9700.1054690000001</v>
      </c>
      <c r="C2085">
        <v>9700.34375</v>
      </c>
      <c r="D2085">
        <v>9432.296875</v>
      </c>
      <c r="E2085">
        <v>9461.0585940000001</v>
      </c>
      <c r="F2085">
        <v>9461.0585940000001</v>
      </c>
      <c r="G2085">
        <v>27773290299</v>
      </c>
    </row>
    <row r="2086" spans="1:7">
      <c r="A2086" s="14">
        <v>43983</v>
      </c>
      <c r="B2086">
        <v>9463.6054690000001</v>
      </c>
      <c r="C2086">
        <v>10199.565430000001</v>
      </c>
      <c r="D2086">
        <v>9450.8994139999995</v>
      </c>
      <c r="E2086">
        <v>10167.26856</v>
      </c>
      <c r="F2086">
        <v>10167.26856</v>
      </c>
      <c r="G2086">
        <v>35198901068</v>
      </c>
    </row>
    <row r="2087" spans="1:7">
      <c r="A2087" s="14">
        <v>43984</v>
      </c>
      <c r="B2087">
        <v>10162.97363</v>
      </c>
      <c r="C2087">
        <v>10182.340819999999</v>
      </c>
      <c r="D2087">
        <v>9460.5712889999995</v>
      </c>
      <c r="E2087">
        <v>9529.8037110000005</v>
      </c>
      <c r="F2087">
        <v>9529.8037110000005</v>
      </c>
      <c r="G2087">
        <v>39137252109</v>
      </c>
    </row>
    <row r="2088" spans="1:7">
      <c r="A2088" s="14">
        <v>43985</v>
      </c>
      <c r="B2088">
        <v>9533.7607420000004</v>
      </c>
      <c r="C2088">
        <v>9682.859375</v>
      </c>
      <c r="D2088">
        <v>9471.8466800000006</v>
      </c>
      <c r="E2088">
        <v>9656.7177730000003</v>
      </c>
      <c r="F2088">
        <v>9656.7177730000003</v>
      </c>
      <c r="G2088">
        <v>25007459262</v>
      </c>
    </row>
    <row r="2089" spans="1:7">
      <c r="A2089" s="14">
        <v>43986</v>
      </c>
      <c r="B2089">
        <v>9655.8544920000004</v>
      </c>
      <c r="C2089">
        <v>9887.6103519999997</v>
      </c>
      <c r="D2089">
        <v>9525.2470699999994</v>
      </c>
      <c r="E2089">
        <v>9800.6367190000001</v>
      </c>
      <c r="F2089">
        <v>9800.6367190000001</v>
      </c>
      <c r="G2089">
        <v>25921805072</v>
      </c>
    </row>
    <row r="2090" spans="1:7">
      <c r="A2090" s="14">
        <v>43987</v>
      </c>
      <c r="B2090">
        <v>9800.2158199999994</v>
      </c>
      <c r="C2090">
        <v>9869.2373050000006</v>
      </c>
      <c r="D2090">
        <v>9663.2167969999991</v>
      </c>
      <c r="E2090">
        <v>9665.5332030000009</v>
      </c>
      <c r="F2090">
        <v>9665.5332030000009</v>
      </c>
      <c r="G2090">
        <v>23509628646</v>
      </c>
    </row>
    <row r="2091" spans="1:7">
      <c r="A2091" s="14">
        <v>43988</v>
      </c>
      <c r="B2091">
        <v>9664.9042969999991</v>
      </c>
      <c r="C2091">
        <v>9773.4316409999992</v>
      </c>
      <c r="D2091">
        <v>9591.0244139999995</v>
      </c>
      <c r="E2091">
        <v>9653.6796880000002</v>
      </c>
      <c r="F2091">
        <v>9653.6796880000002</v>
      </c>
      <c r="G2091">
        <v>20438419222</v>
      </c>
    </row>
    <row r="2092" spans="1:7">
      <c r="A2092" s="14">
        <v>43989</v>
      </c>
      <c r="B2092">
        <v>9653.0029300000006</v>
      </c>
      <c r="C2092">
        <v>9768.4980469999991</v>
      </c>
      <c r="D2092">
        <v>9458.1503909999992</v>
      </c>
      <c r="E2092">
        <v>9758.8525389999995</v>
      </c>
      <c r="F2092">
        <v>9758.8525389999995</v>
      </c>
      <c r="G2092">
        <v>25015250846</v>
      </c>
    </row>
    <row r="2093" spans="1:7">
      <c r="A2093" s="14">
        <v>43990</v>
      </c>
      <c r="B2093">
        <v>9760.0634769999997</v>
      </c>
      <c r="C2093">
        <v>9782.3066409999992</v>
      </c>
      <c r="D2093">
        <v>9675.8857420000004</v>
      </c>
      <c r="E2093">
        <v>9771.4892579999996</v>
      </c>
      <c r="F2093">
        <v>9771.4892579999996</v>
      </c>
      <c r="G2093">
        <v>21486346312</v>
      </c>
    </row>
    <row r="2094" spans="1:7">
      <c r="A2094" s="14">
        <v>43991</v>
      </c>
      <c r="B2094">
        <v>9774.3603519999997</v>
      </c>
      <c r="C2094">
        <v>9836.3691409999992</v>
      </c>
      <c r="D2094">
        <v>9664.7197269999997</v>
      </c>
      <c r="E2094">
        <v>9795.7001949999994</v>
      </c>
      <c r="F2094">
        <v>9795.7001949999994</v>
      </c>
      <c r="G2094">
        <v>23717842783</v>
      </c>
    </row>
    <row r="2095" spans="1:7">
      <c r="A2095" s="14">
        <v>43992</v>
      </c>
      <c r="B2095">
        <v>9794.1191409999992</v>
      </c>
      <c r="C2095">
        <v>9908.8964840000008</v>
      </c>
      <c r="D2095">
        <v>9728.2910159999992</v>
      </c>
      <c r="E2095">
        <v>9870.0947269999997</v>
      </c>
      <c r="F2095">
        <v>9870.0947269999997</v>
      </c>
      <c r="G2095">
        <v>25706567601</v>
      </c>
    </row>
    <row r="2096" spans="1:7">
      <c r="A2096" s="14">
        <v>43993</v>
      </c>
      <c r="B2096">
        <v>9870.078125</v>
      </c>
      <c r="C2096">
        <v>9938.2978519999997</v>
      </c>
      <c r="D2096">
        <v>9263.0693360000005</v>
      </c>
      <c r="E2096">
        <v>9321.78125</v>
      </c>
      <c r="F2096">
        <v>9321.78125</v>
      </c>
      <c r="G2096">
        <v>30247143440</v>
      </c>
    </row>
    <row r="2097" spans="1:7">
      <c r="A2097" s="14">
        <v>43994</v>
      </c>
      <c r="B2097">
        <v>9320.6904300000006</v>
      </c>
      <c r="C2097">
        <v>9540.4658199999994</v>
      </c>
      <c r="D2097">
        <v>9285.8515630000002</v>
      </c>
      <c r="E2097">
        <v>9480.84375</v>
      </c>
      <c r="F2097">
        <v>9480.84375</v>
      </c>
      <c r="G2097">
        <v>22610564515</v>
      </c>
    </row>
    <row r="2098" spans="1:7">
      <c r="A2098" s="14">
        <v>43995</v>
      </c>
      <c r="B2098">
        <v>9480.7353519999997</v>
      </c>
      <c r="C2098">
        <v>9493.2119139999995</v>
      </c>
      <c r="D2098">
        <v>9396.0097659999992</v>
      </c>
      <c r="E2098">
        <v>9475.2773440000001</v>
      </c>
      <c r="F2098">
        <v>9475.2773440000001</v>
      </c>
      <c r="G2098">
        <v>17564322315</v>
      </c>
    </row>
    <row r="2099" spans="1:7">
      <c r="A2099" s="14">
        <v>43996</v>
      </c>
      <c r="B2099">
        <v>9477.5537110000005</v>
      </c>
      <c r="C2099">
        <v>9482.2705079999996</v>
      </c>
      <c r="D2099">
        <v>9347.59375</v>
      </c>
      <c r="E2099">
        <v>9386.7880860000005</v>
      </c>
      <c r="F2099">
        <v>9386.7880860000005</v>
      </c>
      <c r="G2099">
        <v>18991732746</v>
      </c>
    </row>
    <row r="2100" spans="1:7">
      <c r="A2100" s="14">
        <v>43997</v>
      </c>
      <c r="B2100">
        <v>9386.0351559999999</v>
      </c>
      <c r="C2100">
        <v>9504.8603519999997</v>
      </c>
      <c r="D2100">
        <v>8990.1757809999999</v>
      </c>
      <c r="E2100">
        <v>9450.7021480000003</v>
      </c>
      <c r="F2100">
        <v>9450.7021480000003</v>
      </c>
      <c r="G2100">
        <v>26699704768</v>
      </c>
    </row>
    <row r="2101" spans="1:7">
      <c r="A2101" s="14">
        <v>43998</v>
      </c>
      <c r="B2101">
        <v>9454.2666019999997</v>
      </c>
      <c r="C2101">
        <v>9579.4306639999995</v>
      </c>
      <c r="D2101">
        <v>9400.4453130000002</v>
      </c>
      <c r="E2101">
        <v>9538.0244139999995</v>
      </c>
      <c r="F2101">
        <v>9538.0244139999995</v>
      </c>
      <c r="G2101">
        <v>21565537209</v>
      </c>
    </row>
    <row r="2102" spans="1:7">
      <c r="A2102" s="14">
        <v>43999</v>
      </c>
      <c r="B2102">
        <v>9533.7841800000006</v>
      </c>
      <c r="C2102">
        <v>9540.4228519999997</v>
      </c>
      <c r="D2102">
        <v>9327.3398440000001</v>
      </c>
      <c r="E2102">
        <v>9480.2548829999996</v>
      </c>
      <c r="F2102">
        <v>9480.2548829999996</v>
      </c>
      <c r="G2102">
        <v>20177709879</v>
      </c>
    </row>
    <row r="2103" spans="1:7">
      <c r="A2103" s="14">
        <v>44000</v>
      </c>
      <c r="B2103">
        <v>9481.5673829999996</v>
      </c>
      <c r="C2103">
        <v>9482.7822269999997</v>
      </c>
      <c r="D2103">
        <v>9328.3955079999996</v>
      </c>
      <c r="E2103">
        <v>9411.8408199999994</v>
      </c>
      <c r="F2103">
        <v>9411.8408199999994</v>
      </c>
      <c r="G2103">
        <v>17770083003</v>
      </c>
    </row>
    <row r="2104" spans="1:7">
      <c r="A2104" s="14">
        <v>44001</v>
      </c>
      <c r="B2104">
        <v>9410.2939449999994</v>
      </c>
      <c r="C2104">
        <v>9440.8759769999997</v>
      </c>
      <c r="D2104">
        <v>9274.2958980000003</v>
      </c>
      <c r="E2104">
        <v>9288.0185550000006</v>
      </c>
      <c r="F2104">
        <v>9288.0185550000006</v>
      </c>
      <c r="G2104">
        <v>19632223107</v>
      </c>
    </row>
    <row r="2105" spans="1:7">
      <c r="A2105" s="14">
        <v>44002</v>
      </c>
      <c r="B2105">
        <v>9290.9599610000005</v>
      </c>
      <c r="C2105">
        <v>9394.9716800000006</v>
      </c>
      <c r="D2105">
        <v>9247.3798829999996</v>
      </c>
      <c r="E2105">
        <v>9332.3408199999994</v>
      </c>
      <c r="F2105">
        <v>9332.3408199999994</v>
      </c>
      <c r="G2105">
        <v>17130541557</v>
      </c>
    </row>
    <row r="2106" spans="1:7">
      <c r="A2106" s="14">
        <v>44003</v>
      </c>
      <c r="B2106">
        <v>9330.9267579999996</v>
      </c>
      <c r="C2106">
        <v>9401.1074219999991</v>
      </c>
      <c r="D2106">
        <v>9300.4306639999995</v>
      </c>
      <c r="E2106">
        <v>9303.6298829999996</v>
      </c>
      <c r="F2106">
        <v>9303.6298829999996</v>
      </c>
      <c r="G2106">
        <v>15324301169</v>
      </c>
    </row>
    <row r="2107" spans="1:7">
      <c r="A2107" s="14">
        <v>44004</v>
      </c>
      <c r="B2107">
        <v>9300.9150389999995</v>
      </c>
      <c r="C2107">
        <v>9655.0732420000004</v>
      </c>
      <c r="D2107">
        <v>9296.8720699999994</v>
      </c>
      <c r="E2107">
        <v>9648.7177730000003</v>
      </c>
      <c r="F2107">
        <v>9648.7177730000003</v>
      </c>
      <c r="G2107">
        <v>21104009514</v>
      </c>
    </row>
    <row r="2108" spans="1:7">
      <c r="A2108" s="14">
        <v>44005</v>
      </c>
      <c r="B2108">
        <v>9644.0761719999991</v>
      </c>
      <c r="C2108">
        <v>9670.5410159999992</v>
      </c>
      <c r="D2108">
        <v>9547.2470699999994</v>
      </c>
      <c r="E2108">
        <v>9629.6582030000009</v>
      </c>
      <c r="F2108">
        <v>9629.6582030000009</v>
      </c>
      <c r="G2108">
        <v>17006433272</v>
      </c>
    </row>
    <row r="2109" spans="1:7">
      <c r="A2109" s="14">
        <v>44006</v>
      </c>
      <c r="B2109">
        <v>9632.1494139999995</v>
      </c>
      <c r="C2109">
        <v>9680.3671880000002</v>
      </c>
      <c r="D2109">
        <v>9278.2333980000003</v>
      </c>
      <c r="E2109">
        <v>9313.6103519999997</v>
      </c>
      <c r="F2109">
        <v>9313.6103519999997</v>
      </c>
      <c r="G2109">
        <v>18961716076</v>
      </c>
    </row>
    <row r="2110" spans="1:7">
      <c r="A2110" s="14">
        <v>44007</v>
      </c>
      <c r="B2110">
        <v>9314.1269530000009</v>
      </c>
      <c r="C2110">
        <v>9340.1611329999996</v>
      </c>
      <c r="D2110">
        <v>9095.3242190000001</v>
      </c>
      <c r="E2110">
        <v>9264.8134769999997</v>
      </c>
      <c r="F2110">
        <v>9264.8134769999997</v>
      </c>
      <c r="G2110">
        <v>18616048626</v>
      </c>
    </row>
    <row r="2111" spans="1:7">
      <c r="A2111" s="14">
        <v>44008</v>
      </c>
      <c r="B2111">
        <v>9260.9951170000004</v>
      </c>
      <c r="C2111">
        <v>9310.5166019999997</v>
      </c>
      <c r="D2111">
        <v>9101.7382809999999</v>
      </c>
      <c r="E2111">
        <v>9162.9179690000001</v>
      </c>
      <c r="F2111">
        <v>9162.9179690000001</v>
      </c>
      <c r="G2111">
        <v>18341465837</v>
      </c>
    </row>
    <row r="2112" spans="1:7">
      <c r="A2112" s="14">
        <v>44009</v>
      </c>
      <c r="B2112">
        <v>9167.8242190000001</v>
      </c>
      <c r="C2112">
        <v>9207.8105469999991</v>
      </c>
      <c r="D2112">
        <v>8998.2167969999991</v>
      </c>
      <c r="E2112">
        <v>9045.390625</v>
      </c>
      <c r="F2112">
        <v>9045.390625</v>
      </c>
      <c r="G2112">
        <v>17273093144</v>
      </c>
    </row>
    <row r="2113" spans="1:7">
      <c r="A2113" s="14">
        <v>44010</v>
      </c>
      <c r="B2113">
        <v>9048.4609380000002</v>
      </c>
      <c r="C2113">
        <v>9197.546875</v>
      </c>
      <c r="D2113">
        <v>8975.5253909999992</v>
      </c>
      <c r="E2113">
        <v>9143.5820309999999</v>
      </c>
      <c r="F2113">
        <v>9143.5820309999999</v>
      </c>
      <c r="G2113">
        <v>14560870760</v>
      </c>
    </row>
    <row r="2114" spans="1:7">
      <c r="A2114" s="14">
        <v>44011</v>
      </c>
      <c r="B2114">
        <v>9140.0292969999991</v>
      </c>
      <c r="C2114">
        <v>9237.5732420000004</v>
      </c>
      <c r="D2114">
        <v>9041.8759769999997</v>
      </c>
      <c r="E2114">
        <v>9190.8544920000004</v>
      </c>
      <c r="F2114">
        <v>9190.8544920000004</v>
      </c>
      <c r="G2114">
        <v>16460547078</v>
      </c>
    </row>
    <row r="2115" spans="1:7">
      <c r="A2115" s="14">
        <v>44012</v>
      </c>
      <c r="B2115">
        <v>9185.5810550000006</v>
      </c>
      <c r="C2115">
        <v>9217.8359380000002</v>
      </c>
      <c r="D2115">
        <v>9084.8378909999992</v>
      </c>
      <c r="E2115">
        <v>9137.9931639999995</v>
      </c>
      <c r="F2115">
        <v>9137.9931639999995</v>
      </c>
      <c r="G2115">
        <v>15735797744</v>
      </c>
    </row>
    <row r="2116" spans="1:7">
      <c r="A2116" s="14">
        <v>44013</v>
      </c>
      <c r="B2116">
        <v>9145.9853519999997</v>
      </c>
      <c r="C2116">
        <v>9309.7548829999996</v>
      </c>
      <c r="D2116">
        <v>9104.7353519999997</v>
      </c>
      <c r="E2116">
        <v>9228.3251949999994</v>
      </c>
      <c r="F2116">
        <v>9228.3251949999994</v>
      </c>
      <c r="G2116">
        <v>15971550355</v>
      </c>
    </row>
    <row r="2117" spans="1:7">
      <c r="A2117" s="14">
        <v>44014</v>
      </c>
      <c r="B2117">
        <v>9231.1396480000003</v>
      </c>
      <c r="C2117">
        <v>9274.9628909999992</v>
      </c>
      <c r="D2117">
        <v>9036.6230469999991</v>
      </c>
      <c r="E2117">
        <v>9123.4101559999999</v>
      </c>
      <c r="F2117">
        <v>9123.4101559999999</v>
      </c>
      <c r="G2117">
        <v>16338916796</v>
      </c>
    </row>
    <row r="2118" spans="1:7">
      <c r="A2118" s="14">
        <v>44015</v>
      </c>
      <c r="B2118">
        <v>9124.8427730000003</v>
      </c>
      <c r="C2118">
        <v>9202.3447269999997</v>
      </c>
      <c r="D2118">
        <v>9058.7949219999991</v>
      </c>
      <c r="E2118">
        <v>9087.3037110000005</v>
      </c>
      <c r="F2118">
        <v>9087.3037110000005</v>
      </c>
      <c r="G2118">
        <v>13078970999</v>
      </c>
    </row>
    <row r="2119" spans="1:7">
      <c r="A2119" s="14">
        <v>44016</v>
      </c>
      <c r="B2119">
        <v>9084.2333980000003</v>
      </c>
      <c r="C2119">
        <v>9183.2958980000003</v>
      </c>
      <c r="D2119">
        <v>9053.6298829999996</v>
      </c>
      <c r="E2119">
        <v>9132.4882809999999</v>
      </c>
      <c r="F2119">
        <v>9132.4882809999999</v>
      </c>
      <c r="G2119">
        <v>12290528515</v>
      </c>
    </row>
    <row r="2120" spans="1:7">
      <c r="A2120" s="14">
        <v>44017</v>
      </c>
      <c r="B2120">
        <v>9126.0908199999994</v>
      </c>
      <c r="C2120">
        <v>9162.1835940000001</v>
      </c>
      <c r="D2120">
        <v>8977.015625</v>
      </c>
      <c r="E2120">
        <v>9073.9423829999996</v>
      </c>
      <c r="F2120">
        <v>9073.9423829999996</v>
      </c>
      <c r="G2120">
        <v>12903406143</v>
      </c>
    </row>
    <row r="2121" spans="1:7">
      <c r="A2121" s="14">
        <v>44018</v>
      </c>
      <c r="B2121">
        <v>9072.8496090000008</v>
      </c>
      <c r="C2121">
        <v>9375.4746090000008</v>
      </c>
      <c r="D2121">
        <v>9058.6640630000002</v>
      </c>
      <c r="E2121">
        <v>9375.4746090000008</v>
      </c>
      <c r="F2121">
        <v>9375.4746090000008</v>
      </c>
      <c r="G2121">
        <v>17889263252</v>
      </c>
    </row>
    <row r="2122" spans="1:7">
      <c r="A2122" s="14">
        <v>44019</v>
      </c>
      <c r="B2122">
        <v>9349.1611329999996</v>
      </c>
      <c r="C2122">
        <v>9360.6171880000002</v>
      </c>
      <c r="D2122">
        <v>9201.8154300000006</v>
      </c>
      <c r="E2122">
        <v>9252.2773440000001</v>
      </c>
      <c r="F2122">
        <v>9252.2773440000001</v>
      </c>
      <c r="G2122">
        <v>13839652595</v>
      </c>
    </row>
    <row r="2123" spans="1:7">
      <c r="A2123" s="14">
        <v>44020</v>
      </c>
      <c r="B2123">
        <v>9253.0205079999996</v>
      </c>
      <c r="C2123">
        <v>9450.3359380000002</v>
      </c>
      <c r="D2123">
        <v>9249.5</v>
      </c>
      <c r="E2123">
        <v>9428.3330079999996</v>
      </c>
      <c r="F2123">
        <v>9428.3330079999996</v>
      </c>
      <c r="G2123">
        <v>19702359883</v>
      </c>
    </row>
    <row r="2124" spans="1:7">
      <c r="A2124" s="14">
        <v>44021</v>
      </c>
      <c r="B2124">
        <v>9427.9941409999992</v>
      </c>
      <c r="C2124">
        <v>9431.3789059999999</v>
      </c>
      <c r="D2124">
        <v>9234.9990230000003</v>
      </c>
      <c r="E2124">
        <v>9277.9677730000003</v>
      </c>
      <c r="F2124">
        <v>9277.9677730000003</v>
      </c>
      <c r="G2124">
        <v>18000702524</v>
      </c>
    </row>
    <row r="2125" spans="1:7">
      <c r="A2125" s="14">
        <v>44022</v>
      </c>
      <c r="B2125">
        <v>9273.3574219999991</v>
      </c>
      <c r="C2125">
        <v>9287.4716800000006</v>
      </c>
      <c r="D2125">
        <v>9118.0019530000009</v>
      </c>
      <c r="E2125">
        <v>9278.8076170000004</v>
      </c>
      <c r="F2125">
        <v>9278.8076170000004</v>
      </c>
      <c r="G2125">
        <v>16860035605</v>
      </c>
    </row>
    <row r="2126" spans="1:7">
      <c r="A2126" s="14">
        <v>44023</v>
      </c>
      <c r="B2126">
        <v>9277.5117190000001</v>
      </c>
      <c r="C2126">
        <v>9293.5322269999997</v>
      </c>
      <c r="D2126">
        <v>9199.4853519999997</v>
      </c>
      <c r="E2126">
        <v>9240.3466800000006</v>
      </c>
      <c r="F2126">
        <v>9240.3466800000006</v>
      </c>
      <c r="G2126">
        <v>13249910444</v>
      </c>
    </row>
    <row r="2127" spans="1:7">
      <c r="A2127" s="14">
        <v>44024</v>
      </c>
      <c r="B2127">
        <v>9241.0546880000002</v>
      </c>
      <c r="C2127">
        <v>9319.4189449999994</v>
      </c>
      <c r="D2127">
        <v>9197.4501949999994</v>
      </c>
      <c r="E2127">
        <v>9276.5</v>
      </c>
      <c r="F2127">
        <v>9276.5</v>
      </c>
      <c r="G2127">
        <v>14452361907</v>
      </c>
    </row>
    <row r="2128" spans="1:7">
      <c r="A2128" s="14">
        <v>44025</v>
      </c>
      <c r="B2128">
        <v>9277.2050780000009</v>
      </c>
      <c r="C2128">
        <v>9306.4052730000003</v>
      </c>
      <c r="D2128">
        <v>9224.2929690000001</v>
      </c>
      <c r="E2128">
        <v>9243.6142579999996</v>
      </c>
      <c r="F2128">
        <v>9243.6142579999996</v>
      </c>
      <c r="G2128">
        <v>17519821266</v>
      </c>
    </row>
    <row r="2129" spans="1:7">
      <c r="A2129" s="14">
        <v>44026</v>
      </c>
      <c r="B2129">
        <v>9238.703125</v>
      </c>
      <c r="C2129">
        <v>9283.8417969999991</v>
      </c>
      <c r="D2129">
        <v>9171.6611329999996</v>
      </c>
      <c r="E2129">
        <v>9243.2138670000004</v>
      </c>
      <c r="F2129">
        <v>9243.2138670000004</v>
      </c>
      <c r="G2129">
        <v>18085038362</v>
      </c>
    </row>
    <row r="2130" spans="1:7">
      <c r="A2130" s="14">
        <v>44027</v>
      </c>
      <c r="B2130">
        <v>9241.8974610000005</v>
      </c>
      <c r="C2130">
        <v>9275.3251949999994</v>
      </c>
      <c r="D2130">
        <v>9171.9335940000001</v>
      </c>
      <c r="E2130">
        <v>9192.8369139999995</v>
      </c>
      <c r="F2130">
        <v>9192.8369139999995</v>
      </c>
      <c r="G2130">
        <v>15844731575</v>
      </c>
    </row>
    <row r="2131" spans="1:7">
      <c r="A2131" s="14">
        <v>44028</v>
      </c>
      <c r="B2131">
        <v>9191.9804690000001</v>
      </c>
      <c r="C2131">
        <v>9214.3125</v>
      </c>
      <c r="D2131">
        <v>9088.9472659999992</v>
      </c>
      <c r="E2131">
        <v>9132.2275389999995</v>
      </c>
      <c r="F2131">
        <v>9132.2275389999995</v>
      </c>
      <c r="G2131">
        <v>15713967523</v>
      </c>
    </row>
    <row r="2132" spans="1:7">
      <c r="A2132" s="14">
        <v>44029</v>
      </c>
      <c r="B2132">
        <v>9131.8125</v>
      </c>
      <c r="C2132">
        <v>9182.2539059999999</v>
      </c>
      <c r="D2132">
        <v>9089.2021480000003</v>
      </c>
      <c r="E2132">
        <v>9151.3925780000009</v>
      </c>
      <c r="F2132">
        <v>9151.3925780000009</v>
      </c>
      <c r="G2132">
        <v>13944570749</v>
      </c>
    </row>
    <row r="2133" spans="1:7">
      <c r="A2133" s="14">
        <v>44030</v>
      </c>
      <c r="B2133">
        <v>9151.1835940000001</v>
      </c>
      <c r="C2133">
        <v>9230.9833980000003</v>
      </c>
      <c r="D2133">
        <v>9100.8242190000001</v>
      </c>
      <c r="E2133">
        <v>9159.0400389999995</v>
      </c>
      <c r="F2133">
        <v>9159.0400389999995</v>
      </c>
      <c r="G2133">
        <v>12252601475</v>
      </c>
    </row>
    <row r="2134" spans="1:7">
      <c r="A2134" s="14">
        <v>44031</v>
      </c>
      <c r="B2134">
        <v>9158.0058590000008</v>
      </c>
      <c r="C2134">
        <v>9201.3984380000002</v>
      </c>
      <c r="D2134">
        <v>9097.6328130000002</v>
      </c>
      <c r="E2134">
        <v>9185.8173829999996</v>
      </c>
      <c r="F2134">
        <v>9185.8173829999996</v>
      </c>
      <c r="G2134">
        <v>12939002784</v>
      </c>
    </row>
    <row r="2135" spans="1:7">
      <c r="A2135" s="14">
        <v>44032</v>
      </c>
      <c r="B2135">
        <v>9187.2207030000009</v>
      </c>
      <c r="C2135">
        <v>9214.2705079999996</v>
      </c>
      <c r="D2135">
        <v>9137.5097659999992</v>
      </c>
      <c r="E2135">
        <v>9164.2314449999994</v>
      </c>
      <c r="F2135">
        <v>9164.2314449999994</v>
      </c>
      <c r="G2135">
        <v>13755604146</v>
      </c>
    </row>
    <row r="2136" spans="1:7">
      <c r="A2136" s="14">
        <v>44033</v>
      </c>
      <c r="B2136">
        <v>9162.5146480000003</v>
      </c>
      <c r="C2136">
        <v>9407.2626949999994</v>
      </c>
      <c r="D2136">
        <v>9149.3896480000003</v>
      </c>
      <c r="E2136">
        <v>9374.8876949999994</v>
      </c>
      <c r="F2136">
        <v>9374.8876949999994</v>
      </c>
      <c r="G2136">
        <v>18069581956</v>
      </c>
    </row>
    <row r="2137" spans="1:7">
      <c r="A2137" s="14">
        <v>44034</v>
      </c>
      <c r="B2137">
        <v>9375.0800780000009</v>
      </c>
      <c r="C2137">
        <v>9530.5185550000006</v>
      </c>
      <c r="D2137">
        <v>9319.6533199999994</v>
      </c>
      <c r="E2137">
        <v>9525.3632809999999</v>
      </c>
      <c r="F2137">
        <v>9525.3632809999999</v>
      </c>
      <c r="G2137">
        <v>16532254884</v>
      </c>
    </row>
    <row r="2138" spans="1:7">
      <c r="A2138" s="14">
        <v>44035</v>
      </c>
      <c r="B2138">
        <v>9527.1416019999997</v>
      </c>
      <c r="C2138">
        <v>9610.2470699999994</v>
      </c>
      <c r="D2138">
        <v>9483.0039059999999</v>
      </c>
      <c r="E2138">
        <v>9581.0722659999992</v>
      </c>
      <c r="F2138">
        <v>9581.0722659999992</v>
      </c>
      <c r="G2138">
        <v>18146399002</v>
      </c>
    </row>
    <row r="2139" spans="1:7">
      <c r="A2139" s="14">
        <v>44036</v>
      </c>
      <c r="B2139">
        <v>9585.5146480000003</v>
      </c>
      <c r="C2139">
        <v>9623.3369139999995</v>
      </c>
      <c r="D2139">
        <v>9481.4541019999997</v>
      </c>
      <c r="E2139">
        <v>9536.8925780000009</v>
      </c>
      <c r="F2139">
        <v>9536.8925780000009</v>
      </c>
      <c r="G2139">
        <v>16552768325</v>
      </c>
    </row>
    <row r="2140" spans="1:7">
      <c r="A2140" s="14">
        <v>44037</v>
      </c>
      <c r="B2140">
        <v>9539.4853519999997</v>
      </c>
      <c r="C2140">
        <v>9704.5566409999992</v>
      </c>
      <c r="D2140">
        <v>9530.2119139999995</v>
      </c>
      <c r="E2140">
        <v>9677.1132809999999</v>
      </c>
      <c r="F2140">
        <v>9677.1132809999999</v>
      </c>
      <c r="G2140">
        <v>16610070933</v>
      </c>
    </row>
    <row r="2141" spans="1:7">
      <c r="A2141" s="14">
        <v>44038</v>
      </c>
      <c r="B2141">
        <v>9680.234375</v>
      </c>
      <c r="C2141">
        <v>10023.80762</v>
      </c>
      <c r="D2141">
        <v>9652.8476559999999</v>
      </c>
      <c r="E2141">
        <v>9905.1669920000004</v>
      </c>
      <c r="F2141">
        <v>9905.1669920000004</v>
      </c>
      <c r="G2141">
        <v>20507998997</v>
      </c>
    </row>
    <row r="2142" spans="1:7">
      <c r="A2142" s="14">
        <v>44039</v>
      </c>
      <c r="B2142">
        <v>9905.2177730000003</v>
      </c>
      <c r="C2142">
        <v>11298.221680000001</v>
      </c>
      <c r="D2142">
        <v>9903.9697269999997</v>
      </c>
      <c r="E2142">
        <v>10990.87305</v>
      </c>
      <c r="F2142">
        <v>10990.87305</v>
      </c>
      <c r="G2142">
        <v>35359749590</v>
      </c>
    </row>
    <row r="2143" spans="1:7">
      <c r="A2143" s="14">
        <v>44040</v>
      </c>
      <c r="B2143">
        <v>11017.46387</v>
      </c>
      <c r="C2143">
        <v>11204.327149999999</v>
      </c>
      <c r="D2143">
        <v>10632.63184</v>
      </c>
      <c r="E2143">
        <v>10912.82324</v>
      </c>
      <c r="F2143">
        <v>10912.82324</v>
      </c>
      <c r="G2143">
        <v>28766551142</v>
      </c>
    </row>
    <row r="2144" spans="1:7">
      <c r="A2144" s="14">
        <v>44041</v>
      </c>
      <c r="B2144">
        <v>10912.95313</v>
      </c>
      <c r="C2144">
        <v>11304.39746</v>
      </c>
      <c r="D2144">
        <v>10856.141600000001</v>
      </c>
      <c r="E2144">
        <v>11100.467769999999</v>
      </c>
      <c r="F2144">
        <v>11100.467769999999</v>
      </c>
      <c r="G2144">
        <v>24617249715</v>
      </c>
    </row>
    <row r="2145" spans="1:7">
      <c r="A2145" s="14">
        <v>44042</v>
      </c>
      <c r="B2145">
        <v>11099.83301</v>
      </c>
      <c r="C2145">
        <v>11169.356449999999</v>
      </c>
      <c r="D2145">
        <v>10895.45508</v>
      </c>
      <c r="E2145">
        <v>11111.21387</v>
      </c>
      <c r="F2145">
        <v>11111.21387</v>
      </c>
      <c r="G2145">
        <v>22857247901</v>
      </c>
    </row>
    <row r="2146" spans="1:7">
      <c r="A2146" s="14">
        <v>44043</v>
      </c>
      <c r="B2146">
        <v>11110.210940000001</v>
      </c>
      <c r="C2146">
        <v>11415.86426</v>
      </c>
      <c r="D2146">
        <v>10987.05371</v>
      </c>
      <c r="E2146">
        <v>11323.4668</v>
      </c>
      <c r="F2146">
        <v>11323.4668</v>
      </c>
      <c r="G2146">
        <v>23160469766</v>
      </c>
    </row>
    <row r="2147" spans="1:7">
      <c r="A2147" s="14">
        <v>44044</v>
      </c>
      <c r="B2147">
        <v>11322.570309999999</v>
      </c>
      <c r="C2147">
        <v>11794.775390000001</v>
      </c>
      <c r="D2147">
        <v>11239.68262</v>
      </c>
      <c r="E2147">
        <v>11759.592769999999</v>
      </c>
      <c r="F2147">
        <v>11759.592769999999</v>
      </c>
      <c r="G2147">
        <v>26075670303</v>
      </c>
    </row>
    <row r="2148" spans="1:7">
      <c r="A2148" s="14">
        <v>44045</v>
      </c>
      <c r="B2148">
        <v>11758.764649999999</v>
      </c>
      <c r="C2148">
        <v>12034.14453</v>
      </c>
      <c r="D2148">
        <v>11018.12988</v>
      </c>
      <c r="E2148">
        <v>11053.61426</v>
      </c>
      <c r="F2148">
        <v>11053.61426</v>
      </c>
      <c r="G2148">
        <v>27410067336</v>
      </c>
    </row>
    <row r="2149" spans="1:7">
      <c r="A2149" s="14">
        <v>44046</v>
      </c>
      <c r="B2149">
        <v>11043.76856</v>
      </c>
      <c r="C2149">
        <v>11453.079100000001</v>
      </c>
      <c r="D2149">
        <v>11012.41504</v>
      </c>
      <c r="E2149">
        <v>11246.34863</v>
      </c>
      <c r="F2149">
        <v>11246.34863</v>
      </c>
      <c r="G2149">
        <v>20271713443</v>
      </c>
    </row>
    <row r="2150" spans="1:7">
      <c r="A2150" s="14">
        <v>44047</v>
      </c>
      <c r="B2150">
        <v>11246.20313</v>
      </c>
      <c r="C2150">
        <v>11385.38184</v>
      </c>
      <c r="D2150">
        <v>11094.14551</v>
      </c>
      <c r="E2150">
        <v>11205.89258</v>
      </c>
      <c r="F2150">
        <v>11205.89258</v>
      </c>
      <c r="G2150">
        <v>21250197042</v>
      </c>
    </row>
    <row r="2151" spans="1:7">
      <c r="A2151" s="14">
        <v>44048</v>
      </c>
      <c r="B2151">
        <v>11203.82324</v>
      </c>
      <c r="C2151">
        <v>11786.617190000001</v>
      </c>
      <c r="D2151">
        <v>11158.285159999999</v>
      </c>
      <c r="E2151">
        <v>11747.02246</v>
      </c>
      <c r="F2151">
        <v>11747.02246</v>
      </c>
      <c r="G2151">
        <v>24411254471</v>
      </c>
    </row>
    <row r="2152" spans="1:7">
      <c r="A2152" s="14">
        <v>44049</v>
      </c>
      <c r="B2152">
        <v>11749.871090000001</v>
      </c>
      <c r="C2152">
        <v>11902.335940000001</v>
      </c>
      <c r="D2152">
        <v>11598.71387</v>
      </c>
      <c r="E2152">
        <v>11779.773440000001</v>
      </c>
      <c r="F2152">
        <v>11779.773440000001</v>
      </c>
      <c r="G2152">
        <v>23400740340</v>
      </c>
    </row>
    <row r="2153" spans="1:7">
      <c r="A2153" s="14">
        <v>44050</v>
      </c>
      <c r="B2153">
        <v>11778.89453</v>
      </c>
      <c r="C2153">
        <v>11898.03809</v>
      </c>
      <c r="D2153">
        <v>11408.59375</v>
      </c>
      <c r="E2153">
        <v>11601.472659999999</v>
      </c>
      <c r="F2153">
        <v>11601.472659999999</v>
      </c>
      <c r="G2153">
        <v>23132312867</v>
      </c>
    </row>
    <row r="2154" spans="1:7">
      <c r="A2154" s="14">
        <v>44051</v>
      </c>
      <c r="B2154">
        <v>11604.55371</v>
      </c>
      <c r="C2154">
        <v>11800.06445</v>
      </c>
      <c r="D2154">
        <v>11558.431640000001</v>
      </c>
      <c r="E2154">
        <v>11754.045899999999</v>
      </c>
      <c r="F2154">
        <v>11754.045899999999</v>
      </c>
      <c r="G2154">
        <v>17572057837</v>
      </c>
    </row>
    <row r="2155" spans="1:7">
      <c r="A2155" s="14">
        <v>44052</v>
      </c>
      <c r="B2155">
        <v>11737.325199999999</v>
      </c>
      <c r="C2155">
        <v>11806.056640000001</v>
      </c>
      <c r="D2155">
        <v>11548.784180000001</v>
      </c>
      <c r="E2155">
        <v>11675.73926</v>
      </c>
      <c r="F2155">
        <v>11675.73926</v>
      </c>
      <c r="G2155">
        <v>17489608833</v>
      </c>
    </row>
    <row r="2156" spans="1:7">
      <c r="A2156" s="14">
        <v>44053</v>
      </c>
      <c r="B2156">
        <v>11662.25684</v>
      </c>
      <c r="C2156">
        <v>12045.14063</v>
      </c>
      <c r="D2156">
        <v>11662.25684</v>
      </c>
      <c r="E2156">
        <v>11878.11133</v>
      </c>
      <c r="F2156">
        <v>11878.11133</v>
      </c>
      <c r="G2156">
        <v>26114112569</v>
      </c>
    </row>
    <row r="2157" spans="1:7">
      <c r="A2157" s="14">
        <v>44054</v>
      </c>
      <c r="B2157">
        <v>11881.64746</v>
      </c>
      <c r="C2157">
        <v>11932.710940000001</v>
      </c>
      <c r="D2157">
        <v>11195.708979999999</v>
      </c>
      <c r="E2157">
        <v>11410.525390000001</v>
      </c>
      <c r="F2157">
        <v>11410.525390000001</v>
      </c>
      <c r="G2157">
        <v>27039782640</v>
      </c>
    </row>
    <row r="2158" spans="1:7">
      <c r="A2158" s="14">
        <v>44055</v>
      </c>
      <c r="B2158">
        <v>11404.596680000001</v>
      </c>
      <c r="C2158">
        <v>11748.396479999999</v>
      </c>
      <c r="D2158">
        <v>11249.60547</v>
      </c>
      <c r="E2158">
        <v>11584.934569999999</v>
      </c>
      <c r="F2158">
        <v>11584.934569999999</v>
      </c>
      <c r="G2158">
        <v>25064548486</v>
      </c>
    </row>
    <row r="2159" spans="1:7">
      <c r="A2159" s="14">
        <v>44056</v>
      </c>
      <c r="B2159">
        <v>11588.405269999999</v>
      </c>
      <c r="C2159">
        <v>11796.396479999999</v>
      </c>
      <c r="D2159">
        <v>11216.872069999999</v>
      </c>
      <c r="E2159">
        <v>11784.137699999999</v>
      </c>
      <c r="F2159">
        <v>11784.137699999999</v>
      </c>
      <c r="G2159">
        <v>27522199497</v>
      </c>
    </row>
    <row r="2160" spans="1:7">
      <c r="A2160" s="14">
        <v>44057</v>
      </c>
      <c r="B2160">
        <v>11772.659180000001</v>
      </c>
      <c r="C2160">
        <v>12150.994140000001</v>
      </c>
      <c r="D2160">
        <v>11685.45508</v>
      </c>
      <c r="E2160">
        <v>11768.871090000001</v>
      </c>
      <c r="F2160">
        <v>11768.871090000001</v>
      </c>
      <c r="G2160">
        <v>24237958589</v>
      </c>
    </row>
    <row r="2161" spans="1:7">
      <c r="A2161" s="14">
        <v>44058</v>
      </c>
      <c r="B2161">
        <v>11768.697270000001</v>
      </c>
      <c r="C2161">
        <v>11963.20313</v>
      </c>
      <c r="D2161">
        <v>11768.697270000001</v>
      </c>
      <c r="E2161">
        <v>11865.69824</v>
      </c>
      <c r="F2161">
        <v>11865.69824</v>
      </c>
      <c r="G2161">
        <v>23354924400</v>
      </c>
    </row>
    <row r="2162" spans="1:7">
      <c r="A2162" s="14">
        <v>44059</v>
      </c>
      <c r="B2162">
        <v>11866.68555</v>
      </c>
      <c r="C2162">
        <v>11934.90137</v>
      </c>
      <c r="D2162">
        <v>11737.188480000001</v>
      </c>
      <c r="E2162">
        <v>11892.80371</v>
      </c>
      <c r="F2162">
        <v>11892.80371</v>
      </c>
      <c r="G2162">
        <v>20583375490</v>
      </c>
    </row>
    <row r="2163" spans="1:7">
      <c r="A2163" s="14">
        <v>44060</v>
      </c>
      <c r="B2163">
        <v>11895.6582</v>
      </c>
      <c r="C2163">
        <v>12359.056640000001</v>
      </c>
      <c r="D2163">
        <v>11806.69629</v>
      </c>
      <c r="E2163">
        <v>12254.402340000001</v>
      </c>
      <c r="F2163">
        <v>12254.402340000001</v>
      </c>
      <c r="G2163">
        <v>28227687027</v>
      </c>
    </row>
    <row r="2164" spans="1:7">
      <c r="A2164" s="14">
        <v>44061</v>
      </c>
      <c r="B2164">
        <v>12251.89551</v>
      </c>
      <c r="C2164">
        <v>12335.70703</v>
      </c>
      <c r="D2164">
        <v>11954.525390000001</v>
      </c>
      <c r="E2164">
        <v>11991.233399999999</v>
      </c>
      <c r="F2164">
        <v>11991.233399999999</v>
      </c>
      <c r="G2164">
        <v>26043227672</v>
      </c>
    </row>
    <row r="2165" spans="1:7">
      <c r="A2165" s="14">
        <v>44062</v>
      </c>
      <c r="B2165">
        <v>11990.884770000001</v>
      </c>
      <c r="C2165">
        <v>12028.92383</v>
      </c>
      <c r="D2165">
        <v>11687.33301</v>
      </c>
      <c r="E2165">
        <v>11758.2832</v>
      </c>
      <c r="F2165">
        <v>11758.2832</v>
      </c>
      <c r="G2165">
        <v>24502851117</v>
      </c>
    </row>
    <row r="2166" spans="1:7">
      <c r="A2166" s="14">
        <v>44063</v>
      </c>
      <c r="B2166">
        <v>11761.5</v>
      </c>
      <c r="C2166">
        <v>11900.41113</v>
      </c>
      <c r="D2166">
        <v>11710.063480000001</v>
      </c>
      <c r="E2166">
        <v>11878.372069999999</v>
      </c>
      <c r="F2166">
        <v>11878.372069999999</v>
      </c>
      <c r="G2166">
        <v>20175242945</v>
      </c>
    </row>
    <row r="2167" spans="1:7">
      <c r="A2167" s="14">
        <v>44064</v>
      </c>
      <c r="B2167">
        <v>11878.02637</v>
      </c>
      <c r="C2167">
        <v>11899.259770000001</v>
      </c>
      <c r="D2167">
        <v>11564.97949</v>
      </c>
      <c r="E2167">
        <v>11592.48926</v>
      </c>
      <c r="F2167">
        <v>11592.48926</v>
      </c>
      <c r="G2167">
        <v>23762425999</v>
      </c>
    </row>
    <row r="2168" spans="1:7">
      <c r="A2168" s="14">
        <v>44065</v>
      </c>
      <c r="B2168">
        <v>11585.47754</v>
      </c>
      <c r="C2168">
        <v>11689.407230000001</v>
      </c>
      <c r="D2168">
        <v>11448.80566</v>
      </c>
      <c r="E2168">
        <v>11681.825199999999</v>
      </c>
      <c r="F2168">
        <v>11681.825199999999</v>
      </c>
      <c r="G2168">
        <v>20224191306</v>
      </c>
    </row>
    <row r="2169" spans="1:7">
      <c r="A2169" s="14">
        <v>44066</v>
      </c>
      <c r="B2169">
        <v>11679.69629</v>
      </c>
      <c r="C2169">
        <v>11713.429690000001</v>
      </c>
      <c r="D2169">
        <v>11559.920899999999</v>
      </c>
      <c r="E2169">
        <v>11664.847659999999</v>
      </c>
      <c r="F2169">
        <v>11664.847659999999</v>
      </c>
      <c r="G2169">
        <v>18482062658</v>
      </c>
    </row>
    <row r="2170" spans="1:7">
      <c r="A2170" s="14">
        <v>44067</v>
      </c>
      <c r="B2170">
        <v>11663.68945</v>
      </c>
      <c r="C2170">
        <v>11807.63184</v>
      </c>
      <c r="D2170">
        <v>11623.25</v>
      </c>
      <c r="E2170">
        <v>11774.5957</v>
      </c>
      <c r="F2170">
        <v>11774.5957</v>
      </c>
      <c r="G2170">
        <v>20681511755</v>
      </c>
    </row>
    <row r="2171" spans="1:7">
      <c r="A2171" s="14">
        <v>44068</v>
      </c>
      <c r="B2171">
        <v>11773.58887</v>
      </c>
      <c r="C2171">
        <v>11778.29981</v>
      </c>
      <c r="D2171">
        <v>11189.85059</v>
      </c>
      <c r="E2171">
        <v>11366.134770000001</v>
      </c>
      <c r="F2171">
        <v>11366.134770000001</v>
      </c>
      <c r="G2171">
        <v>26301509932</v>
      </c>
    </row>
    <row r="2172" spans="1:7">
      <c r="A2172" s="14">
        <v>44069</v>
      </c>
      <c r="B2172">
        <v>11366.89453</v>
      </c>
      <c r="C2172">
        <v>11530.052729999999</v>
      </c>
      <c r="D2172">
        <v>11296.99316</v>
      </c>
      <c r="E2172">
        <v>11488.36328</v>
      </c>
      <c r="F2172">
        <v>11488.36328</v>
      </c>
      <c r="G2172">
        <v>22466660958</v>
      </c>
    </row>
    <row r="2173" spans="1:7">
      <c r="A2173" s="14">
        <v>44070</v>
      </c>
      <c r="B2173">
        <v>11485.608399999999</v>
      </c>
      <c r="C2173">
        <v>11570.78613</v>
      </c>
      <c r="D2173">
        <v>11185.941409999999</v>
      </c>
      <c r="E2173">
        <v>11323.39746</v>
      </c>
      <c r="F2173">
        <v>11323.39746</v>
      </c>
      <c r="G2173">
        <v>23240415076</v>
      </c>
    </row>
    <row r="2174" spans="1:7">
      <c r="A2174" s="14">
        <v>44071</v>
      </c>
      <c r="B2174">
        <v>11325.295899999999</v>
      </c>
      <c r="C2174">
        <v>11545.615229999999</v>
      </c>
      <c r="D2174">
        <v>11316.422850000001</v>
      </c>
      <c r="E2174">
        <v>11542.5</v>
      </c>
      <c r="F2174">
        <v>11542.5</v>
      </c>
      <c r="G2174">
        <v>19807127588</v>
      </c>
    </row>
    <row r="2175" spans="1:7">
      <c r="A2175" s="14">
        <v>44072</v>
      </c>
      <c r="B2175">
        <v>11541.054690000001</v>
      </c>
      <c r="C2175">
        <v>11585.64063</v>
      </c>
      <c r="D2175">
        <v>11466.29297</v>
      </c>
      <c r="E2175">
        <v>11506.865229999999</v>
      </c>
      <c r="F2175">
        <v>11506.865229999999</v>
      </c>
      <c r="G2175">
        <v>17485597759</v>
      </c>
    </row>
    <row r="2176" spans="1:7">
      <c r="A2176" s="14">
        <v>44073</v>
      </c>
      <c r="B2176">
        <v>11508.71387</v>
      </c>
      <c r="C2176">
        <v>11715.264649999999</v>
      </c>
      <c r="D2176">
        <v>11492.38184</v>
      </c>
      <c r="E2176">
        <v>11711.505859999999</v>
      </c>
      <c r="F2176">
        <v>11711.505859999999</v>
      </c>
      <c r="G2176">
        <v>19760127945</v>
      </c>
    </row>
    <row r="2177" spans="1:7">
      <c r="A2177" s="14">
        <v>44074</v>
      </c>
      <c r="B2177">
        <v>11713.306640000001</v>
      </c>
      <c r="C2177">
        <v>11768.87695</v>
      </c>
      <c r="D2177">
        <v>11598.318359999999</v>
      </c>
      <c r="E2177">
        <v>11680.820309999999</v>
      </c>
      <c r="F2177">
        <v>11680.820309999999</v>
      </c>
      <c r="G2177">
        <v>22285928250</v>
      </c>
    </row>
    <row r="2178" spans="1:7">
      <c r="A2178" s="14">
        <v>44075</v>
      </c>
      <c r="B2178">
        <v>11679.316409999999</v>
      </c>
      <c r="C2178">
        <v>12067.08106</v>
      </c>
      <c r="D2178">
        <v>11601.128909999999</v>
      </c>
      <c r="E2178">
        <v>11970.478520000001</v>
      </c>
      <c r="F2178">
        <v>11970.478520000001</v>
      </c>
      <c r="G2178">
        <v>27311555343</v>
      </c>
    </row>
    <row r="2179" spans="1:7">
      <c r="A2179" s="14">
        <v>44076</v>
      </c>
      <c r="B2179">
        <v>11964.82324</v>
      </c>
      <c r="C2179">
        <v>11964.82324</v>
      </c>
      <c r="D2179">
        <v>11290.793949999999</v>
      </c>
      <c r="E2179">
        <v>11414.034180000001</v>
      </c>
      <c r="F2179">
        <v>11414.034180000001</v>
      </c>
      <c r="G2179">
        <v>28037405299</v>
      </c>
    </row>
    <row r="2180" spans="1:7">
      <c r="A2180" s="14">
        <v>44077</v>
      </c>
      <c r="B2180">
        <v>11407.191409999999</v>
      </c>
      <c r="C2180">
        <v>11443.02246</v>
      </c>
      <c r="D2180">
        <v>10182.464840000001</v>
      </c>
      <c r="E2180">
        <v>10245.29688</v>
      </c>
      <c r="F2180">
        <v>10245.29688</v>
      </c>
      <c r="G2180">
        <v>31927261555</v>
      </c>
    </row>
    <row r="2181" spans="1:7">
      <c r="A2181" s="14">
        <v>44078</v>
      </c>
      <c r="B2181">
        <v>10230.365229999999</v>
      </c>
      <c r="C2181">
        <v>10663.91992</v>
      </c>
      <c r="D2181">
        <v>10207.940430000001</v>
      </c>
      <c r="E2181">
        <v>10511.813480000001</v>
      </c>
      <c r="F2181">
        <v>10511.813480000001</v>
      </c>
      <c r="G2181">
        <v>29965130374</v>
      </c>
    </row>
    <row r="2182" spans="1:7">
      <c r="A2182" s="14">
        <v>44079</v>
      </c>
      <c r="B2182">
        <v>10512.530269999999</v>
      </c>
      <c r="C2182">
        <v>10581.57129</v>
      </c>
      <c r="D2182">
        <v>9946.6757809999999</v>
      </c>
      <c r="E2182">
        <v>10169.56738</v>
      </c>
      <c r="F2182">
        <v>10169.56738</v>
      </c>
      <c r="G2182">
        <v>44916565292</v>
      </c>
    </row>
    <row r="2183" spans="1:7">
      <c r="A2183" s="14">
        <v>44080</v>
      </c>
      <c r="B2183">
        <v>10167.2168</v>
      </c>
      <c r="C2183">
        <v>10353.927729999999</v>
      </c>
      <c r="D2183">
        <v>10056.88574</v>
      </c>
      <c r="E2183">
        <v>10280.351559999999</v>
      </c>
      <c r="F2183">
        <v>10280.351559999999</v>
      </c>
      <c r="G2183">
        <v>37071460174</v>
      </c>
    </row>
    <row r="2184" spans="1:7">
      <c r="A2184" s="14">
        <v>44081</v>
      </c>
      <c r="B2184">
        <v>10280.99805</v>
      </c>
      <c r="C2184">
        <v>10399.153319999999</v>
      </c>
      <c r="D2184">
        <v>9916.4931639999995</v>
      </c>
      <c r="E2184">
        <v>10369.563480000001</v>
      </c>
      <c r="F2184">
        <v>10369.563480000001</v>
      </c>
      <c r="G2184">
        <v>33703098409</v>
      </c>
    </row>
    <row r="2185" spans="1:7">
      <c r="A2185" s="14">
        <v>44082</v>
      </c>
      <c r="B2185">
        <v>10369.306640000001</v>
      </c>
      <c r="C2185">
        <v>10414.775390000001</v>
      </c>
      <c r="D2185">
        <v>9945.1103519999997</v>
      </c>
      <c r="E2185">
        <v>10131.516600000001</v>
      </c>
      <c r="F2185">
        <v>10131.516600000001</v>
      </c>
      <c r="G2185">
        <v>33430927462</v>
      </c>
    </row>
    <row r="2186" spans="1:7">
      <c r="A2186" s="14">
        <v>44083</v>
      </c>
      <c r="B2186">
        <v>10134.15137</v>
      </c>
      <c r="C2186">
        <v>10350.54297</v>
      </c>
      <c r="D2186">
        <v>10017.250980000001</v>
      </c>
      <c r="E2186">
        <v>10242.347659999999</v>
      </c>
      <c r="F2186">
        <v>10242.347659999999</v>
      </c>
      <c r="G2186">
        <v>24128292755</v>
      </c>
    </row>
    <row r="2187" spans="1:7">
      <c r="A2187" s="14">
        <v>44084</v>
      </c>
      <c r="B2187">
        <v>10242.33008</v>
      </c>
      <c r="C2187">
        <v>10503.912109999999</v>
      </c>
      <c r="D2187">
        <v>10238.13574</v>
      </c>
      <c r="E2187">
        <v>10363.13867</v>
      </c>
      <c r="F2187">
        <v>10363.13867</v>
      </c>
      <c r="G2187">
        <v>54406443211</v>
      </c>
    </row>
    <row r="2188" spans="1:7">
      <c r="A2188" s="14">
        <v>44085</v>
      </c>
      <c r="B2188">
        <v>10369.028319999999</v>
      </c>
      <c r="C2188">
        <v>10434.922850000001</v>
      </c>
      <c r="D2188">
        <v>10140.83691</v>
      </c>
      <c r="E2188">
        <v>10400.91504</v>
      </c>
      <c r="F2188">
        <v>10400.91504</v>
      </c>
      <c r="G2188">
        <v>45201121775</v>
      </c>
    </row>
    <row r="2189" spans="1:7">
      <c r="A2189" s="14">
        <v>44086</v>
      </c>
      <c r="B2189">
        <v>10409.86133</v>
      </c>
      <c r="C2189">
        <v>10578.837890000001</v>
      </c>
      <c r="D2189">
        <v>10292.38672</v>
      </c>
      <c r="E2189">
        <v>10442.170899999999</v>
      </c>
      <c r="F2189">
        <v>10442.170899999999</v>
      </c>
      <c r="G2189">
        <v>36750077324</v>
      </c>
    </row>
    <row r="2190" spans="1:7">
      <c r="A2190" s="14">
        <v>44087</v>
      </c>
      <c r="B2190">
        <v>10452.39941</v>
      </c>
      <c r="C2190">
        <v>10577.214840000001</v>
      </c>
      <c r="D2190">
        <v>10224.33008</v>
      </c>
      <c r="E2190">
        <v>10323.755859999999</v>
      </c>
      <c r="F2190">
        <v>10323.755859999999</v>
      </c>
      <c r="G2190">
        <v>36506852789</v>
      </c>
    </row>
    <row r="2191" spans="1:7">
      <c r="A2191" s="14">
        <v>44088</v>
      </c>
      <c r="B2191">
        <v>10328.73438</v>
      </c>
      <c r="C2191">
        <v>10800.01074</v>
      </c>
      <c r="D2191">
        <v>10266.00879</v>
      </c>
      <c r="E2191">
        <v>10680.837890000001</v>
      </c>
      <c r="F2191">
        <v>10680.837890000001</v>
      </c>
      <c r="G2191">
        <v>35453581940</v>
      </c>
    </row>
    <row r="2192" spans="1:7">
      <c r="A2192" s="14">
        <v>44089</v>
      </c>
      <c r="B2192">
        <v>10677.75488</v>
      </c>
      <c r="C2192">
        <v>10938.63184</v>
      </c>
      <c r="D2192">
        <v>10656.45996</v>
      </c>
      <c r="E2192">
        <v>10796.95117</v>
      </c>
      <c r="F2192">
        <v>10796.95117</v>
      </c>
      <c r="G2192">
        <v>32509451925</v>
      </c>
    </row>
    <row r="2193" spans="1:7">
      <c r="A2193" s="14">
        <v>44090</v>
      </c>
      <c r="B2193">
        <v>10797.76172</v>
      </c>
      <c r="C2193">
        <v>11100.124019999999</v>
      </c>
      <c r="D2193">
        <v>10704.884770000001</v>
      </c>
      <c r="E2193">
        <v>10974.905269999999</v>
      </c>
      <c r="F2193">
        <v>10974.905269999999</v>
      </c>
      <c r="G2193">
        <v>30769986455</v>
      </c>
    </row>
    <row r="2194" spans="1:7">
      <c r="A2194" s="14">
        <v>44091</v>
      </c>
      <c r="B2194">
        <v>10973.25195</v>
      </c>
      <c r="C2194">
        <v>11037.420899999999</v>
      </c>
      <c r="D2194">
        <v>10774.627930000001</v>
      </c>
      <c r="E2194">
        <v>10948.990229999999</v>
      </c>
      <c r="F2194">
        <v>10948.990229999999</v>
      </c>
      <c r="G2194">
        <v>38151810523</v>
      </c>
    </row>
    <row r="2195" spans="1:7">
      <c r="A2195" s="14">
        <v>44092</v>
      </c>
      <c r="B2195">
        <v>10951.820309999999</v>
      </c>
      <c r="C2195">
        <v>11034.9082</v>
      </c>
      <c r="D2195">
        <v>10829.657230000001</v>
      </c>
      <c r="E2195">
        <v>10944.585940000001</v>
      </c>
      <c r="F2195">
        <v>10944.585940000001</v>
      </c>
      <c r="G2195">
        <v>26341903912</v>
      </c>
    </row>
    <row r="2196" spans="1:7">
      <c r="A2196" s="14">
        <v>44093</v>
      </c>
      <c r="B2196">
        <v>10933.752930000001</v>
      </c>
      <c r="C2196">
        <v>11134.092769999999</v>
      </c>
      <c r="D2196">
        <v>10909.61816</v>
      </c>
      <c r="E2196">
        <v>11094.346680000001</v>
      </c>
      <c r="F2196">
        <v>11094.346680000001</v>
      </c>
      <c r="G2196">
        <v>22764204008</v>
      </c>
    </row>
    <row r="2197" spans="1:7">
      <c r="A2197" s="14">
        <v>44094</v>
      </c>
      <c r="B2197">
        <v>11095.87012</v>
      </c>
      <c r="C2197">
        <v>11095.87012</v>
      </c>
      <c r="D2197">
        <v>10814.47754</v>
      </c>
      <c r="E2197">
        <v>10938.271479999999</v>
      </c>
      <c r="F2197">
        <v>10938.271479999999</v>
      </c>
      <c r="G2197">
        <v>24699523788</v>
      </c>
    </row>
    <row r="2198" spans="1:7">
      <c r="A2198" s="14">
        <v>44095</v>
      </c>
      <c r="B2198">
        <v>10934.92578</v>
      </c>
      <c r="C2198">
        <v>10988.304690000001</v>
      </c>
      <c r="D2198">
        <v>10380.26074</v>
      </c>
      <c r="E2198">
        <v>10462.259770000001</v>
      </c>
      <c r="F2198">
        <v>10462.259770000001</v>
      </c>
      <c r="G2198">
        <v>28884999244</v>
      </c>
    </row>
    <row r="2199" spans="1:7">
      <c r="A2199" s="14">
        <v>44096</v>
      </c>
      <c r="B2199">
        <v>10459.624019999999</v>
      </c>
      <c r="C2199">
        <v>10568.077149999999</v>
      </c>
      <c r="D2199">
        <v>10382.726559999999</v>
      </c>
      <c r="E2199">
        <v>10538.45996</v>
      </c>
      <c r="F2199">
        <v>10538.45996</v>
      </c>
      <c r="G2199">
        <v>23621787804</v>
      </c>
    </row>
    <row r="2200" spans="1:7">
      <c r="A2200" s="14">
        <v>44097</v>
      </c>
      <c r="B2200">
        <v>10535.492190000001</v>
      </c>
      <c r="C2200">
        <v>10537.82813</v>
      </c>
      <c r="D2200">
        <v>10197.865229999999</v>
      </c>
      <c r="E2200">
        <v>10246.186519999999</v>
      </c>
      <c r="F2200">
        <v>10246.186519999999</v>
      </c>
      <c r="G2200">
        <v>23788661867</v>
      </c>
    </row>
    <row r="2201" spans="1:7">
      <c r="A2201" s="14">
        <v>44098</v>
      </c>
      <c r="B2201">
        <v>10248.78613</v>
      </c>
      <c r="C2201">
        <v>10771.056640000001</v>
      </c>
      <c r="D2201">
        <v>10231.490229999999</v>
      </c>
      <c r="E2201">
        <v>10760.066409999999</v>
      </c>
      <c r="F2201">
        <v>10760.066409999999</v>
      </c>
      <c r="G2201">
        <v>47144380902</v>
      </c>
    </row>
    <row r="2202" spans="1:7">
      <c r="A2202" s="14">
        <v>44099</v>
      </c>
      <c r="B2202">
        <v>10761.10938</v>
      </c>
      <c r="C2202">
        <v>10777.69629</v>
      </c>
      <c r="D2202">
        <v>10578.914059999999</v>
      </c>
      <c r="E2202">
        <v>10692.7168</v>
      </c>
      <c r="F2202">
        <v>10692.7168</v>
      </c>
      <c r="G2202">
        <v>39348590957</v>
      </c>
    </row>
    <row r="2203" spans="1:7">
      <c r="A2203" s="14">
        <v>44100</v>
      </c>
      <c r="B2203">
        <v>10695.575199999999</v>
      </c>
      <c r="C2203">
        <v>10772.999019999999</v>
      </c>
      <c r="D2203">
        <v>10667.28125</v>
      </c>
      <c r="E2203">
        <v>10750.72363</v>
      </c>
      <c r="F2203">
        <v>10750.72363</v>
      </c>
      <c r="G2203">
        <v>46852525493</v>
      </c>
    </row>
    <row r="2204" spans="1:7">
      <c r="A2204" s="14">
        <v>44101</v>
      </c>
      <c r="B2204">
        <v>10746.89258</v>
      </c>
      <c r="C2204">
        <v>10803.976559999999</v>
      </c>
      <c r="D2204">
        <v>10622.92188</v>
      </c>
      <c r="E2204">
        <v>10775.26953</v>
      </c>
      <c r="F2204">
        <v>10775.26953</v>
      </c>
      <c r="G2204">
        <v>53745972818</v>
      </c>
    </row>
    <row r="2205" spans="1:7">
      <c r="A2205" s="14">
        <v>44102</v>
      </c>
      <c r="B2205">
        <v>10776.61328</v>
      </c>
      <c r="C2205">
        <v>10945.347659999999</v>
      </c>
      <c r="D2205">
        <v>10703.89356</v>
      </c>
      <c r="E2205">
        <v>10709.652340000001</v>
      </c>
      <c r="F2205">
        <v>10709.652340000001</v>
      </c>
      <c r="G2205">
        <v>47762394731</v>
      </c>
    </row>
    <row r="2206" spans="1:7">
      <c r="A2206" s="14">
        <v>44103</v>
      </c>
      <c r="B2206">
        <v>10709.650390000001</v>
      </c>
      <c r="C2206">
        <v>10860.000980000001</v>
      </c>
      <c r="D2206">
        <v>10649.49512</v>
      </c>
      <c r="E2206">
        <v>10844.64063</v>
      </c>
      <c r="F2206">
        <v>10844.64063</v>
      </c>
      <c r="G2206">
        <v>46582396602</v>
      </c>
    </row>
    <row r="2207" spans="1:7">
      <c r="A2207" s="14">
        <v>44104</v>
      </c>
      <c r="B2207">
        <v>10843.871090000001</v>
      </c>
      <c r="C2207">
        <v>10847.25684</v>
      </c>
      <c r="D2207">
        <v>10669.32129</v>
      </c>
      <c r="E2207">
        <v>10784.49121</v>
      </c>
      <c r="F2207">
        <v>10784.49121</v>
      </c>
      <c r="G2207">
        <v>44171073700</v>
      </c>
    </row>
    <row r="2208" spans="1:7">
      <c r="A2208" s="14">
        <v>44105</v>
      </c>
      <c r="B2208">
        <v>10795.25488</v>
      </c>
      <c r="C2208">
        <v>10933.624019999999</v>
      </c>
      <c r="D2208">
        <v>10472.356449999999</v>
      </c>
      <c r="E2208">
        <v>10619.452149999999</v>
      </c>
      <c r="F2208">
        <v>10619.452149999999</v>
      </c>
      <c r="G2208">
        <v>40023134100</v>
      </c>
    </row>
    <row r="2209" spans="1:7">
      <c r="A2209" s="14">
        <v>44106</v>
      </c>
      <c r="B2209">
        <v>10619.82129</v>
      </c>
      <c r="C2209">
        <v>10657.837890000001</v>
      </c>
      <c r="D2209">
        <v>10416.68945</v>
      </c>
      <c r="E2209">
        <v>10575.974609999999</v>
      </c>
      <c r="F2209">
        <v>10575.974609999999</v>
      </c>
      <c r="G2209">
        <v>48661453918</v>
      </c>
    </row>
    <row r="2210" spans="1:7">
      <c r="A2210" s="14">
        <v>44107</v>
      </c>
      <c r="B2210">
        <v>10575.10059</v>
      </c>
      <c r="C2210">
        <v>10598.940430000001</v>
      </c>
      <c r="D2210">
        <v>10511.12988</v>
      </c>
      <c r="E2210">
        <v>10549.329100000001</v>
      </c>
      <c r="F2210">
        <v>10549.329100000001</v>
      </c>
      <c r="G2210">
        <v>44660271563</v>
      </c>
    </row>
    <row r="2211" spans="1:7">
      <c r="A2211" s="14">
        <v>44108</v>
      </c>
      <c r="B2211">
        <v>10550.440430000001</v>
      </c>
      <c r="C2211">
        <v>10686</v>
      </c>
      <c r="D2211">
        <v>10534.391600000001</v>
      </c>
      <c r="E2211">
        <v>10669.58301</v>
      </c>
      <c r="F2211">
        <v>10669.58301</v>
      </c>
      <c r="G2211">
        <v>71251776995</v>
      </c>
    </row>
    <row r="2212" spans="1:7">
      <c r="A2212" s="14">
        <v>44109</v>
      </c>
      <c r="B2212">
        <v>10676.5293</v>
      </c>
      <c r="C2212">
        <v>10793.507809999999</v>
      </c>
      <c r="D2212">
        <v>10634.60059</v>
      </c>
      <c r="E2212">
        <v>10793.339840000001</v>
      </c>
      <c r="F2212">
        <v>10793.339840000001</v>
      </c>
      <c r="G2212">
        <v>47537578009</v>
      </c>
    </row>
    <row r="2213" spans="1:7">
      <c r="A2213" s="14">
        <v>44110</v>
      </c>
      <c r="B2213">
        <v>10796.306640000001</v>
      </c>
      <c r="C2213">
        <v>10797.57813</v>
      </c>
      <c r="D2213">
        <v>10528.89063</v>
      </c>
      <c r="E2213">
        <v>10604.40625</v>
      </c>
      <c r="F2213">
        <v>10604.40625</v>
      </c>
      <c r="G2213">
        <v>42623695307</v>
      </c>
    </row>
    <row r="2214" spans="1:7">
      <c r="A2214" s="14">
        <v>44111</v>
      </c>
      <c r="B2214">
        <v>10603.35547</v>
      </c>
      <c r="C2214">
        <v>10680.507809999999</v>
      </c>
      <c r="D2214">
        <v>10562.50684</v>
      </c>
      <c r="E2214">
        <v>10668.96875</v>
      </c>
      <c r="F2214">
        <v>10668.96875</v>
      </c>
      <c r="G2214">
        <v>37799458436</v>
      </c>
    </row>
    <row r="2215" spans="1:7">
      <c r="A2215" s="14">
        <v>44112</v>
      </c>
      <c r="B2215">
        <v>10669.371090000001</v>
      </c>
      <c r="C2215">
        <v>10945.73731</v>
      </c>
      <c r="D2215">
        <v>10562.606449999999</v>
      </c>
      <c r="E2215">
        <v>10915.68555</v>
      </c>
      <c r="F2215">
        <v>10915.68555</v>
      </c>
      <c r="G2215">
        <v>63314794397</v>
      </c>
    </row>
    <row r="2216" spans="1:7">
      <c r="A2216" s="14">
        <v>44113</v>
      </c>
      <c r="B2216">
        <v>10927.91309</v>
      </c>
      <c r="C2216">
        <v>11102.67188</v>
      </c>
      <c r="D2216">
        <v>10846.85059</v>
      </c>
      <c r="E2216">
        <v>11064.45801</v>
      </c>
      <c r="F2216">
        <v>11064.45801</v>
      </c>
      <c r="G2216">
        <v>22799117613</v>
      </c>
    </row>
    <row r="2217" spans="1:7">
      <c r="A2217" s="14">
        <v>44114</v>
      </c>
      <c r="B2217">
        <v>11059.14258</v>
      </c>
      <c r="C2217">
        <v>11442.210940000001</v>
      </c>
      <c r="D2217">
        <v>11056.940430000001</v>
      </c>
      <c r="E2217">
        <v>11296.36133</v>
      </c>
      <c r="F2217">
        <v>11296.36133</v>
      </c>
      <c r="G2217">
        <v>22877978588</v>
      </c>
    </row>
    <row r="2218" spans="1:7">
      <c r="A2218" s="14">
        <v>44115</v>
      </c>
      <c r="B2218">
        <v>11296.08203</v>
      </c>
      <c r="C2218">
        <v>11428.813480000001</v>
      </c>
      <c r="D2218">
        <v>11288.627930000001</v>
      </c>
      <c r="E2218">
        <v>11384.181640000001</v>
      </c>
      <c r="F2218">
        <v>11384.181640000001</v>
      </c>
      <c r="G2218">
        <v>19968627060</v>
      </c>
    </row>
    <row r="2219" spans="1:7">
      <c r="A2219" s="14">
        <v>44116</v>
      </c>
      <c r="B2219">
        <v>11392.63574</v>
      </c>
      <c r="C2219">
        <v>11698.467769999999</v>
      </c>
      <c r="D2219">
        <v>11240.686519999999</v>
      </c>
      <c r="E2219">
        <v>11555.36328</v>
      </c>
      <c r="F2219">
        <v>11555.36328</v>
      </c>
      <c r="G2219">
        <v>26163972642</v>
      </c>
    </row>
    <row r="2220" spans="1:7">
      <c r="A2220" s="14">
        <v>44117</v>
      </c>
      <c r="B2220">
        <v>11548.719730000001</v>
      </c>
      <c r="C2220">
        <v>11548.98438</v>
      </c>
      <c r="D2220">
        <v>11321.224609999999</v>
      </c>
      <c r="E2220">
        <v>11425.89941</v>
      </c>
      <c r="F2220">
        <v>11425.89941</v>
      </c>
      <c r="G2220">
        <v>24241420251</v>
      </c>
    </row>
    <row r="2221" spans="1:7">
      <c r="A2221" s="14">
        <v>44118</v>
      </c>
      <c r="B2221">
        <v>11429.047850000001</v>
      </c>
      <c r="C2221">
        <v>11539.97754</v>
      </c>
      <c r="D2221">
        <v>11307.83106</v>
      </c>
      <c r="E2221">
        <v>11429.50684</v>
      </c>
      <c r="F2221">
        <v>11429.50684</v>
      </c>
      <c r="G2221">
        <v>24103426719</v>
      </c>
    </row>
    <row r="2222" spans="1:7">
      <c r="A2222" s="14">
        <v>44119</v>
      </c>
      <c r="B2222">
        <v>11426.60254</v>
      </c>
      <c r="C2222">
        <v>11569.914059999999</v>
      </c>
      <c r="D2222">
        <v>11303.603520000001</v>
      </c>
      <c r="E2222">
        <v>11495.349609999999</v>
      </c>
      <c r="F2222">
        <v>11495.349609999999</v>
      </c>
      <c r="G2222">
        <v>24487233058</v>
      </c>
    </row>
    <row r="2223" spans="1:7">
      <c r="A2223" s="14">
        <v>44120</v>
      </c>
      <c r="B2223">
        <v>11502.82813</v>
      </c>
      <c r="C2223">
        <v>11540.061519999999</v>
      </c>
      <c r="D2223">
        <v>11223.012699999999</v>
      </c>
      <c r="E2223">
        <v>11322.12305</v>
      </c>
      <c r="F2223">
        <v>11322.12305</v>
      </c>
      <c r="G2223">
        <v>25635480772</v>
      </c>
    </row>
    <row r="2224" spans="1:7">
      <c r="A2224" s="14">
        <v>44121</v>
      </c>
      <c r="B2224">
        <v>11322.12305</v>
      </c>
      <c r="C2224">
        <v>11386.26172</v>
      </c>
      <c r="D2224">
        <v>11285.3457</v>
      </c>
      <c r="E2224">
        <v>11358.101559999999</v>
      </c>
      <c r="F2224">
        <v>11358.101559999999</v>
      </c>
      <c r="G2224">
        <v>19130430174</v>
      </c>
    </row>
    <row r="2225" spans="1:7">
      <c r="A2225" s="14">
        <v>44122</v>
      </c>
      <c r="B2225">
        <v>11355.98242</v>
      </c>
      <c r="C2225">
        <v>11483.35938</v>
      </c>
      <c r="D2225">
        <v>11347.57813</v>
      </c>
      <c r="E2225">
        <v>11483.35938</v>
      </c>
      <c r="F2225">
        <v>11483.35938</v>
      </c>
      <c r="G2225">
        <v>18283314340</v>
      </c>
    </row>
    <row r="2226" spans="1:7">
      <c r="A2226" s="14">
        <v>44123</v>
      </c>
      <c r="B2226">
        <v>11495.03809</v>
      </c>
      <c r="C2226">
        <v>11799.092769999999</v>
      </c>
      <c r="D2226">
        <v>11408.29004</v>
      </c>
      <c r="E2226">
        <v>11742.037109999999</v>
      </c>
      <c r="F2226">
        <v>11742.037109999999</v>
      </c>
      <c r="G2226">
        <v>23860769928</v>
      </c>
    </row>
    <row r="2227" spans="1:7">
      <c r="A2227" s="14">
        <v>44124</v>
      </c>
      <c r="B2227">
        <v>11745.974609999999</v>
      </c>
      <c r="C2227">
        <v>11999.91797</v>
      </c>
      <c r="D2227">
        <v>11681.48047</v>
      </c>
      <c r="E2227">
        <v>11916.33496</v>
      </c>
      <c r="F2227">
        <v>11916.33496</v>
      </c>
      <c r="G2227">
        <v>30915821592</v>
      </c>
    </row>
    <row r="2228" spans="1:7">
      <c r="A2228" s="14">
        <v>44125</v>
      </c>
      <c r="B2228">
        <v>11913.077149999999</v>
      </c>
      <c r="C2228">
        <v>13184.566409999999</v>
      </c>
      <c r="D2228">
        <v>11900.92871</v>
      </c>
      <c r="E2228">
        <v>12823.68945</v>
      </c>
      <c r="F2228">
        <v>12823.68945</v>
      </c>
      <c r="G2228">
        <v>43414712626</v>
      </c>
    </row>
    <row r="2229" spans="1:7">
      <c r="A2229" s="14">
        <v>44126</v>
      </c>
      <c r="B2229">
        <v>12801.63574</v>
      </c>
      <c r="C2229">
        <v>13161.59375</v>
      </c>
      <c r="D2229">
        <v>12717.09375</v>
      </c>
      <c r="E2229">
        <v>12965.891600000001</v>
      </c>
      <c r="F2229">
        <v>12965.891600000001</v>
      </c>
      <c r="G2229">
        <v>34729759598</v>
      </c>
    </row>
    <row r="2230" spans="1:7">
      <c r="A2230" s="14">
        <v>44127</v>
      </c>
      <c r="B2230">
        <v>12971.54883</v>
      </c>
      <c r="C2230">
        <v>13015.96191</v>
      </c>
      <c r="D2230">
        <v>12752.64746</v>
      </c>
      <c r="E2230">
        <v>12931.539059999999</v>
      </c>
      <c r="F2230">
        <v>12931.539059999999</v>
      </c>
      <c r="G2230">
        <v>28974975003</v>
      </c>
    </row>
    <row r="2231" spans="1:7">
      <c r="A2231" s="14">
        <v>44128</v>
      </c>
      <c r="B2231">
        <v>12931.57422</v>
      </c>
      <c r="C2231">
        <v>13145.066409999999</v>
      </c>
      <c r="D2231">
        <v>12885.747069999999</v>
      </c>
      <c r="E2231">
        <v>13108.0625</v>
      </c>
      <c r="F2231">
        <v>13108.0625</v>
      </c>
      <c r="G2231">
        <v>24542317940</v>
      </c>
    </row>
    <row r="2232" spans="1:7">
      <c r="A2232" s="14">
        <v>44129</v>
      </c>
      <c r="B2232">
        <v>13108.063480000001</v>
      </c>
      <c r="C2232">
        <v>13329.183590000001</v>
      </c>
      <c r="D2232">
        <v>12910.061519999999</v>
      </c>
      <c r="E2232">
        <v>13031.17383</v>
      </c>
      <c r="F2232">
        <v>13031.17383</v>
      </c>
      <c r="G2232">
        <v>24406920575</v>
      </c>
    </row>
    <row r="2233" spans="1:7">
      <c r="A2233" s="14">
        <v>44130</v>
      </c>
      <c r="B2233">
        <v>13031.20117</v>
      </c>
      <c r="C2233">
        <v>13225.297850000001</v>
      </c>
      <c r="D2233">
        <v>12822.382809999999</v>
      </c>
      <c r="E2233">
        <v>13075.24805</v>
      </c>
      <c r="F2233">
        <v>13075.24805</v>
      </c>
      <c r="G2233">
        <v>29461458313</v>
      </c>
    </row>
    <row r="2234" spans="1:7">
      <c r="A2234" s="14">
        <v>44131</v>
      </c>
      <c r="B2234">
        <v>13075.242190000001</v>
      </c>
      <c r="C2234">
        <v>13759.668949999999</v>
      </c>
      <c r="D2234">
        <v>13060.837890000001</v>
      </c>
      <c r="E2234">
        <v>13654.21875</v>
      </c>
      <c r="F2234">
        <v>13654.21875</v>
      </c>
      <c r="G2234">
        <v>33749878156</v>
      </c>
    </row>
    <row r="2235" spans="1:7">
      <c r="A2235" s="14">
        <v>44132</v>
      </c>
      <c r="B2235">
        <v>13654.214840000001</v>
      </c>
      <c r="C2235">
        <v>13837.695309999999</v>
      </c>
      <c r="D2235">
        <v>12932.250980000001</v>
      </c>
      <c r="E2235">
        <v>13271.285159999999</v>
      </c>
      <c r="F2235">
        <v>13271.285159999999</v>
      </c>
      <c r="G2235">
        <v>35867318895</v>
      </c>
    </row>
    <row r="2236" spans="1:7">
      <c r="A2236" s="14">
        <v>44133</v>
      </c>
      <c r="B2236">
        <v>13271.29883</v>
      </c>
      <c r="C2236">
        <v>13612.047850000001</v>
      </c>
      <c r="D2236">
        <v>12980.059569999999</v>
      </c>
      <c r="E2236">
        <v>13437.882809999999</v>
      </c>
      <c r="F2236">
        <v>13437.882809999999</v>
      </c>
      <c r="G2236">
        <v>56499499598</v>
      </c>
    </row>
    <row r="2237" spans="1:7">
      <c r="A2237" s="14">
        <v>44134</v>
      </c>
      <c r="B2237">
        <v>13437.874019999999</v>
      </c>
      <c r="C2237">
        <v>13651.516600000001</v>
      </c>
      <c r="D2237">
        <v>13136.19824</v>
      </c>
      <c r="E2237">
        <v>13546.52246</v>
      </c>
      <c r="F2237">
        <v>13546.52246</v>
      </c>
      <c r="G2237">
        <v>30581485201</v>
      </c>
    </row>
    <row r="2238" spans="1:7">
      <c r="A2238" s="14">
        <v>44135</v>
      </c>
      <c r="B2238">
        <v>13546.532230000001</v>
      </c>
      <c r="C2238">
        <v>14028.21387</v>
      </c>
      <c r="D2238">
        <v>13457.530269999999</v>
      </c>
      <c r="E2238">
        <v>13780.99512</v>
      </c>
      <c r="F2238">
        <v>13780.99512</v>
      </c>
      <c r="G2238">
        <v>30306464719</v>
      </c>
    </row>
    <row r="2239" spans="1:7">
      <c r="A2239" s="14">
        <v>44136</v>
      </c>
      <c r="B2239">
        <v>13780.99512</v>
      </c>
      <c r="C2239">
        <v>13862.0332</v>
      </c>
      <c r="D2239">
        <v>13628.377930000001</v>
      </c>
      <c r="E2239">
        <v>13737.10938</v>
      </c>
      <c r="F2239">
        <v>13737.10938</v>
      </c>
      <c r="G2239">
        <v>24453857900</v>
      </c>
    </row>
    <row r="2240" spans="1:7">
      <c r="A2240" s="14">
        <v>44137</v>
      </c>
      <c r="B2240">
        <v>13737.032230000001</v>
      </c>
      <c r="C2240">
        <v>13808.32324</v>
      </c>
      <c r="D2240">
        <v>13243.160159999999</v>
      </c>
      <c r="E2240">
        <v>13550.48926</v>
      </c>
      <c r="F2240">
        <v>13550.48926</v>
      </c>
      <c r="G2240">
        <v>30771455468</v>
      </c>
    </row>
    <row r="2241" spans="1:7">
      <c r="A2241" s="14">
        <v>44138</v>
      </c>
      <c r="B2241">
        <v>13550.45117</v>
      </c>
      <c r="C2241">
        <v>13984.981449999999</v>
      </c>
      <c r="D2241">
        <v>13325.441409999999</v>
      </c>
      <c r="E2241">
        <v>13950.30078</v>
      </c>
      <c r="F2241">
        <v>13950.30078</v>
      </c>
      <c r="G2241">
        <v>29869951617</v>
      </c>
    </row>
    <row r="2242" spans="1:7">
      <c r="A2242" s="14">
        <v>44139</v>
      </c>
      <c r="B2242">
        <v>13950.48828</v>
      </c>
      <c r="C2242">
        <v>14218.766600000001</v>
      </c>
      <c r="D2242">
        <v>13580.471680000001</v>
      </c>
      <c r="E2242">
        <v>14133.70703</v>
      </c>
      <c r="F2242">
        <v>14133.70703</v>
      </c>
      <c r="G2242">
        <v>35116364962</v>
      </c>
    </row>
    <row r="2243" spans="1:7">
      <c r="A2243" s="14">
        <v>44140</v>
      </c>
      <c r="B2243">
        <v>14133.733399999999</v>
      </c>
      <c r="C2243">
        <v>15706.4043</v>
      </c>
      <c r="D2243">
        <v>14102.08887</v>
      </c>
      <c r="E2243">
        <v>15579.84863</v>
      </c>
      <c r="F2243">
        <v>15579.84863</v>
      </c>
      <c r="G2243">
        <v>40856321439</v>
      </c>
    </row>
    <row r="2244" spans="1:7">
      <c r="A2244" s="14">
        <v>44141</v>
      </c>
      <c r="B2244">
        <v>15579.72949</v>
      </c>
      <c r="C2244">
        <v>15903.4375</v>
      </c>
      <c r="D2244">
        <v>15226.839840000001</v>
      </c>
      <c r="E2244">
        <v>15565.880859999999</v>
      </c>
      <c r="F2244">
        <v>15565.880859999999</v>
      </c>
      <c r="G2244">
        <v>39837841971</v>
      </c>
    </row>
    <row r="2245" spans="1:7">
      <c r="A2245" s="14">
        <v>44142</v>
      </c>
      <c r="B2245">
        <v>15565.880859999999</v>
      </c>
      <c r="C2245">
        <v>15737.0957</v>
      </c>
      <c r="D2245">
        <v>14423.20313</v>
      </c>
      <c r="E2245">
        <v>14833.753909999999</v>
      </c>
      <c r="F2245">
        <v>14833.753909999999</v>
      </c>
      <c r="G2245">
        <v>35024953706</v>
      </c>
    </row>
    <row r="2246" spans="1:7">
      <c r="A2246" s="14">
        <v>44143</v>
      </c>
      <c r="B2246">
        <v>14833.753909999999</v>
      </c>
      <c r="C2246">
        <v>15637.320309999999</v>
      </c>
      <c r="D2246">
        <v>14744.110350000001</v>
      </c>
      <c r="E2246">
        <v>15479.56738</v>
      </c>
      <c r="F2246">
        <v>15479.56738</v>
      </c>
      <c r="G2246">
        <v>26632075029</v>
      </c>
    </row>
    <row r="2247" spans="1:7">
      <c r="A2247" s="14">
        <v>44144</v>
      </c>
      <c r="B2247">
        <v>15479.5957</v>
      </c>
      <c r="C2247">
        <v>15785.13672</v>
      </c>
      <c r="D2247">
        <v>14865.5293</v>
      </c>
      <c r="E2247">
        <v>15332.315430000001</v>
      </c>
      <c r="F2247">
        <v>15332.315430000001</v>
      </c>
      <c r="G2247">
        <v>34149115566</v>
      </c>
    </row>
    <row r="2248" spans="1:7">
      <c r="A2248" s="14">
        <v>44145</v>
      </c>
      <c r="B2248">
        <v>15332.35059</v>
      </c>
      <c r="C2248">
        <v>15450.329100000001</v>
      </c>
      <c r="D2248">
        <v>15124.95996</v>
      </c>
      <c r="E2248">
        <v>15290.902340000001</v>
      </c>
      <c r="F2248">
        <v>15290.902340000001</v>
      </c>
      <c r="G2248">
        <v>25574938143</v>
      </c>
    </row>
    <row r="2249" spans="1:7">
      <c r="A2249" s="14">
        <v>44146</v>
      </c>
      <c r="B2249">
        <v>15290.909180000001</v>
      </c>
      <c r="C2249">
        <v>15916.26074</v>
      </c>
      <c r="D2249">
        <v>15290.00684</v>
      </c>
      <c r="E2249">
        <v>15701.339840000001</v>
      </c>
      <c r="F2249">
        <v>15701.339840000001</v>
      </c>
      <c r="G2249">
        <v>29772374934</v>
      </c>
    </row>
    <row r="2250" spans="1:7">
      <c r="A2250" s="14">
        <v>44147</v>
      </c>
      <c r="B2250">
        <v>15701.29883</v>
      </c>
      <c r="C2250">
        <v>16305.003909999999</v>
      </c>
      <c r="D2250">
        <v>15534.771479999999</v>
      </c>
      <c r="E2250">
        <v>16276.34375</v>
      </c>
      <c r="F2250">
        <v>16276.34375</v>
      </c>
      <c r="G2250">
        <v>34175758344</v>
      </c>
    </row>
    <row r="2251" spans="1:7">
      <c r="A2251" s="14">
        <v>44148</v>
      </c>
      <c r="B2251">
        <v>16276.440430000001</v>
      </c>
      <c r="C2251">
        <v>16463.177729999999</v>
      </c>
      <c r="D2251">
        <v>15992.152340000001</v>
      </c>
      <c r="E2251">
        <v>16317.808590000001</v>
      </c>
      <c r="F2251">
        <v>16317.808590000001</v>
      </c>
      <c r="G2251">
        <v>31599492172</v>
      </c>
    </row>
    <row r="2252" spans="1:7">
      <c r="A2252" s="14">
        <v>44149</v>
      </c>
      <c r="B2252">
        <v>16317.808590000001</v>
      </c>
      <c r="C2252">
        <v>16317.808590000001</v>
      </c>
      <c r="D2252">
        <v>15749.193359999999</v>
      </c>
      <c r="E2252">
        <v>16068.13867</v>
      </c>
      <c r="F2252">
        <v>16068.13867</v>
      </c>
      <c r="G2252">
        <v>27481710135</v>
      </c>
    </row>
    <row r="2253" spans="1:7">
      <c r="A2253" s="14">
        <v>44150</v>
      </c>
      <c r="B2253">
        <v>16068.139649999999</v>
      </c>
      <c r="C2253">
        <v>16123.110350000001</v>
      </c>
      <c r="D2253">
        <v>15793.534180000001</v>
      </c>
      <c r="E2253">
        <v>15955.587890000001</v>
      </c>
      <c r="F2253">
        <v>15955.587890000001</v>
      </c>
      <c r="G2253">
        <v>23653867583</v>
      </c>
    </row>
    <row r="2254" spans="1:7">
      <c r="A2254" s="14">
        <v>44151</v>
      </c>
      <c r="B2254">
        <v>15955.577149999999</v>
      </c>
      <c r="C2254">
        <v>16816.181639999999</v>
      </c>
      <c r="D2254">
        <v>15880.70606</v>
      </c>
      <c r="E2254">
        <v>16716.11133</v>
      </c>
      <c r="F2254">
        <v>16716.11133</v>
      </c>
      <c r="G2254">
        <v>31526766675</v>
      </c>
    </row>
    <row r="2255" spans="1:7">
      <c r="A2255" s="14">
        <v>44152</v>
      </c>
      <c r="B2255">
        <v>16685.691409999999</v>
      </c>
      <c r="C2255">
        <v>17782.91992</v>
      </c>
      <c r="D2255">
        <v>16564.54492</v>
      </c>
      <c r="E2255">
        <v>17645.40625</v>
      </c>
      <c r="F2255">
        <v>17645.40625</v>
      </c>
      <c r="G2255">
        <v>39006849170</v>
      </c>
    </row>
    <row r="2256" spans="1:7">
      <c r="A2256" s="14">
        <v>44153</v>
      </c>
      <c r="B2256">
        <v>17645.191409999999</v>
      </c>
      <c r="C2256">
        <v>18393.949219999999</v>
      </c>
      <c r="D2256">
        <v>17352.90625</v>
      </c>
      <c r="E2256">
        <v>17804.005860000001</v>
      </c>
      <c r="F2256">
        <v>17804.005860000001</v>
      </c>
      <c r="G2256">
        <v>49064800278</v>
      </c>
    </row>
    <row r="2257" spans="1:7">
      <c r="A2257" s="14">
        <v>44154</v>
      </c>
      <c r="B2257">
        <v>17803.86133</v>
      </c>
      <c r="C2257">
        <v>18119.546880000002</v>
      </c>
      <c r="D2257">
        <v>17382.554690000001</v>
      </c>
      <c r="E2257">
        <v>17817.089840000001</v>
      </c>
      <c r="F2257">
        <v>17817.089840000001</v>
      </c>
      <c r="G2257">
        <v>36985055355</v>
      </c>
    </row>
    <row r="2258" spans="1:7">
      <c r="A2258" s="14">
        <v>44155</v>
      </c>
      <c r="B2258">
        <v>17817.083979999999</v>
      </c>
      <c r="C2258">
        <v>18773.226559999999</v>
      </c>
      <c r="D2258">
        <v>17765.79492</v>
      </c>
      <c r="E2258">
        <v>18621.314450000002</v>
      </c>
      <c r="F2258">
        <v>18621.314450000002</v>
      </c>
      <c r="G2258">
        <v>36992873940</v>
      </c>
    </row>
    <row r="2259" spans="1:7">
      <c r="A2259" s="14">
        <v>44156</v>
      </c>
      <c r="B2259">
        <v>18621.316409999999</v>
      </c>
      <c r="C2259">
        <v>18936.621090000001</v>
      </c>
      <c r="D2259">
        <v>18444.359380000002</v>
      </c>
      <c r="E2259">
        <v>18642.23242</v>
      </c>
      <c r="F2259">
        <v>18642.23242</v>
      </c>
      <c r="G2259">
        <v>39650210707</v>
      </c>
    </row>
    <row r="2260" spans="1:7">
      <c r="A2260" s="14">
        <v>44157</v>
      </c>
      <c r="B2260">
        <v>18642.23242</v>
      </c>
      <c r="C2260">
        <v>18688.96875</v>
      </c>
      <c r="D2260">
        <v>17671.384770000001</v>
      </c>
      <c r="E2260">
        <v>18370.001950000002</v>
      </c>
      <c r="F2260">
        <v>18370.001950000002</v>
      </c>
      <c r="G2260">
        <v>41280434226</v>
      </c>
    </row>
    <row r="2261" spans="1:7">
      <c r="A2261" s="14">
        <v>44158</v>
      </c>
      <c r="B2261">
        <v>18370.01758</v>
      </c>
      <c r="C2261">
        <v>18711.425780000001</v>
      </c>
      <c r="D2261">
        <v>18000.796880000002</v>
      </c>
      <c r="E2261">
        <v>18364.121090000001</v>
      </c>
      <c r="F2261">
        <v>18364.121090000001</v>
      </c>
      <c r="G2261">
        <v>42741112308</v>
      </c>
    </row>
    <row r="2262" spans="1:7">
      <c r="A2262" s="14">
        <v>44159</v>
      </c>
      <c r="B2262">
        <v>18365.015630000002</v>
      </c>
      <c r="C2262">
        <v>19348.271479999999</v>
      </c>
      <c r="D2262">
        <v>18128.65625</v>
      </c>
      <c r="E2262">
        <v>19107.464840000001</v>
      </c>
      <c r="F2262">
        <v>19107.464840000001</v>
      </c>
      <c r="G2262">
        <v>51469565009</v>
      </c>
    </row>
    <row r="2263" spans="1:7">
      <c r="A2263" s="14">
        <v>44160</v>
      </c>
      <c r="B2263">
        <v>19104.410159999999</v>
      </c>
      <c r="C2263">
        <v>19390.964840000001</v>
      </c>
      <c r="D2263">
        <v>18581.146479999999</v>
      </c>
      <c r="E2263">
        <v>18732.121090000001</v>
      </c>
      <c r="F2263">
        <v>18732.121090000001</v>
      </c>
      <c r="G2263">
        <v>43710357371</v>
      </c>
    </row>
    <row r="2264" spans="1:7">
      <c r="A2264" s="14">
        <v>44161</v>
      </c>
      <c r="B2264">
        <v>18729.839840000001</v>
      </c>
      <c r="C2264">
        <v>18866.285159999999</v>
      </c>
      <c r="D2264">
        <v>16351.035159999999</v>
      </c>
      <c r="E2264">
        <v>17150.623049999998</v>
      </c>
      <c r="F2264">
        <v>17150.623049999998</v>
      </c>
      <c r="G2264">
        <v>61396835737</v>
      </c>
    </row>
    <row r="2265" spans="1:7">
      <c r="A2265" s="14">
        <v>44162</v>
      </c>
      <c r="B2265">
        <v>17153.914059999999</v>
      </c>
      <c r="C2265">
        <v>17445.023440000001</v>
      </c>
      <c r="D2265">
        <v>16526.42383</v>
      </c>
      <c r="E2265">
        <v>17108.402340000001</v>
      </c>
      <c r="F2265">
        <v>17108.402340000001</v>
      </c>
      <c r="G2265">
        <v>38886494645</v>
      </c>
    </row>
    <row r="2266" spans="1:7">
      <c r="A2266" s="14">
        <v>44163</v>
      </c>
      <c r="B2266">
        <v>17112.933590000001</v>
      </c>
      <c r="C2266">
        <v>17853.939450000002</v>
      </c>
      <c r="D2266">
        <v>16910.652340000001</v>
      </c>
      <c r="E2266">
        <v>17717.414059999999</v>
      </c>
      <c r="F2266">
        <v>17717.414059999999</v>
      </c>
      <c r="G2266">
        <v>32601040734</v>
      </c>
    </row>
    <row r="2267" spans="1:7">
      <c r="A2267" s="14">
        <v>44164</v>
      </c>
      <c r="B2267">
        <v>17719.634770000001</v>
      </c>
      <c r="C2267">
        <v>18283.628909999999</v>
      </c>
      <c r="D2267">
        <v>17559.117190000001</v>
      </c>
      <c r="E2267">
        <v>18177.484380000002</v>
      </c>
      <c r="F2267">
        <v>18177.484380000002</v>
      </c>
      <c r="G2267">
        <v>31133957704</v>
      </c>
    </row>
    <row r="2268" spans="1:7">
      <c r="A2268" s="14">
        <v>44165</v>
      </c>
      <c r="B2268">
        <v>18178.322270000001</v>
      </c>
      <c r="C2268">
        <v>19749.26367</v>
      </c>
      <c r="D2268">
        <v>18178.322270000001</v>
      </c>
      <c r="E2268">
        <v>19625.835940000001</v>
      </c>
      <c r="F2268">
        <v>19625.835940000001</v>
      </c>
      <c r="G2268">
        <v>47728480399</v>
      </c>
    </row>
    <row r="2269" spans="1:7">
      <c r="A2269" s="14">
        <v>44166</v>
      </c>
      <c r="B2269">
        <v>19633.769530000001</v>
      </c>
      <c r="C2269">
        <v>19845.974610000001</v>
      </c>
      <c r="D2269">
        <v>18321.921880000002</v>
      </c>
      <c r="E2269">
        <v>18802.998049999998</v>
      </c>
      <c r="F2269">
        <v>18802.998049999998</v>
      </c>
      <c r="G2269">
        <v>49633658712</v>
      </c>
    </row>
    <row r="2270" spans="1:7">
      <c r="A2270" s="14">
        <v>44167</v>
      </c>
      <c r="B2270">
        <v>18801.744139999999</v>
      </c>
      <c r="C2270">
        <v>19308.33008</v>
      </c>
      <c r="D2270">
        <v>18347.71875</v>
      </c>
      <c r="E2270">
        <v>19201.091799999998</v>
      </c>
      <c r="F2270">
        <v>19201.091799999998</v>
      </c>
      <c r="G2270">
        <v>37387697139</v>
      </c>
    </row>
    <row r="2271" spans="1:7">
      <c r="A2271" s="14">
        <v>44168</v>
      </c>
      <c r="B2271">
        <v>19205.925780000001</v>
      </c>
      <c r="C2271">
        <v>19566.191409999999</v>
      </c>
      <c r="D2271">
        <v>18925.785159999999</v>
      </c>
      <c r="E2271">
        <v>19445.398440000001</v>
      </c>
      <c r="F2271">
        <v>19445.398440000001</v>
      </c>
      <c r="G2271">
        <v>31930317405</v>
      </c>
    </row>
    <row r="2272" spans="1:7">
      <c r="A2272" s="14">
        <v>44169</v>
      </c>
      <c r="B2272">
        <v>19446.966799999998</v>
      </c>
      <c r="C2272">
        <v>19511.404299999998</v>
      </c>
      <c r="D2272">
        <v>18697.193360000001</v>
      </c>
      <c r="E2272">
        <v>18699.765630000002</v>
      </c>
      <c r="F2272">
        <v>18699.765630000002</v>
      </c>
      <c r="G2272">
        <v>33872388058</v>
      </c>
    </row>
    <row r="2273" spans="1:7">
      <c r="A2273" s="14">
        <v>44170</v>
      </c>
      <c r="B2273">
        <v>18698.384770000001</v>
      </c>
      <c r="C2273">
        <v>19160.449219999999</v>
      </c>
      <c r="D2273">
        <v>18590.193360000001</v>
      </c>
      <c r="E2273">
        <v>19154.230469999999</v>
      </c>
      <c r="F2273">
        <v>19154.230469999999</v>
      </c>
      <c r="G2273">
        <v>27242455064</v>
      </c>
    </row>
    <row r="2274" spans="1:7">
      <c r="A2274" s="14">
        <v>44171</v>
      </c>
      <c r="B2274">
        <v>19154.179690000001</v>
      </c>
      <c r="C2274">
        <v>19390.5</v>
      </c>
      <c r="D2274">
        <v>18897.894530000001</v>
      </c>
      <c r="E2274">
        <v>19345.121090000001</v>
      </c>
      <c r="F2274">
        <v>19345.121090000001</v>
      </c>
      <c r="G2274">
        <v>25293775714</v>
      </c>
    </row>
    <row r="2275" spans="1:7">
      <c r="A2275" s="14">
        <v>44172</v>
      </c>
      <c r="B2275">
        <v>19343.128909999999</v>
      </c>
      <c r="C2275">
        <v>19411.828130000002</v>
      </c>
      <c r="D2275">
        <v>18931.14258</v>
      </c>
      <c r="E2275">
        <v>19191.630860000001</v>
      </c>
      <c r="F2275">
        <v>19191.630860000001</v>
      </c>
      <c r="G2275">
        <v>26896357742</v>
      </c>
    </row>
    <row r="2276" spans="1:7">
      <c r="A2276" s="14">
        <v>44173</v>
      </c>
      <c r="B2276">
        <v>19191.529299999998</v>
      </c>
      <c r="C2276">
        <v>19283.478520000001</v>
      </c>
      <c r="D2276">
        <v>18269.945309999999</v>
      </c>
      <c r="E2276">
        <v>18321.144530000001</v>
      </c>
      <c r="F2276">
        <v>18321.144530000001</v>
      </c>
      <c r="G2276">
        <v>31692288756</v>
      </c>
    </row>
    <row r="2277" spans="1:7">
      <c r="A2277" s="14">
        <v>44174</v>
      </c>
      <c r="B2277">
        <v>18320.884770000001</v>
      </c>
      <c r="C2277">
        <v>18626.292969999999</v>
      </c>
      <c r="D2277">
        <v>17935.546880000002</v>
      </c>
      <c r="E2277">
        <v>18553.916020000001</v>
      </c>
      <c r="F2277">
        <v>18553.916020000001</v>
      </c>
      <c r="G2277">
        <v>34420373071</v>
      </c>
    </row>
    <row r="2278" spans="1:7">
      <c r="A2278" s="14">
        <v>44175</v>
      </c>
      <c r="B2278">
        <v>18553.29883</v>
      </c>
      <c r="C2278">
        <v>18553.29883</v>
      </c>
      <c r="D2278">
        <v>17957.064450000002</v>
      </c>
      <c r="E2278">
        <v>18264.992190000001</v>
      </c>
      <c r="F2278">
        <v>18264.992190000001</v>
      </c>
      <c r="G2278">
        <v>25547132265</v>
      </c>
    </row>
    <row r="2279" spans="1:7">
      <c r="A2279" s="14">
        <v>44176</v>
      </c>
      <c r="B2279">
        <v>18263.929690000001</v>
      </c>
      <c r="C2279">
        <v>18268.453130000002</v>
      </c>
      <c r="D2279">
        <v>17619.533200000002</v>
      </c>
      <c r="E2279">
        <v>18058.904299999998</v>
      </c>
      <c r="F2279">
        <v>18058.904299999998</v>
      </c>
      <c r="G2279">
        <v>27919640985</v>
      </c>
    </row>
    <row r="2280" spans="1:7">
      <c r="A2280" s="14">
        <v>44177</v>
      </c>
      <c r="B2280">
        <v>18051.320309999999</v>
      </c>
      <c r="C2280">
        <v>18919.550780000001</v>
      </c>
      <c r="D2280">
        <v>18046.041020000001</v>
      </c>
      <c r="E2280">
        <v>18803.65625</v>
      </c>
      <c r="F2280">
        <v>18803.65625</v>
      </c>
      <c r="G2280">
        <v>21752580802</v>
      </c>
    </row>
    <row r="2281" spans="1:7">
      <c r="A2281" s="14">
        <v>44178</v>
      </c>
      <c r="B2281">
        <v>18806.765630000002</v>
      </c>
      <c r="C2281">
        <v>19381.535159999999</v>
      </c>
      <c r="D2281">
        <v>18734.332030000001</v>
      </c>
      <c r="E2281">
        <v>19142.382809999999</v>
      </c>
      <c r="F2281">
        <v>19142.382809999999</v>
      </c>
      <c r="G2281">
        <v>25450468637</v>
      </c>
    </row>
    <row r="2282" spans="1:7">
      <c r="A2282" s="14">
        <v>44179</v>
      </c>
      <c r="B2282">
        <v>19144.492190000001</v>
      </c>
      <c r="C2282">
        <v>19305.099610000001</v>
      </c>
      <c r="D2282">
        <v>19012.708979999999</v>
      </c>
      <c r="E2282">
        <v>19246.644530000001</v>
      </c>
      <c r="F2282">
        <v>19246.644530000001</v>
      </c>
      <c r="G2282">
        <v>22473997681</v>
      </c>
    </row>
    <row r="2283" spans="1:7">
      <c r="A2283" s="14">
        <v>44180</v>
      </c>
      <c r="B2283">
        <v>19246.91992</v>
      </c>
      <c r="C2283">
        <v>19525.007809999999</v>
      </c>
      <c r="D2283">
        <v>19079.841799999998</v>
      </c>
      <c r="E2283">
        <v>19417.07617</v>
      </c>
      <c r="F2283">
        <v>19417.07617</v>
      </c>
      <c r="G2283">
        <v>26741982541</v>
      </c>
    </row>
    <row r="2284" spans="1:7">
      <c r="A2284" s="14">
        <v>44181</v>
      </c>
      <c r="B2284">
        <v>19418.818360000001</v>
      </c>
      <c r="C2284">
        <v>21458.908200000002</v>
      </c>
      <c r="D2284">
        <v>19298.316409999999</v>
      </c>
      <c r="E2284">
        <v>21310.597659999999</v>
      </c>
      <c r="F2284">
        <v>21310.597659999999</v>
      </c>
      <c r="G2284">
        <v>44409011479</v>
      </c>
    </row>
    <row r="2285" spans="1:7">
      <c r="A2285" s="14">
        <v>44182</v>
      </c>
      <c r="B2285">
        <v>21308.351559999999</v>
      </c>
      <c r="C2285">
        <v>23642.660159999999</v>
      </c>
      <c r="D2285">
        <v>21234.675780000001</v>
      </c>
      <c r="E2285">
        <v>22805.162110000001</v>
      </c>
      <c r="F2285">
        <v>22805.162110000001</v>
      </c>
      <c r="G2285">
        <v>71378606374</v>
      </c>
    </row>
    <row r="2286" spans="1:7">
      <c r="A2286" s="14">
        <v>44183</v>
      </c>
      <c r="B2286">
        <v>22806.796880000002</v>
      </c>
      <c r="C2286">
        <v>23238.601559999999</v>
      </c>
      <c r="D2286">
        <v>22399.8125</v>
      </c>
      <c r="E2286">
        <v>23137.960940000001</v>
      </c>
      <c r="F2286">
        <v>23137.960940000001</v>
      </c>
      <c r="G2286">
        <v>40387896275</v>
      </c>
    </row>
    <row r="2287" spans="1:7">
      <c r="A2287" s="14">
        <v>44184</v>
      </c>
      <c r="B2287">
        <v>23132.865229999999</v>
      </c>
      <c r="C2287">
        <v>24085.855469999999</v>
      </c>
      <c r="D2287">
        <v>22826.472659999999</v>
      </c>
      <c r="E2287">
        <v>23869.832030000001</v>
      </c>
      <c r="F2287">
        <v>23869.832030000001</v>
      </c>
      <c r="G2287">
        <v>38487546580</v>
      </c>
    </row>
    <row r="2288" spans="1:7">
      <c r="A2288" s="14">
        <v>44185</v>
      </c>
      <c r="B2288">
        <v>23861.765630000002</v>
      </c>
      <c r="C2288">
        <v>24209.660159999999</v>
      </c>
      <c r="D2288">
        <v>23147.710940000001</v>
      </c>
      <c r="E2288">
        <v>23477.29492</v>
      </c>
      <c r="F2288">
        <v>23477.29492</v>
      </c>
      <c r="G2288">
        <v>37844228422</v>
      </c>
    </row>
    <row r="2289" spans="1:7">
      <c r="A2289" s="14">
        <v>44186</v>
      </c>
      <c r="B2289">
        <v>23474.45508</v>
      </c>
      <c r="C2289">
        <v>24059.98242</v>
      </c>
      <c r="D2289">
        <v>22159.367190000001</v>
      </c>
      <c r="E2289">
        <v>22803.082030000001</v>
      </c>
      <c r="F2289">
        <v>22803.082030000001</v>
      </c>
      <c r="G2289">
        <v>45852713981</v>
      </c>
    </row>
    <row r="2290" spans="1:7">
      <c r="A2290" s="14">
        <v>44187</v>
      </c>
      <c r="B2290">
        <v>22794.039059999999</v>
      </c>
      <c r="C2290">
        <v>23789.902340000001</v>
      </c>
      <c r="D2290">
        <v>22430.605469999999</v>
      </c>
      <c r="E2290">
        <v>23783.029299999998</v>
      </c>
      <c r="F2290">
        <v>23783.029299999998</v>
      </c>
      <c r="G2290">
        <v>44171632681</v>
      </c>
    </row>
    <row r="2291" spans="1:7">
      <c r="A2291" s="14">
        <v>44188</v>
      </c>
      <c r="B2291">
        <v>23781.974610000001</v>
      </c>
      <c r="C2291">
        <v>24024.490229999999</v>
      </c>
      <c r="D2291">
        <v>22802.646479999999</v>
      </c>
      <c r="E2291">
        <v>23241.345700000002</v>
      </c>
      <c r="F2291">
        <v>23241.345700000002</v>
      </c>
      <c r="G2291">
        <v>51146161904</v>
      </c>
    </row>
    <row r="2292" spans="1:7">
      <c r="A2292" s="14">
        <v>44189</v>
      </c>
      <c r="B2292">
        <v>23240.203130000002</v>
      </c>
      <c r="C2292">
        <v>23768.337889999999</v>
      </c>
      <c r="D2292">
        <v>22777.597659999999</v>
      </c>
      <c r="E2292">
        <v>23735.949219999999</v>
      </c>
      <c r="F2292">
        <v>23735.949219999999</v>
      </c>
      <c r="G2292">
        <v>41080759713</v>
      </c>
    </row>
    <row r="2293" spans="1:7">
      <c r="A2293" s="14">
        <v>44190</v>
      </c>
      <c r="B2293">
        <v>23733.570309999999</v>
      </c>
      <c r="C2293">
        <v>24710.101559999999</v>
      </c>
      <c r="D2293">
        <v>23463.67383</v>
      </c>
      <c r="E2293">
        <v>24664.791020000001</v>
      </c>
      <c r="F2293">
        <v>24664.791020000001</v>
      </c>
      <c r="G2293">
        <v>42068395846</v>
      </c>
    </row>
    <row r="2294" spans="1:7">
      <c r="A2294" s="14">
        <v>44191</v>
      </c>
      <c r="B2294">
        <v>24677.015630000002</v>
      </c>
      <c r="C2294">
        <v>26718.070309999999</v>
      </c>
      <c r="D2294">
        <v>24522.689450000002</v>
      </c>
      <c r="E2294">
        <v>26437.037110000001</v>
      </c>
      <c r="F2294">
        <v>26437.037110000001</v>
      </c>
      <c r="G2294">
        <v>48332647295</v>
      </c>
    </row>
    <row r="2295" spans="1:7">
      <c r="A2295" s="14">
        <v>44192</v>
      </c>
      <c r="B2295">
        <v>26439.373049999998</v>
      </c>
      <c r="C2295">
        <v>28288.839840000001</v>
      </c>
      <c r="D2295">
        <v>25922.769530000001</v>
      </c>
      <c r="E2295">
        <v>26272.29492</v>
      </c>
      <c r="F2295">
        <v>26272.29492</v>
      </c>
      <c r="G2295">
        <v>66479895605</v>
      </c>
    </row>
    <row r="2296" spans="1:7">
      <c r="A2296" s="14">
        <v>44193</v>
      </c>
      <c r="B2296">
        <v>26280.822270000001</v>
      </c>
      <c r="C2296">
        <v>27389.11133</v>
      </c>
      <c r="D2296">
        <v>26207.640630000002</v>
      </c>
      <c r="E2296">
        <v>27084.808590000001</v>
      </c>
      <c r="F2296">
        <v>27084.808590000001</v>
      </c>
      <c r="G2296">
        <v>49056742893</v>
      </c>
    </row>
    <row r="2297" spans="1:7">
      <c r="A2297" s="14">
        <v>44194</v>
      </c>
      <c r="B2297">
        <v>27081.810549999998</v>
      </c>
      <c r="C2297">
        <v>27370.720700000002</v>
      </c>
      <c r="D2297">
        <v>25987.29883</v>
      </c>
      <c r="E2297">
        <v>27362.4375</v>
      </c>
      <c r="F2297">
        <v>27362.4375</v>
      </c>
      <c r="G2297">
        <v>45265946774</v>
      </c>
    </row>
    <row r="2298" spans="1:7">
      <c r="A2298" s="14">
        <v>44195</v>
      </c>
      <c r="B2298">
        <v>27360.089840000001</v>
      </c>
      <c r="C2298">
        <v>28937.740229999999</v>
      </c>
      <c r="D2298">
        <v>27360.089840000001</v>
      </c>
      <c r="E2298">
        <v>28840.953130000002</v>
      </c>
      <c r="F2298">
        <v>28840.953130000002</v>
      </c>
      <c r="G2298">
        <v>51287442704</v>
      </c>
    </row>
    <row r="2299" spans="1:7">
      <c r="A2299" s="14">
        <v>44196</v>
      </c>
      <c r="B2299">
        <v>28841.574219999999</v>
      </c>
      <c r="C2299">
        <v>29244.876950000002</v>
      </c>
      <c r="D2299">
        <v>28201.992190000001</v>
      </c>
      <c r="E2299">
        <v>29001.720700000002</v>
      </c>
      <c r="F2299">
        <v>29001.720700000002</v>
      </c>
      <c r="G2299">
        <v>46754964848</v>
      </c>
    </row>
    <row r="2300" spans="1:7">
      <c r="A2300" s="14">
        <v>44197</v>
      </c>
      <c r="B2300">
        <v>28994.009770000001</v>
      </c>
      <c r="C2300">
        <v>29600.626950000002</v>
      </c>
      <c r="D2300">
        <v>28803.585940000001</v>
      </c>
      <c r="E2300">
        <v>29374.152340000001</v>
      </c>
      <c r="F2300">
        <v>29374.152340000001</v>
      </c>
      <c r="G2300">
        <v>40730301359</v>
      </c>
    </row>
    <row r="2301" spans="1:7">
      <c r="A2301" s="14">
        <v>44198</v>
      </c>
      <c r="B2301">
        <v>29376.45508</v>
      </c>
      <c r="C2301">
        <v>33155.117189999997</v>
      </c>
      <c r="D2301">
        <v>29091.181639999999</v>
      </c>
      <c r="E2301">
        <v>32127.26758</v>
      </c>
      <c r="F2301">
        <v>32127.26758</v>
      </c>
      <c r="G2301">
        <v>67865420765</v>
      </c>
    </row>
    <row r="2302" spans="1:7">
      <c r="A2302" s="14">
        <v>44199</v>
      </c>
      <c r="B2302">
        <v>32129.408200000002</v>
      </c>
      <c r="C2302">
        <v>34608.558590000001</v>
      </c>
      <c r="D2302">
        <v>32052.316409999999</v>
      </c>
      <c r="E2302">
        <v>32782.023439999997</v>
      </c>
      <c r="F2302">
        <v>32782.023439999997</v>
      </c>
      <c r="G2302">
        <v>78665235202</v>
      </c>
    </row>
    <row r="2303" spans="1:7">
      <c r="A2303" s="14">
        <v>44200</v>
      </c>
      <c r="B2303">
        <v>32810.949220000002</v>
      </c>
      <c r="C2303">
        <v>33440.21875</v>
      </c>
      <c r="D2303">
        <v>28722.755860000001</v>
      </c>
      <c r="E2303">
        <v>31971.914059999999</v>
      </c>
      <c r="F2303">
        <v>31971.914059999999</v>
      </c>
      <c r="G2303">
        <v>81163475344</v>
      </c>
    </row>
    <row r="2304" spans="1:7">
      <c r="A2304" s="14">
        <v>44201</v>
      </c>
      <c r="B2304">
        <v>31977.041020000001</v>
      </c>
      <c r="C2304">
        <v>34437.589840000001</v>
      </c>
      <c r="D2304">
        <v>30221.1875</v>
      </c>
      <c r="E2304">
        <v>33992.429689999997</v>
      </c>
      <c r="F2304">
        <v>33992.429689999997</v>
      </c>
      <c r="G2304">
        <v>67547324782</v>
      </c>
    </row>
    <row r="2305" spans="1:7">
      <c r="A2305" s="14">
        <v>44202</v>
      </c>
      <c r="B2305">
        <v>34013.613279999998</v>
      </c>
      <c r="C2305">
        <v>36879.699220000002</v>
      </c>
      <c r="D2305">
        <v>33514.035159999999</v>
      </c>
      <c r="E2305">
        <v>36824.363279999998</v>
      </c>
      <c r="F2305">
        <v>36824.363279999998</v>
      </c>
      <c r="G2305">
        <v>75289433811</v>
      </c>
    </row>
    <row r="2306" spans="1:7">
      <c r="A2306" s="14">
        <v>44203</v>
      </c>
      <c r="B2306">
        <v>36833.875</v>
      </c>
      <c r="C2306">
        <v>40180.367189999997</v>
      </c>
      <c r="D2306">
        <v>36491.191409999999</v>
      </c>
      <c r="E2306">
        <v>39371.042970000002</v>
      </c>
      <c r="F2306">
        <v>39371.042970000002</v>
      </c>
      <c r="G2306">
        <v>84762141031</v>
      </c>
    </row>
    <row r="2307" spans="1:7">
      <c r="A2307" s="14">
        <v>44204</v>
      </c>
      <c r="B2307">
        <v>39381.765630000002</v>
      </c>
      <c r="C2307">
        <v>41946.738279999998</v>
      </c>
      <c r="D2307">
        <v>36838.636720000002</v>
      </c>
      <c r="E2307">
        <v>40797.609380000002</v>
      </c>
      <c r="F2307">
        <v>40797.609380000002</v>
      </c>
      <c r="G2307">
        <v>88107519480</v>
      </c>
    </row>
    <row r="2308" spans="1:7">
      <c r="A2308" s="14">
        <v>44205</v>
      </c>
      <c r="B2308">
        <v>40788.640630000002</v>
      </c>
      <c r="C2308">
        <v>41436.351560000003</v>
      </c>
      <c r="D2308">
        <v>38980.875</v>
      </c>
      <c r="E2308">
        <v>40254.546880000002</v>
      </c>
      <c r="F2308">
        <v>40254.546880000002</v>
      </c>
      <c r="G2308">
        <v>61984162837</v>
      </c>
    </row>
    <row r="2309" spans="1:7">
      <c r="A2309" s="14">
        <v>44206</v>
      </c>
      <c r="B2309">
        <v>40254.21875</v>
      </c>
      <c r="C2309">
        <v>41420.191409999999</v>
      </c>
      <c r="D2309">
        <v>35984.628909999999</v>
      </c>
      <c r="E2309">
        <v>38356.441409999999</v>
      </c>
      <c r="F2309">
        <v>38356.441409999999</v>
      </c>
      <c r="G2309">
        <v>79980747690</v>
      </c>
    </row>
    <row r="2310" spans="1:7">
      <c r="A2310" s="14">
        <v>44207</v>
      </c>
      <c r="B2310">
        <v>38346.53125</v>
      </c>
      <c r="C2310">
        <v>38346.53125</v>
      </c>
      <c r="D2310">
        <v>30549.599610000001</v>
      </c>
      <c r="E2310">
        <v>35566.65625</v>
      </c>
      <c r="F2310">
        <v>35566.65625</v>
      </c>
      <c r="G2310" s="13">
        <v>123321000000</v>
      </c>
    </row>
    <row r="2311" spans="1:7">
      <c r="A2311" s="14">
        <v>44208</v>
      </c>
      <c r="B2311">
        <v>35516.359380000002</v>
      </c>
      <c r="C2311">
        <v>36568.527340000001</v>
      </c>
      <c r="D2311">
        <v>32697.976559999999</v>
      </c>
      <c r="E2311">
        <v>33922.960939999997</v>
      </c>
      <c r="F2311">
        <v>33922.960939999997</v>
      </c>
      <c r="G2311">
        <v>74773277909</v>
      </c>
    </row>
    <row r="2312" spans="1:7">
      <c r="A2312" s="14">
        <v>44209</v>
      </c>
      <c r="B2312">
        <v>33915.121090000001</v>
      </c>
      <c r="C2312">
        <v>37599.960939999997</v>
      </c>
      <c r="D2312">
        <v>32584.667969999999</v>
      </c>
      <c r="E2312">
        <v>37316.359380000002</v>
      </c>
      <c r="F2312">
        <v>37316.359380000002</v>
      </c>
      <c r="G2312">
        <v>69364315979</v>
      </c>
    </row>
    <row r="2313" spans="1:7">
      <c r="A2313" s="14">
        <v>44210</v>
      </c>
      <c r="B2313">
        <v>37325.109380000002</v>
      </c>
      <c r="C2313">
        <v>39966.40625</v>
      </c>
      <c r="D2313">
        <v>36868.5625</v>
      </c>
      <c r="E2313">
        <v>39187.328130000002</v>
      </c>
      <c r="F2313">
        <v>39187.328130000002</v>
      </c>
      <c r="G2313">
        <v>63615990033</v>
      </c>
    </row>
    <row r="2314" spans="1:7">
      <c r="A2314" s="14">
        <v>44211</v>
      </c>
      <c r="B2314">
        <v>39156.707029999998</v>
      </c>
      <c r="C2314">
        <v>39577.710939999997</v>
      </c>
      <c r="D2314">
        <v>34659.589840000001</v>
      </c>
      <c r="E2314">
        <v>36825.367189999997</v>
      </c>
      <c r="F2314">
        <v>36825.367189999997</v>
      </c>
      <c r="G2314">
        <v>67760757881</v>
      </c>
    </row>
    <row r="2315" spans="1:7">
      <c r="A2315" s="14">
        <v>44212</v>
      </c>
      <c r="B2315">
        <v>36821.648439999997</v>
      </c>
      <c r="C2315">
        <v>37864.367189999997</v>
      </c>
      <c r="D2315">
        <v>35633.554689999997</v>
      </c>
      <c r="E2315">
        <v>36178.140630000002</v>
      </c>
      <c r="F2315">
        <v>36178.140630000002</v>
      </c>
      <c r="G2315">
        <v>57706187875</v>
      </c>
    </row>
    <row r="2316" spans="1:7">
      <c r="A2316" s="14">
        <v>44213</v>
      </c>
      <c r="B2316">
        <v>36163.648439999997</v>
      </c>
      <c r="C2316">
        <v>36722.351560000003</v>
      </c>
      <c r="D2316">
        <v>34069.320310000003</v>
      </c>
      <c r="E2316">
        <v>35791.277340000001</v>
      </c>
      <c r="F2316">
        <v>35791.277340000001</v>
      </c>
      <c r="G2316">
        <v>52359854336</v>
      </c>
    </row>
    <row r="2317" spans="1:7">
      <c r="A2317" s="14">
        <v>44214</v>
      </c>
      <c r="B2317">
        <v>35792.238279999998</v>
      </c>
      <c r="C2317">
        <v>37299.285159999999</v>
      </c>
      <c r="D2317">
        <v>34883.84375</v>
      </c>
      <c r="E2317">
        <v>36630.074220000002</v>
      </c>
      <c r="F2317">
        <v>36630.074220000002</v>
      </c>
      <c r="G2317">
        <v>49511702429</v>
      </c>
    </row>
    <row r="2318" spans="1:7">
      <c r="A2318" s="14">
        <v>44215</v>
      </c>
      <c r="B2318">
        <v>36642.234380000002</v>
      </c>
      <c r="C2318">
        <v>37755.890630000002</v>
      </c>
      <c r="D2318">
        <v>36069.804689999997</v>
      </c>
      <c r="E2318">
        <v>36069.804689999997</v>
      </c>
      <c r="F2318">
        <v>36069.804689999997</v>
      </c>
      <c r="G2318">
        <v>57244195486</v>
      </c>
    </row>
    <row r="2319" spans="1:7">
      <c r="A2319" s="14">
        <v>44216</v>
      </c>
      <c r="B2319">
        <v>36050.113279999998</v>
      </c>
      <c r="C2319">
        <v>36378.328130000002</v>
      </c>
      <c r="D2319">
        <v>33570.476560000003</v>
      </c>
      <c r="E2319">
        <v>35547.75</v>
      </c>
      <c r="F2319">
        <v>35547.75</v>
      </c>
      <c r="G2319">
        <v>66834573161</v>
      </c>
    </row>
    <row r="2320" spans="1:7">
      <c r="A2320" s="14">
        <v>44217</v>
      </c>
      <c r="B2320">
        <v>35549.398439999997</v>
      </c>
      <c r="C2320">
        <v>35552.679689999997</v>
      </c>
      <c r="D2320">
        <v>30250.75</v>
      </c>
      <c r="E2320">
        <v>30825.699219999999</v>
      </c>
      <c r="F2320">
        <v>30825.699219999999</v>
      </c>
      <c r="G2320">
        <v>75643067688</v>
      </c>
    </row>
    <row r="2321" spans="1:7">
      <c r="A2321" s="14">
        <v>44218</v>
      </c>
      <c r="B2321">
        <v>30817.625</v>
      </c>
      <c r="C2321">
        <v>33811.851560000003</v>
      </c>
      <c r="D2321">
        <v>28953.373049999998</v>
      </c>
      <c r="E2321">
        <v>33005.761720000002</v>
      </c>
      <c r="F2321">
        <v>33005.761720000002</v>
      </c>
      <c r="G2321">
        <v>77207272511</v>
      </c>
    </row>
    <row r="2322" spans="1:7">
      <c r="A2322" s="14">
        <v>44219</v>
      </c>
      <c r="B2322">
        <v>32985.757810000003</v>
      </c>
      <c r="C2322">
        <v>33360.976560000003</v>
      </c>
      <c r="D2322">
        <v>31493.160159999999</v>
      </c>
      <c r="E2322">
        <v>32067.64258</v>
      </c>
      <c r="F2322">
        <v>32067.64258</v>
      </c>
      <c r="G2322">
        <v>48354737975</v>
      </c>
    </row>
    <row r="2323" spans="1:7">
      <c r="A2323" s="14">
        <v>44220</v>
      </c>
      <c r="B2323">
        <v>32064.376950000002</v>
      </c>
      <c r="C2323">
        <v>32944.007810000003</v>
      </c>
      <c r="D2323">
        <v>31106.685549999998</v>
      </c>
      <c r="E2323">
        <v>32289.378909999999</v>
      </c>
      <c r="F2323">
        <v>32289.378909999999</v>
      </c>
      <c r="G2323">
        <v>48643830599</v>
      </c>
    </row>
    <row r="2324" spans="1:7">
      <c r="A2324" s="14">
        <v>44221</v>
      </c>
      <c r="B2324">
        <v>32285.79883</v>
      </c>
      <c r="C2324">
        <v>34802.742189999997</v>
      </c>
      <c r="D2324">
        <v>32087.787110000001</v>
      </c>
      <c r="E2324">
        <v>32366.39258</v>
      </c>
      <c r="F2324">
        <v>32366.39258</v>
      </c>
      <c r="G2324">
        <v>59897054838</v>
      </c>
    </row>
    <row r="2325" spans="1:7">
      <c r="A2325" s="14">
        <v>44222</v>
      </c>
      <c r="B2325">
        <v>32358.613280000001</v>
      </c>
      <c r="C2325">
        <v>32794.550779999998</v>
      </c>
      <c r="D2325">
        <v>31030.265630000002</v>
      </c>
      <c r="E2325">
        <v>32569.849610000001</v>
      </c>
      <c r="F2325">
        <v>32569.849610000001</v>
      </c>
      <c r="G2325">
        <v>60255421470</v>
      </c>
    </row>
    <row r="2326" spans="1:7">
      <c r="A2326" s="14">
        <v>44223</v>
      </c>
      <c r="B2326">
        <v>32564.029299999998</v>
      </c>
      <c r="C2326">
        <v>32564.029299999998</v>
      </c>
      <c r="D2326">
        <v>29367.13867</v>
      </c>
      <c r="E2326">
        <v>30432.546880000002</v>
      </c>
      <c r="F2326">
        <v>30432.546880000002</v>
      </c>
      <c r="G2326">
        <v>62576762015</v>
      </c>
    </row>
    <row r="2327" spans="1:7">
      <c r="A2327" s="14">
        <v>44224</v>
      </c>
      <c r="B2327">
        <v>30441.041020000001</v>
      </c>
      <c r="C2327">
        <v>33858.3125</v>
      </c>
      <c r="D2327">
        <v>30023.207030000001</v>
      </c>
      <c r="E2327">
        <v>33466.097659999999</v>
      </c>
      <c r="F2327">
        <v>33466.097659999999</v>
      </c>
      <c r="G2327">
        <v>76517157706</v>
      </c>
    </row>
    <row r="2328" spans="1:7">
      <c r="A2328" s="14">
        <v>44225</v>
      </c>
      <c r="B2328">
        <v>34318.671880000002</v>
      </c>
      <c r="C2328">
        <v>38406.261720000002</v>
      </c>
      <c r="D2328">
        <v>32064.814450000002</v>
      </c>
      <c r="E2328">
        <v>34316.386720000002</v>
      </c>
      <c r="F2328">
        <v>34316.386720000002</v>
      </c>
      <c r="G2328" s="13">
        <v>117895000000</v>
      </c>
    </row>
    <row r="2329" spans="1:7">
      <c r="A2329" s="14">
        <v>44226</v>
      </c>
      <c r="B2329">
        <v>34295.933590000001</v>
      </c>
      <c r="C2329">
        <v>34834.707029999998</v>
      </c>
      <c r="D2329">
        <v>32940.1875</v>
      </c>
      <c r="E2329">
        <v>34269.523439999997</v>
      </c>
      <c r="F2329">
        <v>34269.523439999997</v>
      </c>
      <c r="G2329">
        <v>65141828798</v>
      </c>
    </row>
    <row r="2330" spans="1:7">
      <c r="A2330" s="14">
        <v>44227</v>
      </c>
      <c r="B2330">
        <v>34270.878909999999</v>
      </c>
      <c r="C2330">
        <v>34288.332029999998</v>
      </c>
      <c r="D2330">
        <v>32270.175780000001</v>
      </c>
      <c r="E2330">
        <v>33114.359380000002</v>
      </c>
      <c r="F2330">
        <v>33114.359380000002</v>
      </c>
      <c r="G2330">
        <v>52754542671</v>
      </c>
    </row>
    <row r="2331" spans="1:7">
      <c r="A2331" s="14">
        <v>44228</v>
      </c>
      <c r="B2331">
        <v>33114.578130000002</v>
      </c>
      <c r="C2331">
        <v>34638.214840000001</v>
      </c>
      <c r="D2331">
        <v>32384.228520000001</v>
      </c>
      <c r="E2331">
        <v>33537.175779999998</v>
      </c>
      <c r="F2331">
        <v>33537.175779999998</v>
      </c>
      <c r="G2331">
        <v>61400400660</v>
      </c>
    </row>
    <row r="2332" spans="1:7">
      <c r="A2332" s="14">
        <v>44229</v>
      </c>
      <c r="B2332">
        <v>33533.199220000002</v>
      </c>
      <c r="C2332">
        <v>35896.882810000003</v>
      </c>
      <c r="D2332">
        <v>33489.21875</v>
      </c>
      <c r="E2332">
        <v>35510.289060000003</v>
      </c>
      <c r="F2332">
        <v>35510.289060000003</v>
      </c>
      <c r="G2332">
        <v>63088585433</v>
      </c>
    </row>
    <row r="2333" spans="1:7">
      <c r="A2333" s="14">
        <v>44230</v>
      </c>
      <c r="B2333">
        <v>35510.820310000003</v>
      </c>
      <c r="C2333">
        <v>37480.1875</v>
      </c>
      <c r="D2333">
        <v>35443.984380000002</v>
      </c>
      <c r="E2333">
        <v>37472.089840000001</v>
      </c>
      <c r="F2333">
        <v>37472.089840000001</v>
      </c>
      <c r="G2333">
        <v>61166818159</v>
      </c>
    </row>
    <row r="2334" spans="1:7">
      <c r="A2334" s="14">
        <v>44231</v>
      </c>
      <c r="B2334">
        <v>37475.105470000002</v>
      </c>
      <c r="C2334">
        <v>38592.175779999998</v>
      </c>
      <c r="D2334">
        <v>36317.5</v>
      </c>
      <c r="E2334">
        <v>36926.066409999999</v>
      </c>
      <c r="F2334">
        <v>36926.066409999999</v>
      </c>
      <c r="G2334">
        <v>68838074392</v>
      </c>
    </row>
    <row r="2335" spans="1:7">
      <c r="A2335" s="14">
        <v>44232</v>
      </c>
      <c r="B2335">
        <v>36931.546880000002</v>
      </c>
      <c r="C2335">
        <v>38225.90625</v>
      </c>
      <c r="D2335">
        <v>36658.761720000002</v>
      </c>
      <c r="E2335">
        <v>38144.308590000001</v>
      </c>
      <c r="F2335">
        <v>38144.308590000001</v>
      </c>
      <c r="G2335">
        <v>58598066402</v>
      </c>
    </row>
    <row r="2336" spans="1:7">
      <c r="A2336" s="14">
        <v>44233</v>
      </c>
      <c r="B2336">
        <v>38138.386720000002</v>
      </c>
      <c r="C2336">
        <v>40846.546880000002</v>
      </c>
      <c r="D2336">
        <v>38138.386720000002</v>
      </c>
      <c r="E2336">
        <v>39266.011720000002</v>
      </c>
      <c r="F2336">
        <v>39266.011720000002</v>
      </c>
      <c r="G2336">
        <v>71326033653</v>
      </c>
    </row>
    <row r="2337" spans="1:7">
      <c r="A2337" s="14">
        <v>44234</v>
      </c>
      <c r="B2337">
        <v>39250.191409999999</v>
      </c>
      <c r="C2337">
        <v>39621.835939999997</v>
      </c>
      <c r="D2337">
        <v>37446.152340000001</v>
      </c>
      <c r="E2337">
        <v>38903.441409999999</v>
      </c>
      <c r="F2337">
        <v>38903.441409999999</v>
      </c>
      <c r="G2337">
        <v>65500641143</v>
      </c>
    </row>
    <row r="2338" spans="1:7">
      <c r="A2338" s="14">
        <v>44235</v>
      </c>
      <c r="B2338">
        <v>38886.828130000002</v>
      </c>
      <c r="C2338">
        <v>46203.929689999997</v>
      </c>
      <c r="D2338">
        <v>38076.324220000002</v>
      </c>
      <c r="E2338">
        <v>46196.464840000001</v>
      </c>
      <c r="F2338">
        <v>46196.464840000001</v>
      </c>
      <c r="G2338" s="13">
        <v>101467000000</v>
      </c>
    </row>
    <row r="2339" spans="1:7">
      <c r="A2339" s="14">
        <v>44236</v>
      </c>
      <c r="B2339">
        <v>46184.992189999997</v>
      </c>
      <c r="C2339">
        <v>48003.722659999999</v>
      </c>
      <c r="D2339">
        <v>45166.960939999997</v>
      </c>
      <c r="E2339">
        <v>46481.105470000002</v>
      </c>
      <c r="F2339">
        <v>46481.105470000002</v>
      </c>
      <c r="G2339">
        <v>91809846886</v>
      </c>
    </row>
    <row r="2340" spans="1:7">
      <c r="A2340" s="14">
        <v>44237</v>
      </c>
      <c r="B2340">
        <v>46469.761720000002</v>
      </c>
      <c r="C2340">
        <v>47145.566409999999</v>
      </c>
      <c r="D2340">
        <v>43881.152340000001</v>
      </c>
      <c r="E2340">
        <v>44918.183590000001</v>
      </c>
      <c r="F2340">
        <v>44918.183590000001</v>
      </c>
      <c r="G2340">
        <v>87301089896</v>
      </c>
    </row>
    <row r="2341" spans="1:7">
      <c r="A2341" s="14">
        <v>44238</v>
      </c>
      <c r="B2341">
        <v>44898.710939999997</v>
      </c>
      <c r="C2341">
        <v>48463.46875</v>
      </c>
      <c r="D2341">
        <v>44187.761720000002</v>
      </c>
      <c r="E2341">
        <v>47909.332029999998</v>
      </c>
      <c r="F2341">
        <v>47909.332029999998</v>
      </c>
      <c r="G2341">
        <v>81388911810</v>
      </c>
    </row>
    <row r="2342" spans="1:7">
      <c r="A2342" s="14">
        <v>44239</v>
      </c>
      <c r="B2342">
        <v>47877.035159999999</v>
      </c>
      <c r="C2342">
        <v>48745.734380000002</v>
      </c>
      <c r="D2342">
        <v>46424.976560000003</v>
      </c>
      <c r="E2342">
        <v>47504.851560000003</v>
      </c>
      <c r="F2342">
        <v>47504.851560000003</v>
      </c>
      <c r="G2342">
        <v>76555041196</v>
      </c>
    </row>
    <row r="2343" spans="1:7">
      <c r="A2343" s="14">
        <v>44240</v>
      </c>
      <c r="B2343">
        <v>47491.203130000002</v>
      </c>
      <c r="C2343">
        <v>48047.746090000001</v>
      </c>
      <c r="D2343">
        <v>46392.28125</v>
      </c>
      <c r="E2343">
        <v>47105.515630000002</v>
      </c>
      <c r="F2343">
        <v>47105.515630000002</v>
      </c>
      <c r="G2343">
        <v>70250456155</v>
      </c>
    </row>
    <row r="2344" spans="1:7">
      <c r="A2344" s="14">
        <v>44241</v>
      </c>
      <c r="B2344">
        <v>47114.507810000003</v>
      </c>
      <c r="C2344">
        <v>49487.640630000002</v>
      </c>
      <c r="D2344">
        <v>47114.507810000003</v>
      </c>
      <c r="E2344">
        <v>48717.289060000003</v>
      </c>
      <c r="F2344">
        <v>48717.289060000003</v>
      </c>
      <c r="G2344">
        <v>71248675228</v>
      </c>
    </row>
    <row r="2345" spans="1:7">
      <c r="A2345" s="14">
        <v>44242</v>
      </c>
      <c r="B2345">
        <v>48696.535159999999</v>
      </c>
      <c r="C2345">
        <v>48875.570310000003</v>
      </c>
      <c r="D2345">
        <v>46347.476560000003</v>
      </c>
      <c r="E2345">
        <v>47945.058590000001</v>
      </c>
      <c r="F2345">
        <v>47945.058590000001</v>
      </c>
      <c r="G2345">
        <v>77069903166</v>
      </c>
    </row>
    <row r="2346" spans="1:7">
      <c r="A2346" s="14">
        <v>44243</v>
      </c>
      <c r="B2346">
        <v>47944.457029999998</v>
      </c>
      <c r="C2346">
        <v>50341.101560000003</v>
      </c>
      <c r="D2346">
        <v>47201.304689999997</v>
      </c>
      <c r="E2346">
        <v>49199.871090000001</v>
      </c>
      <c r="F2346">
        <v>49199.871090000001</v>
      </c>
      <c r="G2346">
        <v>77049582886</v>
      </c>
    </row>
    <row r="2347" spans="1:7">
      <c r="A2347" s="14">
        <v>44244</v>
      </c>
      <c r="B2347">
        <v>49207.277340000001</v>
      </c>
      <c r="C2347">
        <v>52533.914060000003</v>
      </c>
      <c r="D2347">
        <v>49072.378909999999</v>
      </c>
      <c r="E2347">
        <v>52149.007810000003</v>
      </c>
      <c r="F2347">
        <v>52149.007810000003</v>
      </c>
      <c r="G2347">
        <v>80820545404</v>
      </c>
    </row>
    <row r="2348" spans="1:7">
      <c r="A2348" s="14">
        <v>44245</v>
      </c>
      <c r="B2348">
        <v>52140.972659999999</v>
      </c>
      <c r="C2348">
        <v>52474.105470000002</v>
      </c>
      <c r="D2348">
        <v>51015.765630000002</v>
      </c>
      <c r="E2348">
        <v>51679.796880000002</v>
      </c>
      <c r="F2348">
        <v>51679.796880000002</v>
      </c>
      <c r="G2348">
        <v>52054723579</v>
      </c>
    </row>
    <row r="2349" spans="1:7">
      <c r="A2349" s="14">
        <v>44246</v>
      </c>
      <c r="B2349">
        <v>51675.980470000002</v>
      </c>
      <c r="C2349">
        <v>56113.652340000001</v>
      </c>
      <c r="D2349">
        <v>50937.277340000001</v>
      </c>
      <c r="E2349">
        <v>55888.132810000003</v>
      </c>
      <c r="F2349">
        <v>55888.132810000003</v>
      </c>
      <c r="G2349">
        <v>63495496918</v>
      </c>
    </row>
    <row r="2350" spans="1:7">
      <c r="A2350" s="14">
        <v>44247</v>
      </c>
      <c r="B2350">
        <v>55887.335939999997</v>
      </c>
      <c r="C2350">
        <v>57505.226560000003</v>
      </c>
      <c r="D2350">
        <v>54626.558590000001</v>
      </c>
      <c r="E2350">
        <v>56099.519529999998</v>
      </c>
      <c r="F2350">
        <v>56099.519529999998</v>
      </c>
      <c r="G2350">
        <v>68145460026</v>
      </c>
    </row>
    <row r="2351" spans="1:7">
      <c r="A2351" s="14">
        <v>44248</v>
      </c>
      <c r="B2351">
        <v>56068.566409999999</v>
      </c>
      <c r="C2351">
        <v>58330.570310000003</v>
      </c>
      <c r="D2351">
        <v>55672.609380000002</v>
      </c>
      <c r="E2351">
        <v>57539.945310000003</v>
      </c>
      <c r="F2351">
        <v>57539.945310000003</v>
      </c>
      <c r="G2351">
        <v>51897585191</v>
      </c>
    </row>
    <row r="2352" spans="1:7">
      <c r="A2352" s="14">
        <v>44249</v>
      </c>
      <c r="B2352">
        <v>57532.738279999998</v>
      </c>
      <c r="C2352">
        <v>57533.390630000002</v>
      </c>
      <c r="D2352">
        <v>48967.566409999999</v>
      </c>
      <c r="E2352">
        <v>54207.320310000003</v>
      </c>
      <c r="F2352">
        <v>54207.320310000003</v>
      </c>
      <c r="G2352">
        <v>92052420332</v>
      </c>
    </row>
    <row r="2353" spans="1:7">
      <c r="A2353" s="14">
        <v>44250</v>
      </c>
      <c r="B2353">
        <v>54204.929689999997</v>
      </c>
      <c r="C2353">
        <v>54204.929689999997</v>
      </c>
      <c r="D2353">
        <v>45290.589840000001</v>
      </c>
      <c r="E2353">
        <v>48824.425779999998</v>
      </c>
      <c r="F2353">
        <v>48824.425779999998</v>
      </c>
      <c r="G2353" s="13">
        <v>106102000000</v>
      </c>
    </row>
    <row r="2354" spans="1:7">
      <c r="A2354" s="14">
        <v>44251</v>
      </c>
      <c r="B2354">
        <v>48835.085939999997</v>
      </c>
      <c r="C2354">
        <v>51290.136720000002</v>
      </c>
      <c r="D2354">
        <v>47213.5</v>
      </c>
      <c r="E2354">
        <v>49705.332029999998</v>
      </c>
      <c r="F2354">
        <v>49705.332029999998</v>
      </c>
      <c r="G2354">
        <v>63695521388</v>
      </c>
    </row>
    <row r="2355" spans="1:7">
      <c r="A2355" s="14">
        <v>44252</v>
      </c>
      <c r="B2355">
        <v>49709.082029999998</v>
      </c>
      <c r="C2355">
        <v>51948.96875</v>
      </c>
      <c r="D2355">
        <v>47093.851560000003</v>
      </c>
      <c r="E2355">
        <v>47093.851560000003</v>
      </c>
      <c r="F2355">
        <v>47093.851560000003</v>
      </c>
      <c r="G2355">
        <v>54506565949</v>
      </c>
    </row>
    <row r="2356" spans="1:7">
      <c r="A2356" s="14">
        <v>44253</v>
      </c>
      <c r="B2356">
        <v>47180.464840000001</v>
      </c>
      <c r="C2356">
        <v>48370.785159999999</v>
      </c>
      <c r="D2356">
        <v>44454.84375</v>
      </c>
      <c r="E2356">
        <v>46339.761720000002</v>
      </c>
      <c r="F2356">
        <v>46339.761720000002</v>
      </c>
      <c r="G2356" s="13">
        <v>350968000000</v>
      </c>
    </row>
    <row r="2357" spans="1:7">
      <c r="A2357" s="14">
        <v>44254</v>
      </c>
      <c r="B2357">
        <v>46344.773439999997</v>
      </c>
      <c r="C2357">
        <v>48253.269529999998</v>
      </c>
      <c r="D2357">
        <v>45269.027340000001</v>
      </c>
      <c r="E2357">
        <v>46188.453130000002</v>
      </c>
      <c r="F2357">
        <v>46188.453130000002</v>
      </c>
      <c r="G2357">
        <v>45910946382</v>
      </c>
    </row>
    <row r="2358" spans="1:7">
      <c r="A2358" s="14">
        <v>44255</v>
      </c>
      <c r="B2358">
        <v>46194.015630000002</v>
      </c>
      <c r="C2358">
        <v>46716.429689999997</v>
      </c>
      <c r="D2358">
        <v>43241.617189999997</v>
      </c>
      <c r="E2358">
        <v>45137.769529999998</v>
      </c>
      <c r="F2358">
        <v>45137.769529999998</v>
      </c>
      <c r="G2358">
        <v>53443887451</v>
      </c>
    </row>
    <row r="2359" spans="1:7">
      <c r="A2359" s="14">
        <v>44256</v>
      </c>
      <c r="B2359">
        <v>45159.503909999999</v>
      </c>
      <c r="C2359">
        <v>49784.015630000002</v>
      </c>
      <c r="D2359">
        <v>45115.09375</v>
      </c>
      <c r="E2359">
        <v>49631.242189999997</v>
      </c>
      <c r="F2359">
        <v>49631.242189999997</v>
      </c>
      <c r="G2359">
        <v>53891300112</v>
      </c>
    </row>
    <row r="2360" spans="1:7">
      <c r="A2360" s="14">
        <v>44257</v>
      </c>
      <c r="B2360">
        <v>49612.105470000002</v>
      </c>
      <c r="C2360">
        <v>50127.511720000002</v>
      </c>
      <c r="D2360">
        <v>47228.84375</v>
      </c>
      <c r="E2360">
        <v>48378.988279999998</v>
      </c>
      <c r="F2360">
        <v>48378.988279999998</v>
      </c>
      <c r="G2360">
        <v>47530897720</v>
      </c>
    </row>
    <row r="2361" spans="1:7">
      <c r="A2361" s="14">
        <v>44258</v>
      </c>
      <c r="B2361">
        <v>48415.816409999999</v>
      </c>
      <c r="C2361">
        <v>52535.136720000002</v>
      </c>
      <c r="D2361">
        <v>48274.320310000003</v>
      </c>
      <c r="E2361">
        <v>50538.242189999997</v>
      </c>
      <c r="F2361">
        <v>50538.242189999997</v>
      </c>
      <c r="G2361">
        <v>53220811975</v>
      </c>
    </row>
    <row r="2362" spans="1:7">
      <c r="A2362" s="14">
        <v>44259</v>
      </c>
      <c r="B2362">
        <v>50522.304689999997</v>
      </c>
      <c r="C2362">
        <v>51735.089840000001</v>
      </c>
      <c r="D2362">
        <v>47656.929689999997</v>
      </c>
      <c r="E2362">
        <v>48561.167970000002</v>
      </c>
      <c r="F2362">
        <v>48561.167970000002</v>
      </c>
      <c r="G2362">
        <v>52343816680</v>
      </c>
    </row>
    <row r="2363" spans="1:7">
      <c r="A2363" s="14">
        <v>44260</v>
      </c>
      <c r="B2363">
        <v>48527.03125</v>
      </c>
      <c r="C2363">
        <v>49396.429689999997</v>
      </c>
      <c r="D2363">
        <v>46542.515630000002</v>
      </c>
      <c r="E2363">
        <v>48927.304689999997</v>
      </c>
      <c r="F2363">
        <v>48927.304689999997</v>
      </c>
      <c r="G2363">
        <v>48625928883</v>
      </c>
    </row>
    <row r="2364" spans="1:7">
      <c r="A2364" s="14">
        <v>44261</v>
      </c>
      <c r="B2364">
        <v>48899.230470000002</v>
      </c>
      <c r="C2364">
        <v>49147.21875</v>
      </c>
      <c r="D2364">
        <v>47257.527340000001</v>
      </c>
      <c r="E2364">
        <v>48912.382810000003</v>
      </c>
      <c r="F2364">
        <v>48912.382810000003</v>
      </c>
      <c r="G2364">
        <v>34363564661</v>
      </c>
    </row>
    <row r="2365" spans="1:7">
      <c r="A2365" s="14">
        <v>44262</v>
      </c>
      <c r="B2365">
        <v>48918.679689999997</v>
      </c>
      <c r="C2365">
        <v>51384.367189999997</v>
      </c>
      <c r="D2365">
        <v>48918.679689999997</v>
      </c>
      <c r="E2365">
        <v>51206.691409999999</v>
      </c>
      <c r="F2365">
        <v>51206.691409999999</v>
      </c>
      <c r="G2365">
        <v>43137459378</v>
      </c>
    </row>
    <row r="2366" spans="1:7">
      <c r="A2366" s="14">
        <v>44263</v>
      </c>
      <c r="B2366">
        <v>51174.117189999997</v>
      </c>
      <c r="C2366">
        <v>52314.070310000003</v>
      </c>
      <c r="D2366">
        <v>49506.054689999997</v>
      </c>
      <c r="E2366">
        <v>52246.523439999997</v>
      </c>
      <c r="F2366">
        <v>52246.523439999997</v>
      </c>
      <c r="G2366">
        <v>48597428048</v>
      </c>
    </row>
    <row r="2367" spans="1:7">
      <c r="A2367" s="14">
        <v>44264</v>
      </c>
      <c r="B2367">
        <v>52272.96875</v>
      </c>
      <c r="C2367">
        <v>54824.117189999997</v>
      </c>
      <c r="D2367">
        <v>51981.832029999998</v>
      </c>
      <c r="E2367">
        <v>54824.117189999997</v>
      </c>
      <c r="F2367">
        <v>54824.117189999997</v>
      </c>
      <c r="G2367">
        <v>50912227385</v>
      </c>
    </row>
    <row r="2368" spans="1:7">
      <c r="A2368" s="14">
        <v>44265</v>
      </c>
      <c r="B2368">
        <v>54824.011720000002</v>
      </c>
      <c r="C2368">
        <v>57258.253909999999</v>
      </c>
      <c r="D2368">
        <v>53290.890630000002</v>
      </c>
      <c r="E2368">
        <v>56008.550779999998</v>
      </c>
      <c r="F2368">
        <v>56008.550779999998</v>
      </c>
      <c r="G2368">
        <v>57295577614</v>
      </c>
    </row>
    <row r="2369" spans="1:7">
      <c r="A2369" s="14">
        <v>44266</v>
      </c>
      <c r="B2369">
        <v>55963.179689999997</v>
      </c>
      <c r="C2369">
        <v>58091.0625</v>
      </c>
      <c r="D2369">
        <v>54484.59375</v>
      </c>
      <c r="E2369">
        <v>57805.121090000001</v>
      </c>
      <c r="F2369">
        <v>57805.121090000001</v>
      </c>
      <c r="G2369">
        <v>56772343595</v>
      </c>
    </row>
    <row r="2370" spans="1:7">
      <c r="A2370" s="14">
        <v>44267</v>
      </c>
      <c r="B2370">
        <v>57821.21875</v>
      </c>
      <c r="C2370">
        <v>57996.621090000001</v>
      </c>
      <c r="D2370">
        <v>55376.648439999997</v>
      </c>
      <c r="E2370">
        <v>57332.089840000001</v>
      </c>
      <c r="F2370">
        <v>57332.089840000001</v>
      </c>
      <c r="G2370">
        <v>55689944702</v>
      </c>
    </row>
    <row r="2371" spans="1:7">
      <c r="A2371" s="14">
        <v>44268</v>
      </c>
      <c r="B2371">
        <v>57343.371090000001</v>
      </c>
      <c r="C2371">
        <v>61683.863279999998</v>
      </c>
      <c r="D2371">
        <v>56217.972659999999</v>
      </c>
      <c r="E2371">
        <v>61243.085939999997</v>
      </c>
      <c r="F2371">
        <v>61243.085939999997</v>
      </c>
      <c r="G2371">
        <v>60669829814</v>
      </c>
    </row>
    <row r="2372" spans="1:7">
      <c r="A2372" s="14">
        <v>44269</v>
      </c>
      <c r="B2372">
        <v>61221.132810000003</v>
      </c>
      <c r="C2372">
        <v>61597.917970000002</v>
      </c>
      <c r="D2372">
        <v>59302.316409999999</v>
      </c>
      <c r="E2372">
        <v>59302.316409999999</v>
      </c>
      <c r="F2372">
        <v>59302.316409999999</v>
      </c>
      <c r="G2372">
        <v>43901225564</v>
      </c>
    </row>
    <row r="2373" spans="1:7">
      <c r="A2373" s="14">
        <v>44270</v>
      </c>
      <c r="B2373">
        <v>59267.429689999997</v>
      </c>
      <c r="C2373">
        <v>60540.992189999997</v>
      </c>
      <c r="D2373">
        <v>55393.164060000003</v>
      </c>
      <c r="E2373">
        <v>55907.199220000002</v>
      </c>
      <c r="F2373">
        <v>55907.199220000002</v>
      </c>
      <c r="G2373">
        <v>66419369890</v>
      </c>
    </row>
    <row r="2374" spans="1:7">
      <c r="A2374" s="14">
        <v>44271</v>
      </c>
      <c r="B2374">
        <v>55840.785159999999</v>
      </c>
      <c r="C2374">
        <v>56833.179689999997</v>
      </c>
      <c r="D2374">
        <v>53555.027340000001</v>
      </c>
      <c r="E2374">
        <v>56804.902340000001</v>
      </c>
      <c r="F2374">
        <v>56804.902340000001</v>
      </c>
      <c r="G2374">
        <v>59749798599</v>
      </c>
    </row>
    <row r="2375" spans="1:7">
      <c r="A2375" s="14">
        <v>44272</v>
      </c>
      <c r="B2375">
        <v>56825.828130000002</v>
      </c>
      <c r="C2375">
        <v>58969.816409999999</v>
      </c>
      <c r="D2375">
        <v>54528.628909999999</v>
      </c>
      <c r="E2375">
        <v>58870.894529999998</v>
      </c>
      <c r="F2375">
        <v>58870.894529999998</v>
      </c>
      <c r="G2375">
        <v>60258313191</v>
      </c>
    </row>
    <row r="2376" spans="1:7">
      <c r="A2376" s="14">
        <v>44273</v>
      </c>
      <c r="B2376">
        <v>58893.078130000002</v>
      </c>
      <c r="C2376">
        <v>60116.25</v>
      </c>
      <c r="D2376">
        <v>54253.578130000002</v>
      </c>
      <c r="E2376">
        <v>57858.921880000002</v>
      </c>
      <c r="F2376">
        <v>57858.921880000002</v>
      </c>
      <c r="G2376">
        <v>55746041000</v>
      </c>
    </row>
    <row r="2377" spans="1:7">
      <c r="A2377" s="14">
        <v>44274</v>
      </c>
      <c r="B2377">
        <v>57850.441409999999</v>
      </c>
      <c r="C2377">
        <v>59498.375</v>
      </c>
      <c r="D2377">
        <v>56643.703130000002</v>
      </c>
      <c r="E2377">
        <v>58346.652340000001</v>
      </c>
      <c r="F2377">
        <v>58346.652340000001</v>
      </c>
      <c r="G2377">
        <v>49063873786</v>
      </c>
    </row>
    <row r="2378" spans="1:7">
      <c r="A2378" s="14">
        <v>44275</v>
      </c>
      <c r="B2378">
        <v>58332.261720000002</v>
      </c>
      <c r="C2378">
        <v>60031.285159999999</v>
      </c>
      <c r="D2378">
        <v>58213.296880000002</v>
      </c>
      <c r="E2378">
        <v>58313.644529999998</v>
      </c>
      <c r="F2378">
        <v>58313.644529999998</v>
      </c>
      <c r="G2378">
        <v>50361731222</v>
      </c>
    </row>
    <row r="2379" spans="1:7">
      <c r="A2379" s="14">
        <v>44276</v>
      </c>
      <c r="B2379">
        <v>58309.914060000003</v>
      </c>
      <c r="C2379">
        <v>58767.898439999997</v>
      </c>
      <c r="D2379">
        <v>56005.617189999997</v>
      </c>
      <c r="E2379">
        <v>57523.421880000002</v>
      </c>
      <c r="F2379">
        <v>57523.421880000002</v>
      </c>
      <c r="G2379">
        <v>51943414539</v>
      </c>
    </row>
    <row r="2380" spans="1:7">
      <c r="A2380" s="14">
        <v>44277</v>
      </c>
      <c r="B2380">
        <v>57517.890630000002</v>
      </c>
      <c r="C2380">
        <v>58471.480470000002</v>
      </c>
      <c r="D2380">
        <v>54288.15625</v>
      </c>
      <c r="E2380">
        <v>54529.144529999998</v>
      </c>
      <c r="F2380">
        <v>54529.144529999998</v>
      </c>
      <c r="G2380">
        <v>56521454974</v>
      </c>
    </row>
    <row r="2381" spans="1:7">
      <c r="A2381" s="14">
        <v>44278</v>
      </c>
      <c r="B2381">
        <v>54511.660159999999</v>
      </c>
      <c r="C2381">
        <v>55985.441409999999</v>
      </c>
      <c r="D2381">
        <v>53470.695310000003</v>
      </c>
      <c r="E2381">
        <v>54738.945310000003</v>
      </c>
      <c r="F2381">
        <v>54738.945310000003</v>
      </c>
      <c r="G2381">
        <v>56435023914</v>
      </c>
    </row>
    <row r="2382" spans="1:7">
      <c r="A2382" s="14">
        <v>44279</v>
      </c>
      <c r="B2382">
        <v>54710.488279999998</v>
      </c>
      <c r="C2382">
        <v>57262.382810000003</v>
      </c>
      <c r="D2382">
        <v>52514.332029999998</v>
      </c>
      <c r="E2382">
        <v>52774.265630000002</v>
      </c>
      <c r="F2382">
        <v>52774.265630000002</v>
      </c>
      <c r="G2382">
        <v>70567223787</v>
      </c>
    </row>
    <row r="2383" spans="1:7">
      <c r="A2383" s="14">
        <v>44280</v>
      </c>
      <c r="B2383">
        <v>52726.746090000001</v>
      </c>
      <c r="C2383">
        <v>53392.386720000002</v>
      </c>
      <c r="D2383">
        <v>50856.570310000003</v>
      </c>
      <c r="E2383">
        <v>51704.160159999999</v>
      </c>
      <c r="F2383">
        <v>51704.160159999999</v>
      </c>
      <c r="G2383">
        <v>67999812841</v>
      </c>
    </row>
    <row r="2384" spans="1:7">
      <c r="A2384" s="14">
        <v>44281</v>
      </c>
      <c r="B2384">
        <v>51683.011720000002</v>
      </c>
      <c r="C2384">
        <v>55137.3125</v>
      </c>
      <c r="D2384">
        <v>51579.855470000002</v>
      </c>
      <c r="E2384">
        <v>55137.3125</v>
      </c>
      <c r="F2384">
        <v>55137.3125</v>
      </c>
      <c r="G2384">
        <v>56652197978</v>
      </c>
    </row>
    <row r="2385" spans="1:7">
      <c r="A2385" s="14">
        <v>44282</v>
      </c>
      <c r="B2385">
        <v>55137.566409999999</v>
      </c>
      <c r="C2385">
        <v>56568.214840000001</v>
      </c>
      <c r="D2385">
        <v>54242.910159999999</v>
      </c>
      <c r="E2385">
        <v>55973.511720000002</v>
      </c>
      <c r="F2385">
        <v>55973.511720000002</v>
      </c>
      <c r="G2385">
        <v>47266542233</v>
      </c>
    </row>
    <row r="2386" spans="1:7">
      <c r="A2386" s="14">
        <v>44283</v>
      </c>
      <c r="B2386">
        <v>55974.941409999999</v>
      </c>
      <c r="C2386">
        <v>56610.3125</v>
      </c>
      <c r="D2386">
        <v>55071.113279999998</v>
      </c>
      <c r="E2386">
        <v>55950.746090000001</v>
      </c>
      <c r="F2386">
        <v>55950.746090000001</v>
      </c>
      <c r="G2386">
        <v>47686580918</v>
      </c>
    </row>
    <row r="2387" spans="1:7">
      <c r="A2387" s="14">
        <v>44284</v>
      </c>
      <c r="B2387">
        <v>55947.898439999997</v>
      </c>
      <c r="C2387">
        <v>58342.097659999999</v>
      </c>
      <c r="D2387">
        <v>55139.339840000001</v>
      </c>
      <c r="E2387">
        <v>57750.199220000002</v>
      </c>
      <c r="F2387">
        <v>57750.199220000002</v>
      </c>
      <c r="G2387">
        <v>57625587027</v>
      </c>
    </row>
    <row r="2388" spans="1:7">
      <c r="A2388" s="14">
        <v>44285</v>
      </c>
      <c r="B2388">
        <v>57750.132810000003</v>
      </c>
      <c r="C2388">
        <v>59447.222659999999</v>
      </c>
      <c r="D2388">
        <v>57251.550779999998</v>
      </c>
      <c r="E2388">
        <v>58917.691409999999</v>
      </c>
      <c r="F2388">
        <v>58917.691409999999</v>
      </c>
      <c r="G2388">
        <v>54414116432</v>
      </c>
    </row>
    <row r="2389" spans="1:7">
      <c r="A2389" s="14">
        <v>44286</v>
      </c>
      <c r="B2389">
        <v>58930.277340000001</v>
      </c>
      <c r="C2389">
        <v>59930.027340000001</v>
      </c>
      <c r="D2389">
        <v>57726.417970000002</v>
      </c>
      <c r="E2389">
        <v>58918.832029999998</v>
      </c>
      <c r="F2389">
        <v>58918.832029999998</v>
      </c>
      <c r="G2389">
        <v>65520826225</v>
      </c>
    </row>
    <row r="2390" spans="1:7">
      <c r="A2390" s="14">
        <v>44287</v>
      </c>
      <c r="B2390">
        <v>58926.5625</v>
      </c>
      <c r="C2390">
        <v>59586.070310000003</v>
      </c>
      <c r="D2390">
        <v>58505.277340000001</v>
      </c>
      <c r="E2390">
        <v>59095.808590000001</v>
      </c>
      <c r="F2390">
        <v>59095.808590000001</v>
      </c>
      <c r="G2390">
        <v>61669163792</v>
      </c>
    </row>
    <row r="2391" spans="1:7">
      <c r="A2391" s="14">
        <v>44288</v>
      </c>
      <c r="B2391">
        <v>59098.878909999999</v>
      </c>
      <c r="C2391">
        <v>60267.1875</v>
      </c>
      <c r="D2391">
        <v>58869.28125</v>
      </c>
      <c r="E2391">
        <v>59384.3125</v>
      </c>
      <c r="F2391">
        <v>59384.3125</v>
      </c>
      <c r="G2391">
        <v>58727860620</v>
      </c>
    </row>
    <row r="2392" spans="1:7">
      <c r="A2392" s="14">
        <v>44289</v>
      </c>
      <c r="B2392">
        <v>59397.410159999999</v>
      </c>
      <c r="C2392">
        <v>60110.269529999998</v>
      </c>
      <c r="D2392">
        <v>57603.890630000002</v>
      </c>
      <c r="E2392">
        <v>57603.890630000002</v>
      </c>
      <c r="F2392">
        <v>57603.890630000002</v>
      </c>
      <c r="G2392">
        <v>59641344484</v>
      </c>
    </row>
    <row r="2393" spans="1:7">
      <c r="A2393" s="14">
        <v>44290</v>
      </c>
      <c r="B2393">
        <v>57604.839840000001</v>
      </c>
      <c r="C2393">
        <v>58913.746090000001</v>
      </c>
      <c r="D2393">
        <v>57168.675779999998</v>
      </c>
      <c r="E2393">
        <v>58758.554689999997</v>
      </c>
      <c r="F2393">
        <v>58758.554689999997</v>
      </c>
      <c r="G2393">
        <v>50749662970</v>
      </c>
    </row>
    <row r="2394" spans="1:7">
      <c r="A2394" s="14">
        <v>44291</v>
      </c>
      <c r="B2394">
        <v>58760.875</v>
      </c>
      <c r="C2394">
        <v>59891.296880000002</v>
      </c>
      <c r="D2394">
        <v>57694.824220000002</v>
      </c>
      <c r="E2394">
        <v>59057.878909999999</v>
      </c>
      <c r="F2394">
        <v>59057.878909999999</v>
      </c>
      <c r="G2394">
        <v>60706272115</v>
      </c>
    </row>
    <row r="2395" spans="1:7">
      <c r="A2395" s="14">
        <v>44292</v>
      </c>
      <c r="B2395">
        <v>59171.933590000001</v>
      </c>
      <c r="C2395">
        <v>59479.578130000002</v>
      </c>
      <c r="D2395">
        <v>57646.808590000001</v>
      </c>
      <c r="E2395">
        <v>58192.359380000002</v>
      </c>
      <c r="F2395">
        <v>58192.359380000002</v>
      </c>
      <c r="G2395">
        <v>66058027988</v>
      </c>
    </row>
    <row r="2396" spans="1:7">
      <c r="A2396" s="14">
        <v>44293</v>
      </c>
      <c r="B2396">
        <v>58186.507810000003</v>
      </c>
      <c r="C2396">
        <v>58731.144529999998</v>
      </c>
      <c r="D2396">
        <v>55604.023439999997</v>
      </c>
      <c r="E2396">
        <v>56048.9375</v>
      </c>
      <c r="F2396">
        <v>56048.9375</v>
      </c>
      <c r="G2396">
        <v>75645303584</v>
      </c>
    </row>
    <row r="2397" spans="1:7">
      <c r="A2397" s="14">
        <v>44294</v>
      </c>
      <c r="B2397">
        <v>56099.914060000003</v>
      </c>
      <c r="C2397">
        <v>58338.738279999998</v>
      </c>
      <c r="D2397">
        <v>55879.085939999997</v>
      </c>
      <c r="E2397">
        <v>58323.953130000002</v>
      </c>
      <c r="F2397">
        <v>58323.953130000002</v>
      </c>
      <c r="G2397">
        <v>53053855641</v>
      </c>
    </row>
    <row r="2398" spans="1:7">
      <c r="A2398" s="14">
        <v>44295</v>
      </c>
      <c r="B2398">
        <v>58326.5625</v>
      </c>
      <c r="C2398">
        <v>58937.046880000002</v>
      </c>
      <c r="D2398">
        <v>57807.863279999998</v>
      </c>
      <c r="E2398">
        <v>58245.003909999999</v>
      </c>
      <c r="F2398">
        <v>58245.003909999999</v>
      </c>
      <c r="G2398">
        <v>46655208546</v>
      </c>
    </row>
    <row r="2399" spans="1:7">
      <c r="A2399" s="14">
        <v>44296</v>
      </c>
      <c r="B2399">
        <v>58253.777340000001</v>
      </c>
      <c r="C2399">
        <v>61276.664060000003</v>
      </c>
      <c r="D2399">
        <v>58038.707029999998</v>
      </c>
      <c r="E2399">
        <v>59793.234380000002</v>
      </c>
      <c r="F2399">
        <v>59793.234380000002</v>
      </c>
      <c r="G2399">
        <v>58238470525</v>
      </c>
    </row>
    <row r="2400" spans="1:7">
      <c r="A2400" s="14">
        <v>44297</v>
      </c>
      <c r="B2400">
        <v>59846.230470000002</v>
      </c>
      <c r="C2400">
        <v>60790.554689999997</v>
      </c>
      <c r="D2400">
        <v>59289.796880000002</v>
      </c>
      <c r="E2400">
        <v>60204.964840000001</v>
      </c>
      <c r="F2400">
        <v>60204.964840000001</v>
      </c>
      <c r="G2400">
        <v>46280252580</v>
      </c>
    </row>
    <row r="2401" spans="1:7">
      <c r="A2401" s="14">
        <v>44298</v>
      </c>
      <c r="B2401">
        <v>60175.945310000003</v>
      </c>
      <c r="C2401">
        <v>61253.035159999999</v>
      </c>
      <c r="D2401">
        <v>59589.875</v>
      </c>
      <c r="E2401">
        <v>59893.453130000002</v>
      </c>
      <c r="F2401">
        <v>59893.453130000002</v>
      </c>
      <c r="G2401">
        <v>51828688519</v>
      </c>
    </row>
    <row r="2402" spans="1:7">
      <c r="A2402" s="14">
        <v>44299</v>
      </c>
      <c r="B2402">
        <v>59890.019529999998</v>
      </c>
      <c r="C2402">
        <v>63742.285159999999</v>
      </c>
      <c r="D2402">
        <v>59869.957029999998</v>
      </c>
      <c r="E2402">
        <v>63503.457029999998</v>
      </c>
      <c r="F2402">
        <v>63503.457029999998</v>
      </c>
      <c r="G2402">
        <v>69983454362</v>
      </c>
    </row>
    <row r="2403" spans="1:7">
      <c r="A2403" s="14">
        <v>44300</v>
      </c>
      <c r="B2403">
        <v>63523.753909999999</v>
      </c>
      <c r="C2403">
        <v>64863.097659999999</v>
      </c>
      <c r="D2403">
        <v>61554.796880000002</v>
      </c>
      <c r="E2403">
        <v>63109.695310000003</v>
      </c>
      <c r="F2403">
        <v>63109.695310000003</v>
      </c>
      <c r="G2403">
        <v>77451779687</v>
      </c>
    </row>
    <row r="2404" spans="1:7">
      <c r="A2404" s="14">
        <v>44301</v>
      </c>
      <c r="B2404">
        <v>63075.195310000003</v>
      </c>
      <c r="C2404">
        <v>63821.671880000002</v>
      </c>
      <c r="D2404">
        <v>62208.964840000001</v>
      </c>
      <c r="E2404">
        <v>63314.011720000002</v>
      </c>
      <c r="F2404">
        <v>63314.011720000002</v>
      </c>
      <c r="G2404">
        <v>60954381579</v>
      </c>
    </row>
    <row r="2405" spans="1:7">
      <c r="A2405" s="14">
        <v>44302</v>
      </c>
      <c r="B2405">
        <v>63258.503909999999</v>
      </c>
      <c r="C2405">
        <v>63594.722659999999</v>
      </c>
      <c r="D2405">
        <v>60222.53125</v>
      </c>
      <c r="E2405">
        <v>61572.789060000003</v>
      </c>
      <c r="F2405">
        <v>61572.789060000003</v>
      </c>
      <c r="G2405">
        <v>84293007468</v>
      </c>
    </row>
    <row r="2406" spans="1:7">
      <c r="A2406" s="14">
        <v>44303</v>
      </c>
      <c r="B2406">
        <v>61529.921880000002</v>
      </c>
      <c r="C2406">
        <v>62572.175779999998</v>
      </c>
      <c r="D2406">
        <v>60361.351560000003</v>
      </c>
      <c r="E2406">
        <v>60683.820310000003</v>
      </c>
      <c r="F2406">
        <v>60683.820310000003</v>
      </c>
      <c r="G2406">
        <v>66138759198</v>
      </c>
    </row>
    <row r="2407" spans="1:7">
      <c r="A2407" s="14">
        <v>44304</v>
      </c>
      <c r="B2407">
        <v>60701.886720000002</v>
      </c>
      <c r="C2407">
        <v>61057.457029999998</v>
      </c>
      <c r="D2407">
        <v>52829.535159999999</v>
      </c>
      <c r="E2407">
        <v>56216.183590000001</v>
      </c>
      <c r="F2407">
        <v>56216.183590000001</v>
      </c>
      <c r="G2407">
        <v>97468872758</v>
      </c>
    </row>
    <row r="2408" spans="1:7">
      <c r="A2408" s="14">
        <v>44305</v>
      </c>
      <c r="B2408">
        <v>56191.585939999997</v>
      </c>
      <c r="C2408">
        <v>57520.054689999997</v>
      </c>
      <c r="D2408">
        <v>54368.59375</v>
      </c>
      <c r="E2408">
        <v>55724.265630000002</v>
      </c>
      <c r="F2408">
        <v>55724.265630000002</v>
      </c>
      <c r="G2408">
        <v>65344865159</v>
      </c>
    </row>
    <row r="2409" spans="1:7">
      <c r="A2409" s="14">
        <v>44306</v>
      </c>
      <c r="B2409">
        <v>55681.792970000002</v>
      </c>
      <c r="C2409">
        <v>57062.148439999997</v>
      </c>
      <c r="D2409">
        <v>53448.046880000002</v>
      </c>
      <c r="E2409">
        <v>56473.03125</v>
      </c>
      <c r="F2409">
        <v>56473.03125</v>
      </c>
      <c r="G2409">
        <v>67849323955</v>
      </c>
    </row>
    <row r="2410" spans="1:7">
      <c r="A2410" s="14">
        <v>44307</v>
      </c>
      <c r="B2410">
        <v>56471.128909999999</v>
      </c>
      <c r="C2410">
        <v>56757.972659999999</v>
      </c>
      <c r="D2410">
        <v>53695.46875</v>
      </c>
      <c r="E2410">
        <v>53906.089840000001</v>
      </c>
      <c r="F2410">
        <v>53906.089840000001</v>
      </c>
      <c r="G2410">
        <v>54926612466</v>
      </c>
    </row>
    <row r="2411" spans="1:7">
      <c r="A2411" s="14">
        <v>44308</v>
      </c>
      <c r="B2411">
        <v>53857.105470000002</v>
      </c>
      <c r="C2411">
        <v>55410.230470000002</v>
      </c>
      <c r="D2411">
        <v>50583.8125</v>
      </c>
      <c r="E2411">
        <v>51762.273439999997</v>
      </c>
      <c r="F2411">
        <v>51762.273439999997</v>
      </c>
      <c r="G2411">
        <v>74798630778</v>
      </c>
    </row>
    <row r="2412" spans="1:7">
      <c r="A2412" s="14">
        <v>44309</v>
      </c>
      <c r="B2412">
        <v>51739.808590000001</v>
      </c>
      <c r="C2412">
        <v>52120.792970000002</v>
      </c>
      <c r="D2412">
        <v>47714.664060000003</v>
      </c>
      <c r="E2412">
        <v>51093.652340000001</v>
      </c>
      <c r="F2412">
        <v>51093.652340000001</v>
      </c>
      <c r="G2412">
        <v>86668667320</v>
      </c>
    </row>
    <row r="2413" spans="1:7">
      <c r="A2413" s="14">
        <v>44310</v>
      </c>
      <c r="B2413">
        <v>51143.226560000003</v>
      </c>
      <c r="C2413">
        <v>51167.5625</v>
      </c>
      <c r="D2413">
        <v>48805.285159999999</v>
      </c>
      <c r="E2413">
        <v>50050.867189999997</v>
      </c>
      <c r="F2413">
        <v>50050.867189999997</v>
      </c>
      <c r="G2413">
        <v>49014494781</v>
      </c>
    </row>
    <row r="2414" spans="1:7">
      <c r="A2414" s="14">
        <v>44311</v>
      </c>
      <c r="B2414">
        <v>50052.832029999998</v>
      </c>
      <c r="C2414">
        <v>50506.019529999998</v>
      </c>
      <c r="D2414">
        <v>47159.484380000002</v>
      </c>
      <c r="E2414">
        <v>49004.253909999999</v>
      </c>
      <c r="F2414">
        <v>49004.253909999999</v>
      </c>
      <c r="G2414">
        <v>46117114240</v>
      </c>
    </row>
    <row r="2415" spans="1:7">
      <c r="A2415" s="14">
        <v>44312</v>
      </c>
      <c r="B2415">
        <v>49077.792970000002</v>
      </c>
      <c r="C2415">
        <v>54288.003909999999</v>
      </c>
      <c r="D2415">
        <v>48852.796880000002</v>
      </c>
      <c r="E2415">
        <v>54021.753909999999</v>
      </c>
      <c r="F2415">
        <v>54021.753909999999</v>
      </c>
      <c r="G2415">
        <v>58284039825</v>
      </c>
    </row>
    <row r="2416" spans="1:7">
      <c r="A2416" s="14">
        <v>44313</v>
      </c>
      <c r="B2416">
        <v>54030.304689999997</v>
      </c>
      <c r="C2416">
        <v>55416.964840000001</v>
      </c>
      <c r="D2416">
        <v>53319.1875</v>
      </c>
      <c r="E2416">
        <v>55033.117189999997</v>
      </c>
      <c r="F2416">
        <v>55033.117189999997</v>
      </c>
      <c r="G2416">
        <v>49448222757</v>
      </c>
    </row>
    <row r="2417" spans="1:7">
      <c r="A2417" s="14">
        <v>44314</v>
      </c>
      <c r="B2417">
        <v>55036.636720000002</v>
      </c>
      <c r="C2417">
        <v>56227.207029999998</v>
      </c>
      <c r="D2417">
        <v>53887.917970000002</v>
      </c>
      <c r="E2417">
        <v>54824.703130000002</v>
      </c>
      <c r="F2417">
        <v>54824.703130000002</v>
      </c>
      <c r="G2417">
        <v>48000572955</v>
      </c>
    </row>
    <row r="2418" spans="1:7">
      <c r="A2418" s="14">
        <v>44315</v>
      </c>
      <c r="B2418">
        <v>54858.089840000001</v>
      </c>
      <c r="C2418">
        <v>55115.84375</v>
      </c>
      <c r="D2418">
        <v>52418.027340000001</v>
      </c>
      <c r="E2418">
        <v>53555.109380000002</v>
      </c>
      <c r="F2418">
        <v>53555.109380000002</v>
      </c>
      <c r="G2418">
        <v>46088929780</v>
      </c>
    </row>
    <row r="2419" spans="1:7">
      <c r="A2419" s="14">
        <v>44316</v>
      </c>
      <c r="B2419">
        <v>53568.664060000003</v>
      </c>
      <c r="C2419">
        <v>57900.71875</v>
      </c>
      <c r="D2419">
        <v>53129.601560000003</v>
      </c>
      <c r="E2419">
        <v>57750.175779999998</v>
      </c>
      <c r="F2419">
        <v>57750.175779999998</v>
      </c>
      <c r="G2419">
        <v>52395931985</v>
      </c>
    </row>
    <row r="2420" spans="1:7">
      <c r="A2420" s="14">
        <v>44317</v>
      </c>
      <c r="B2420">
        <v>57714.664060000003</v>
      </c>
      <c r="C2420">
        <v>58448.339840000001</v>
      </c>
      <c r="D2420">
        <v>57052.273439999997</v>
      </c>
      <c r="E2420">
        <v>57828.050779999998</v>
      </c>
      <c r="F2420">
        <v>57828.050779999998</v>
      </c>
      <c r="G2420">
        <v>42836427360</v>
      </c>
    </row>
    <row r="2421" spans="1:7">
      <c r="A2421" s="14">
        <v>44318</v>
      </c>
      <c r="B2421">
        <v>57825.863279999998</v>
      </c>
      <c r="C2421">
        <v>57902.59375</v>
      </c>
      <c r="D2421">
        <v>56141.90625</v>
      </c>
      <c r="E2421">
        <v>56631.078130000002</v>
      </c>
      <c r="F2421">
        <v>56631.078130000002</v>
      </c>
      <c r="G2421">
        <v>38177405335</v>
      </c>
    </row>
    <row r="2422" spans="1:7">
      <c r="A2422" s="14">
        <v>44319</v>
      </c>
      <c r="B2422">
        <v>56620.273439999997</v>
      </c>
      <c r="C2422">
        <v>58973.308590000001</v>
      </c>
      <c r="D2422">
        <v>56590.871090000001</v>
      </c>
      <c r="E2422">
        <v>57200.292970000002</v>
      </c>
      <c r="F2422">
        <v>57200.292970000002</v>
      </c>
      <c r="G2422">
        <v>51713139031</v>
      </c>
    </row>
    <row r="2423" spans="1:7">
      <c r="A2423" s="14">
        <v>44320</v>
      </c>
      <c r="B2423">
        <v>57214.179689999997</v>
      </c>
      <c r="C2423">
        <v>57214.179689999997</v>
      </c>
      <c r="D2423">
        <v>53191.425779999998</v>
      </c>
      <c r="E2423">
        <v>53333.539060000003</v>
      </c>
      <c r="F2423">
        <v>53333.539060000003</v>
      </c>
      <c r="G2423">
        <v>68564706967</v>
      </c>
    </row>
    <row r="2424" spans="1:7">
      <c r="A2424" s="14">
        <v>44321</v>
      </c>
      <c r="B2424">
        <v>53252.164060000003</v>
      </c>
      <c r="C2424">
        <v>57911.363279999998</v>
      </c>
      <c r="D2424">
        <v>52969.054689999997</v>
      </c>
      <c r="E2424">
        <v>57424.007810000003</v>
      </c>
      <c r="F2424">
        <v>57424.007810000003</v>
      </c>
      <c r="G2424">
        <v>69241316747</v>
      </c>
    </row>
    <row r="2425" spans="1:7">
      <c r="A2425" s="14">
        <v>44322</v>
      </c>
      <c r="B2425">
        <v>57441.308590000001</v>
      </c>
      <c r="C2425">
        <v>58363.316409999999</v>
      </c>
      <c r="D2425">
        <v>55382.507810000003</v>
      </c>
      <c r="E2425">
        <v>56396.515630000002</v>
      </c>
      <c r="F2425">
        <v>56396.515630000002</v>
      </c>
      <c r="G2425">
        <v>69523285106</v>
      </c>
    </row>
    <row r="2426" spans="1:7">
      <c r="A2426" s="14">
        <v>44323</v>
      </c>
      <c r="B2426">
        <v>56413.953130000002</v>
      </c>
      <c r="C2426">
        <v>58606.632810000003</v>
      </c>
      <c r="D2426">
        <v>55321.847659999999</v>
      </c>
      <c r="E2426">
        <v>57356.402340000001</v>
      </c>
      <c r="F2426">
        <v>57356.402340000001</v>
      </c>
      <c r="G2426">
        <v>68434023376</v>
      </c>
    </row>
    <row r="2427" spans="1:7">
      <c r="A2427" s="14">
        <v>44324</v>
      </c>
      <c r="B2427">
        <v>57352.765630000002</v>
      </c>
      <c r="C2427">
        <v>59464.613279999998</v>
      </c>
      <c r="D2427">
        <v>56975.210939999997</v>
      </c>
      <c r="E2427">
        <v>58803.777340000001</v>
      </c>
      <c r="F2427">
        <v>58803.777340000001</v>
      </c>
      <c r="G2427">
        <v>65382980634</v>
      </c>
    </row>
    <row r="2428" spans="1:7">
      <c r="A2428" s="14">
        <v>44325</v>
      </c>
      <c r="B2428">
        <v>58877.390630000002</v>
      </c>
      <c r="C2428">
        <v>59210.882810000003</v>
      </c>
      <c r="D2428">
        <v>56482.003909999999</v>
      </c>
      <c r="E2428">
        <v>58232.316409999999</v>
      </c>
      <c r="F2428">
        <v>58232.316409999999</v>
      </c>
      <c r="G2428">
        <v>65906690347</v>
      </c>
    </row>
    <row r="2429" spans="1:7">
      <c r="A2429" s="14">
        <v>44326</v>
      </c>
      <c r="B2429">
        <v>58250.871090000001</v>
      </c>
      <c r="C2429">
        <v>59519.355470000002</v>
      </c>
      <c r="D2429">
        <v>54071.457029999998</v>
      </c>
      <c r="E2429">
        <v>55859.796880000002</v>
      </c>
      <c r="F2429">
        <v>55859.796880000002</v>
      </c>
      <c r="G2429">
        <v>71776546298</v>
      </c>
    </row>
    <row r="2430" spans="1:7">
      <c r="A2430" s="14">
        <v>44327</v>
      </c>
      <c r="B2430">
        <v>55847.242189999997</v>
      </c>
      <c r="C2430">
        <v>56872.542970000002</v>
      </c>
      <c r="D2430">
        <v>54608.652340000001</v>
      </c>
      <c r="E2430">
        <v>56704.574220000002</v>
      </c>
      <c r="F2430">
        <v>56704.574220000002</v>
      </c>
      <c r="G2430">
        <v>61308396325</v>
      </c>
    </row>
    <row r="2431" spans="1:7">
      <c r="A2431" s="14">
        <v>44328</v>
      </c>
      <c r="B2431">
        <v>56714.53125</v>
      </c>
      <c r="C2431">
        <v>57939.363279999998</v>
      </c>
      <c r="D2431">
        <v>49150.535159999999</v>
      </c>
      <c r="E2431">
        <v>49150.535159999999</v>
      </c>
      <c r="F2431">
        <v>49150.535159999999</v>
      </c>
      <c r="G2431">
        <v>75215403907</v>
      </c>
    </row>
    <row r="2432" spans="1:7">
      <c r="A2432" s="14">
        <v>44329</v>
      </c>
      <c r="B2432">
        <v>49735.433590000001</v>
      </c>
      <c r="C2432">
        <v>51330.84375</v>
      </c>
      <c r="D2432">
        <v>46980.019529999998</v>
      </c>
      <c r="E2432">
        <v>49716.191409999999</v>
      </c>
      <c r="F2432">
        <v>49716.191409999999</v>
      </c>
      <c r="G2432">
        <v>96721152926</v>
      </c>
    </row>
    <row r="2433" spans="1:7">
      <c r="A2433" s="14">
        <v>44330</v>
      </c>
      <c r="B2433">
        <v>49682.980470000002</v>
      </c>
      <c r="C2433">
        <v>51438.117189999997</v>
      </c>
      <c r="D2433">
        <v>48868.578130000002</v>
      </c>
      <c r="E2433">
        <v>49880.535159999999</v>
      </c>
      <c r="F2433">
        <v>49880.535159999999</v>
      </c>
      <c r="G2433">
        <v>55737497453</v>
      </c>
    </row>
    <row r="2434" spans="1:7">
      <c r="A2434" s="14">
        <v>44331</v>
      </c>
      <c r="B2434">
        <v>49855.496090000001</v>
      </c>
      <c r="C2434">
        <v>50639.664060000003</v>
      </c>
      <c r="D2434">
        <v>46664.140630000002</v>
      </c>
      <c r="E2434">
        <v>46760.1875</v>
      </c>
      <c r="F2434">
        <v>46760.1875</v>
      </c>
      <c r="G2434">
        <v>59161047474</v>
      </c>
    </row>
    <row r="2435" spans="1:7">
      <c r="A2435" s="14">
        <v>44332</v>
      </c>
      <c r="B2435">
        <v>46716.636720000002</v>
      </c>
      <c r="C2435">
        <v>49720.042970000002</v>
      </c>
      <c r="D2435">
        <v>43963.351560000003</v>
      </c>
      <c r="E2435">
        <v>46456.058590000001</v>
      </c>
      <c r="F2435">
        <v>46456.058590000001</v>
      </c>
      <c r="G2435">
        <v>64047871555</v>
      </c>
    </row>
    <row r="2436" spans="1:7">
      <c r="A2436" s="14">
        <v>44333</v>
      </c>
      <c r="B2436">
        <v>46415.898439999997</v>
      </c>
      <c r="C2436">
        <v>46623.558590000001</v>
      </c>
      <c r="D2436">
        <v>42207.289060000003</v>
      </c>
      <c r="E2436">
        <v>43537.511720000002</v>
      </c>
      <c r="F2436">
        <v>43537.511720000002</v>
      </c>
      <c r="G2436">
        <v>74903638450</v>
      </c>
    </row>
    <row r="2437" spans="1:7">
      <c r="A2437" s="14">
        <v>44334</v>
      </c>
      <c r="B2437">
        <v>43488.058590000001</v>
      </c>
      <c r="C2437">
        <v>45812.457029999998</v>
      </c>
      <c r="D2437">
        <v>42367.832029999998</v>
      </c>
      <c r="E2437">
        <v>42909.402340000001</v>
      </c>
      <c r="F2437">
        <v>42909.402340000001</v>
      </c>
      <c r="G2437">
        <v>56187365084</v>
      </c>
    </row>
    <row r="2438" spans="1:7">
      <c r="A2438" s="14">
        <v>44335</v>
      </c>
      <c r="B2438">
        <v>42944.976560000003</v>
      </c>
      <c r="C2438">
        <v>43546.117189999997</v>
      </c>
      <c r="D2438">
        <v>30681.496090000001</v>
      </c>
      <c r="E2438">
        <v>37002.441409999999</v>
      </c>
      <c r="F2438">
        <v>37002.441409999999</v>
      </c>
      <c r="G2438" s="13">
        <v>126358000000</v>
      </c>
    </row>
    <row r="2439" spans="1:7">
      <c r="A2439" s="14">
        <v>44336</v>
      </c>
      <c r="B2439">
        <v>36753.667970000002</v>
      </c>
      <c r="C2439">
        <v>42462.984380000002</v>
      </c>
      <c r="D2439">
        <v>35050.617189999997</v>
      </c>
      <c r="E2439">
        <v>40782.738279999998</v>
      </c>
      <c r="F2439">
        <v>40782.738279999998</v>
      </c>
      <c r="G2439">
        <v>88281943359</v>
      </c>
    </row>
    <row r="2440" spans="1:7">
      <c r="A2440" s="14">
        <v>44337</v>
      </c>
      <c r="B2440">
        <v>40596.949220000002</v>
      </c>
      <c r="C2440">
        <v>42172.171880000002</v>
      </c>
      <c r="D2440">
        <v>33616.453130000002</v>
      </c>
      <c r="E2440">
        <v>37304.691409999999</v>
      </c>
      <c r="F2440">
        <v>37304.691409999999</v>
      </c>
      <c r="G2440">
        <v>82051616861</v>
      </c>
    </row>
    <row r="2441" spans="1:7">
      <c r="A2441" s="14">
        <v>44338</v>
      </c>
      <c r="B2441">
        <v>37371.03125</v>
      </c>
      <c r="C2441">
        <v>38831.054689999997</v>
      </c>
      <c r="D2441">
        <v>35383.683590000001</v>
      </c>
      <c r="E2441">
        <v>37536.632810000003</v>
      </c>
      <c r="F2441">
        <v>37536.632810000003</v>
      </c>
      <c r="G2441">
        <v>57377273240</v>
      </c>
    </row>
    <row r="2442" spans="1:7">
      <c r="A2442" s="14">
        <v>44339</v>
      </c>
      <c r="B2442">
        <v>37531.449220000002</v>
      </c>
      <c r="C2442">
        <v>38289.21875</v>
      </c>
      <c r="D2442">
        <v>31227.339840000001</v>
      </c>
      <c r="E2442">
        <v>34770.582029999998</v>
      </c>
      <c r="F2442">
        <v>34770.582029999998</v>
      </c>
      <c r="G2442">
        <v>78469274361</v>
      </c>
    </row>
    <row r="2443" spans="1:7">
      <c r="A2443" s="14">
        <v>44340</v>
      </c>
      <c r="B2443">
        <v>34700.363279999998</v>
      </c>
      <c r="C2443">
        <v>39835.140630000002</v>
      </c>
      <c r="D2443">
        <v>34551.082029999998</v>
      </c>
      <c r="E2443">
        <v>38705.980470000002</v>
      </c>
      <c r="F2443">
        <v>38705.980470000002</v>
      </c>
      <c r="G2443">
        <v>67359584098</v>
      </c>
    </row>
    <row r="2444" spans="1:7">
      <c r="A2444" s="14">
        <v>44341</v>
      </c>
      <c r="B2444">
        <v>38795.78125</v>
      </c>
      <c r="C2444">
        <v>39776.351560000003</v>
      </c>
      <c r="D2444">
        <v>36581.429689999997</v>
      </c>
      <c r="E2444">
        <v>38402.222659999999</v>
      </c>
      <c r="F2444">
        <v>38402.222659999999</v>
      </c>
      <c r="G2444">
        <v>56211915803</v>
      </c>
    </row>
    <row r="2445" spans="1:7">
      <c r="A2445" s="14">
        <v>44342</v>
      </c>
      <c r="B2445">
        <v>38392.625</v>
      </c>
      <c r="C2445">
        <v>40782.078130000002</v>
      </c>
      <c r="D2445">
        <v>37905.835939999997</v>
      </c>
      <c r="E2445">
        <v>39294.199220000002</v>
      </c>
      <c r="F2445">
        <v>39294.199220000002</v>
      </c>
      <c r="G2445">
        <v>51346735160</v>
      </c>
    </row>
    <row r="2446" spans="1:7">
      <c r="A2446" s="14">
        <v>44343</v>
      </c>
      <c r="B2446">
        <v>39316.890630000002</v>
      </c>
      <c r="C2446">
        <v>40379.617189999997</v>
      </c>
      <c r="D2446">
        <v>37247.902340000001</v>
      </c>
      <c r="E2446">
        <v>38436.96875</v>
      </c>
      <c r="F2446">
        <v>38436.96875</v>
      </c>
      <c r="G2446">
        <v>43210968721</v>
      </c>
    </row>
    <row r="2447" spans="1:7">
      <c r="A2447" s="14">
        <v>44344</v>
      </c>
      <c r="B2447">
        <v>38507.082029999998</v>
      </c>
      <c r="C2447">
        <v>38856.96875</v>
      </c>
      <c r="D2447">
        <v>34779.039060000003</v>
      </c>
      <c r="E2447">
        <v>35697.605470000002</v>
      </c>
      <c r="F2447">
        <v>35697.605470000002</v>
      </c>
      <c r="G2447">
        <v>55200191952</v>
      </c>
    </row>
    <row r="2448" spans="1:7">
      <c r="A2448" s="14">
        <v>44345</v>
      </c>
      <c r="B2448">
        <v>35684.15625</v>
      </c>
      <c r="C2448">
        <v>37234.5</v>
      </c>
      <c r="D2448">
        <v>33693.929689999997</v>
      </c>
      <c r="E2448">
        <v>34616.066409999999</v>
      </c>
      <c r="F2448">
        <v>34616.066409999999</v>
      </c>
      <c r="G2448">
        <v>45231013335</v>
      </c>
    </row>
    <row r="2449" spans="1:7">
      <c r="A2449" s="14">
        <v>44346</v>
      </c>
      <c r="B2449">
        <v>34607.40625</v>
      </c>
      <c r="C2449">
        <v>36400.667970000002</v>
      </c>
      <c r="D2449">
        <v>33520.738279999998</v>
      </c>
      <c r="E2449">
        <v>35678.128909999999</v>
      </c>
      <c r="F2449">
        <v>35678.128909999999</v>
      </c>
      <c r="G2449">
        <v>31646080921</v>
      </c>
    </row>
    <row r="2450" spans="1:7">
      <c r="A2450" s="14">
        <v>44347</v>
      </c>
      <c r="B2450">
        <v>35658.59375</v>
      </c>
      <c r="C2450">
        <v>37468.25</v>
      </c>
      <c r="D2450">
        <v>34241.945310000003</v>
      </c>
      <c r="E2450">
        <v>37332.855470000002</v>
      </c>
      <c r="F2450">
        <v>37332.855470000002</v>
      </c>
      <c r="G2450">
        <v>39009847639</v>
      </c>
    </row>
    <row r="2451" spans="1:7">
      <c r="A2451" s="14">
        <v>44348</v>
      </c>
      <c r="B2451">
        <v>37293.792970000002</v>
      </c>
      <c r="C2451">
        <v>37896.734380000002</v>
      </c>
      <c r="D2451">
        <v>35787.085939999997</v>
      </c>
      <c r="E2451">
        <v>36684.925779999998</v>
      </c>
      <c r="F2451">
        <v>36684.925779999998</v>
      </c>
      <c r="G2451">
        <v>34639423297</v>
      </c>
    </row>
    <row r="2452" spans="1:7">
      <c r="A2452" s="14">
        <v>44349</v>
      </c>
      <c r="B2452">
        <v>36699.921880000002</v>
      </c>
      <c r="C2452">
        <v>38231.339840000001</v>
      </c>
      <c r="D2452">
        <v>35966.308590000001</v>
      </c>
      <c r="E2452">
        <v>37575.179689999997</v>
      </c>
      <c r="F2452">
        <v>37575.179689999997</v>
      </c>
      <c r="G2452">
        <v>33070867190</v>
      </c>
    </row>
    <row r="2453" spans="1:7">
      <c r="A2453" s="14">
        <v>44350</v>
      </c>
      <c r="B2453">
        <v>37599.410159999999</v>
      </c>
      <c r="C2453">
        <v>39478.953130000002</v>
      </c>
      <c r="D2453">
        <v>37243.972659999999</v>
      </c>
      <c r="E2453">
        <v>39208.765630000002</v>
      </c>
      <c r="F2453">
        <v>39208.765630000002</v>
      </c>
      <c r="G2453">
        <v>35460750427</v>
      </c>
    </row>
    <row r="2454" spans="1:7">
      <c r="A2454" s="14">
        <v>44351</v>
      </c>
      <c r="B2454">
        <v>39242.484380000002</v>
      </c>
      <c r="C2454">
        <v>39242.484380000002</v>
      </c>
      <c r="D2454">
        <v>35717.722659999999</v>
      </c>
      <c r="E2454">
        <v>36894.40625</v>
      </c>
      <c r="F2454">
        <v>36894.40625</v>
      </c>
      <c r="G2454">
        <v>41831090187</v>
      </c>
    </row>
    <row r="2455" spans="1:7">
      <c r="A2455" s="14">
        <v>44352</v>
      </c>
      <c r="B2455">
        <v>36880.15625</v>
      </c>
      <c r="C2455">
        <v>37917.714840000001</v>
      </c>
      <c r="D2455">
        <v>34900.414060000003</v>
      </c>
      <c r="E2455">
        <v>35551.957029999998</v>
      </c>
      <c r="F2455">
        <v>35551.957029999998</v>
      </c>
      <c r="G2455">
        <v>35959473399</v>
      </c>
    </row>
    <row r="2456" spans="1:7">
      <c r="A2456" s="14">
        <v>44353</v>
      </c>
      <c r="B2456">
        <v>35538.609380000002</v>
      </c>
      <c r="C2456">
        <v>36436.421880000002</v>
      </c>
      <c r="D2456">
        <v>35304.578130000002</v>
      </c>
      <c r="E2456">
        <v>35862.378909999999</v>
      </c>
      <c r="F2456">
        <v>35862.378909999999</v>
      </c>
      <c r="G2456">
        <v>28913440585</v>
      </c>
    </row>
    <row r="2457" spans="1:7">
      <c r="A2457" s="14">
        <v>44354</v>
      </c>
      <c r="B2457">
        <v>35835.265630000002</v>
      </c>
      <c r="C2457">
        <v>36790.570310000003</v>
      </c>
      <c r="D2457">
        <v>33480.640630000002</v>
      </c>
      <c r="E2457">
        <v>33560.707029999998</v>
      </c>
      <c r="F2457">
        <v>33560.707029999998</v>
      </c>
      <c r="G2457">
        <v>33683936663</v>
      </c>
    </row>
    <row r="2458" spans="1:7">
      <c r="A2458" s="14">
        <v>44355</v>
      </c>
      <c r="B2458">
        <v>33589.519529999998</v>
      </c>
      <c r="C2458">
        <v>34017.386720000002</v>
      </c>
      <c r="D2458">
        <v>31114.443360000001</v>
      </c>
      <c r="E2458">
        <v>33472.632810000003</v>
      </c>
      <c r="F2458">
        <v>33472.632810000003</v>
      </c>
      <c r="G2458">
        <v>49902050442</v>
      </c>
    </row>
    <row r="2459" spans="1:7">
      <c r="A2459" s="14">
        <v>44356</v>
      </c>
      <c r="B2459">
        <v>33416.976560000003</v>
      </c>
      <c r="C2459">
        <v>37537.371090000001</v>
      </c>
      <c r="D2459">
        <v>32475.865229999999</v>
      </c>
      <c r="E2459">
        <v>37345.121090000001</v>
      </c>
      <c r="F2459">
        <v>37345.121090000001</v>
      </c>
      <c r="G2459">
        <v>53972919008</v>
      </c>
    </row>
    <row r="2460" spans="1:7">
      <c r="A2460" s="14">
        <v>44357</v>
      </c>
      <c r="B2460">
        <v>37389.515630000002</v>
      </c>
      <c r="C2460">
        <v>38334.324220000002</v>
      </c>
      <c r="D2460">
        <v>35847.59375</v>
      </c>
      <c r="E2460">
        <v>36702.597659999999</v>
      </c>
      <c r="F2460">
        <v>36702.597659999999</v>
      </c>
      <c r="G2460">
        <v>43576032854</v>
      </c>
    </row>
    <row r="2461" spans="1:7">
      <c r="A2461" s="14">
        <v>44358</v>
      </c>
      <c r="B2461">
        <v>36697.03125</v>
      </c>
      <c r="C2461">
        <v>37608.695310000003</v>
      </c>
      <c r="D2461">
        <v>36044.449220000002</v>
      </c>
      <c r="E2461">
        <v>37334.398439999997</v>
      </c>
      <c r="F2461">
        <v>37334.398439999997</v>
      </c>
      <c r="G2461">
        <v>38699736985</v>
      </c>
    </row>
    <row r="2462" spans="1:7">
      <c r="A2462" s="14">
        <v>44359</v>
      </c>
      <c r="B2462">
        <v>37340.144529999998</v>
      </c>
      <c r="C2462">
        <v>37408.925779999998</v>
      </c>
      <c r="D2462">
        <v>34728.191409999999</v>
      </c>
      <c r="E2462">
        <v>35552.515630000002</v>
      </c>
      <c r="F2462">
        <v>35552.515630000002</v>
      </c>
      <c r="G2462">
        <v>37924228550</v>
      </c>
    </row>
    <row r="2463" spans="1:7">
      <c r="A2463" s="14">
        <v>44360</v>
      </c>
      <c r="B2463">
        <v>35555.789060000003</v>
      </c>
      <c r="C2463">
        <v>39322.78125</v>
      </c>
      <c r="D2463">
        <v>34864.109380000002</v>
      </c>
      <c r="E2463">
        <v>39097.859380000002</v>
      </c>
      <c r="F2463">
        <v>39097.859380000002</v>
      </c>
      <c r="G2463">
        <v>40669112838</v>
      </c>
    </row>
    <row r="2464" spans="1:7">
      <c r="A2464" s="14">
        <v>44361</v>
      </c>
      <c r="B2464">
        <v>39016.96875</v>
      </c>
      <c r="C2464">
        <v>40978.363279999998</v>
      </c>
      <c r="D2464">
        <v>38757.285159999999</v>
      </c>
      <c r="E2464">
        <v>40218.476560000003</v>
      </c>
      <c r="F2464">
        <v>40218.476560000003</v>
      </c>
      <c r="G2464">
        <v>43148914673</v>
      </c>
    </row>
    <row r="2465" spans="1:7">
      <c r="A2465" s="14">
        <v>44362</v>
      </c>
      <c r="B2465">
        <v>40427.167970000002</v>
      </c>
      <c r="C2465">
        <v>41295.269529999998</v>
      </c>
      <c r="D2465">
        <v>39609.46875</v>
      </c>
      <c r="E2465">
        <v>40406.269529999998</v>
      </c>
      <c r="F2465">
        <v>40406.269529999998</v>
      </c>
      <c r="G2465">
        <v>46420149185</v>
      </c>
    </row>
    <row r="2466" spans="1:7">
      <c r="A2466" s="14">
        <v>44363</v>
      </c>
      <c r="B2466">
        <v>40168.691409999999</v>
      </c>
      <c r="C2466">
        <v>40516.777340000001</v>
      </c>
      <c r="D2466">
        <v>38176.035159999999</v>
      </c>
      <c r="E2466">
        <v>38347.0625</v>
      </c>
      <c r="F2466">
        <v>38347.0625</v>
      </c>
      <c r="G2466">
        <v>39211635100</v>
      </c>
    </row>
    <row r="2467" spans="1:7">
      <c r="A2467" s="14">
        <v>44364</v>
      </c>
      <c r="B2467">
        <v>38341.421880000002</v>
      </c>
      <c r="C2467">
        <v>39513.671880000002</v>
      </c>
      <c r="D2467">
        <v>37439.675779999998</v>
      </c>
      <c r="E2467">
        <v>38053.503909999999</v>
      </c>
      <c r="F2467">
        <v>38053.503909999999</v>
      </c>
      <c r="G2467">
        <v>37096670047</v>
      </c>
    </row>
    <row r="2468" spans="1:7">
      <c r="A2468" s="14">
        <v>44365</v>
      </c>
      <c r="B2468">
        <v>38099.476560000003</v>
      </c>
      <c r="C2468">
        <v>38187.261720000002</v>
      </c>
      <c r="D2468">
        <v>35255.855470000002</v>
      </c>
      <c r="E2468">
        <v>35787.246090000001</v>
      </c>
      <c r="F2468">
        <v>35787.246090000001</v>
      </c>
      <c r="G2468">
        <v>36200887275</v>
      </c>
    </row>
    <row r="2469" spans="1:7">
      <c r="A2469" s="14">
        <v>44366</v>
      </c>
      <c r="B2469">
        <v>35854.527340000001</v>
      </c>
      <c r="C2469">
        <v>36457.796880000002</v>
      </c>
      <c r="D2469">
        <v>34933.0625</v>
      </c>
      <c r="E2469">
        <v>35615.871090000001</v>
      </c>
      <c r="F2469">
        <v>35615.871090000001</v>
      </c>
      <c r="G2469">
        <v>31207279719</v>
      </c>
    </row>
    <row r="2470" spans="1:7">
      <c r="A2470" s="14">
        <v>44367</v>
      </c>
      <c r="B2470">
        <v>35563.140630000002</v>
      </c>
      <c r="C2470">
        <v>36059.484380000002</v>
      </c>
      <c r="D2470">
        <v>33432.074220000002</v>
      </c>
      <c r="E2470">
        <v>35698.296880000002</v>
      </c>
      <c r="F2470">
        <v>35698.296880000002</v>
      </c>
      <c r="G2470">
        <v>36664034054</v>
      </c>
    </row>
    <row r="2471" spans="1:7">
      <c r="A2471" s="14">
        <v>44368</v>
      </c>
      <c r="B2471">
        <v>35641.144529999998</v>
      </c>
      <c r="C2471">
        <v>35721.640630000002</v>
      </c>
      <c r="D2471">
        <v>31295.935549999998</v>
      </c>
      <c r="E2471">
        <v>31676.693360000001</v>
      </c>
      <c r="F2471">
        <v>31676.693360000001</v>
      </c>
      <c r="G2471">
        <v>52809038594</v>
      </c>
    </row>
    <row r="2472" spans="1:7">
      <c r="A2472" s="14">
        <v>44369</v>
      </c>
      <c r="B2472">
        <v>31622.376950000002</v>
      </c>
      <c r="C2472">
        <v>33292.453130000002</v>
      </c>
      <c r="D2472">
        <v>28893.621090000001</v>
      </c>
      <c r="E2472">
        <v>32505.660159999999</v>
      </c>
      <c r="F2472">
        <v>32505.660159999999</v>
      </c>
      <c r="G2472">
        <v>58964353058</v>
      </c>
    </row>
    <row r="2473" spans="1:7">
      <c r="A2473" s="14">
        <v>44370</v>
      </c>
      <c r="B2473">
        <v>32515.714840000001</v>
      </c>
      <c r="C2473">
        <v>34753.410159999999</v>
      </c>
      <c r="D2473">
        <v>31772.632809999999</v>
      </c>
      <c r="E2473">
        <v>33723.027340000001</v>
      </c>
      <c r="F2473">
        <v>33723.027340000001</v>
      </c>
      <c r="G2473">
        <v>46317108925</v>
      </c>
    </row>
    <row r="2474" spans="1:7">
      <c r="A2474" s="14">
        <v>44371</v>
      </c>
      <c r="B2474">
        <v>33682.800779999998</v>
      </c>
      <c r="C2474">
        <v>35228.851560000003</v>
      </c>
      <c r="D2474">
        <v>32385.214840000001</v>
      </c>
      <c r="E2474">
        <v>34662.4375</v>
      </c>
      <c r="F2474">
        <v>34662.4375</v>
      </c>
      <c r="G2474">
        <v>33123368116</v>
      </c>
    </row>
    <row r="2475" spans="1:7">
      <c r="A2475" s="14">
        <v>44372</v>
      </c>
      <c r="B2475">
        <v>34659.105470000002</v>
      </c>
      <c r="C2475">
        <v>35487.246090000001</v>
      </c>
      <c r="D2475">
        <v>31350.884770000001</v>
      </c>
      <c r="E2475">
        <v>31637.779299999998</v>
      </c>
      <c r="F2475">
        <v>31637.779299999998</v>
      </c>
      <c r="G2475">
        <v>40230904226</v>
      </c>
    </row>
    <row r="2476" spans="1:7">
      <c r="A2476" s="14">
        <v>44373</v>
      </c>
      <c r="B2476">
        <v>31594.664059999999</v>
      </c>
      <c r="C2476">
        <v>32637.587889999999</v>
      </c>
      <c r="D2476">
        <v>30184.501950000002</v>
      </c>
      <c r="E2476">
        <v>32186.277340000001</v>
      </c>
      <c r="F2476">
        <v>32186.277340000001</v>
      </c>
      <c r="G2476">
        <v>38585385521</v>
      </c>
    </row>
    <row r="2477" spans="1:7">
      <c r="A2477" s="14">
        <v>44374</v>
      </c>
      <c r="B2477">
        <v>32287.523440000001</v>
      </c>
      <c r="C2477">
        <v>34656.128909999999</v>
      </c>
      <c r="D2477">
        <v>32071.757809999999</v>
      </c>
      <c r="E2477">
        <v>34649.644529999998</v>
      </c>
      <c r="F2477">
        <v>34649.644529999998</v>
      </c>
      <c r="G2477">
        <v>35511640894</v>
      </c>
    </row>
    <row r="2478" spans="1:7">
      <c r="A2478" s="14">
        <v>44375</v>
      </c>
      <c r="B2478">
        <v>34679.121090000001</v>
      </c>
      <c r="C2478">
        <v>35219.890630000002</v>
      </c>
      <c r="D2478">
        <v>33902.074220000002</v>
      </c>
      <c r="E2478">
        <v>34434.335939999997</v>
      </c>
      <c r="F2478">
        <v>34434.335939999997</v>
      </c>
      <c r="G2478">
        <v>33892523752</v>
      </c>
    </row>
    <row r="2479" spans="1:7">
      <c r="A2479" s="14">
        <v>44376</v>
      </c>
      <c r="B2479">
        <v>34475.558590000001</v>
      </c>
      <c r="C2479">
        <v>36542.109380000002</v>
      </c>
      <c r="D2479">
        <v>34252.484380000002</v>
      </c>
      <c r="E2479">
        <v>35867.777340000001</v>
      </c>
      <c r="F2479">
        <v>35867.777340000001</v>
      </c>
      <c r="G2479">
        <v>37901460044</v>
      </c>
    </row>
    <row r="2480" spans="1:7">
      <c r="A2480" s="14">
        <v>44377</v>
      </c>
      <c r="B2480">
        <v>35908.386720000002</v>
      </c>
      <c r="C2480">
        <v>36074.757810000003</v>
      </c>
      <c r="D2480">
        <v>34086.152340000001</v>
      </c>
      <c r="E2480">
        <v>35040.835939999997</v>
      </c>
      <c r="F2480">
        <v>35040.835939999997</v>
      </c>
      <c r="G2480">
        <v>34059036099</v>
      </c>
    </row>
    <row r="2481" spans="1:7">
      <c r="A2481" s="14">
        <v>44378</v>
      </c>
      <c r="B2481">
        <v>35035.984380000002</v>
      </c>
      <c r="C2481">
        <v>35035.984380000002</v>
      </c>
      <c r="D2481">
        <v>32883.78125</v>
      </c>
      <c r="E2481">
        <v>33572.117189999997</v>
      </c>
      <c r="F2481">
        <v>33572.117189999997</v>
      </c>
      <c r="G2481">
        <v>37838957079</v>
      </c>
    </row>
    <row r="2482" spans="1:7">
      <c r="A2482" s="14">
        <v>44379</v>
      </c>
      <c r="B2482">
        <v>33549.601560000003</v>
      </c>
      <c r="C2482">
        <v>33939.589840000001</v>
      </c>
      <c r="D2482">
        <v>32770.679689999997</v>
      </c>
      <c r="E2482">
        <v>33897.046880000002</v>
      </c>
      <c r="F2482">
        <v>33897.046880000002</v>
      </c>
      <c r="G2482">
        <v>38728974942</v>
      </c>
    </row>
    <row r="2483" spans="1:7">
      <c r="A2483" s="14">
        <v>44380</v>
      </c>
      <c r="B2483">
        <v>33854.421880000002</v>
      </c>
      <c r="C2483">
        <v>34909.261720000002</v>
      </c>
      <c r="D2483">
        <v>33402.695310000003</v>
      </c>
      <c r="E2483">
        <v>34668.546880000002</v>
      </c>
      <c r="F2483">
        <v>34668.546880000002</v>
      </c>
      <c r="G2483">
        <v>24383958643</v>
      </c>
    </row>
    <row r="2484" spans="1:7">
      <c r="A2484" s="14">
        <v>44381</v>
      </c>
      <c r="B2484">
        <v>34665.566409999999</v>
      </c>
      <c r="C2484">
        <v>35937.566409999999</v>
      </c>
      <c r="D2484">
        <v>34396.476560000003</v>
      </c>
      <c r="E2484">
        <v>35287.78125</v>
      </c>
      <c r="F2484">
        <v>35287.78125</v>
      </c>
      <c r="G2484">
        <v>24924307911</v>
      </c>
    </row>
    <row r="2485" spans="1:7">
      <c r="A2485" s="14">
        <v>44382</v>
      </c>
      <c r="B2485">
        <v>35284.34375</v>
      </c>
      <c r="C2485">
        <v>35284.34375</v>
      </c>
      <c r="D2485">
        <v>33213.660159999999</v>
      </c>
      <c r="E2485">
        <v>33746.003909999999</v>
      </c>
      <c r="F2485">
        <v>33746.003909999999</v>
      </c>
      <c r="G2485">
        <v>26721554282</v>
      </c>
    </row>
    <row r="2486" spans="1:7">
      <c r="A2486" s="14">
        <v>44383</v>
      </c>
      <c r="B2486">
        <v>33723.507810000003</v>
      </c>
      <c r="C2486">
        <v>35038.535159999999</v>
      </c>
      <c r="D2486">
        <v>33599.917970000002</v>
      </c>
      <c r="E2486">
        <v>34235.195310000003</v>
      </c>
      <c r="F2486">
        <v>34235.195310000003</v>
      </c>
      <c r="G2486">
        <v>26501259870</v>
      </c>
    </row>
    <row r="2487" spans="1:7">
      <c r="A2487" s="14">
        <v>44384</v>
      </c>
      <c r="B2487">
        <v>34225.679689999997</v>
      </c>
      <c r="C2487">
        <v>34997.664060000003</v>
      </c>
      <c r="D2487">
        <v>33839.289060000003</v>
      </c>
      <c r="E2487">
        <v>33855.328130000002</v>
      </c>
      <c r="F2487">
        <v>33855.328130000002</v>
      </c>
      <c r="G2487">
        <v>24796027477</v>
      </c>
    </row>
    <row r="2488" spans="1:7">
      <c r="A2488" s="14">
        <v>44385</v>
      </c>
      <c r="B2488">
        <v>33889.605470000002</v>
      </c>
      <c r="C2488">
        <v>33907.90625</v>
      </c>
      <c r="D2488">
        <v>32133.183590000001</v>
      </c>
      <c r="E2488">
        <v>32877.371090000001</v>
      </c>
      <c r="F2488">
        <v>32877.371090000001</v>
      </c>
      <c r="G2488">
        <v>29910396946</v>
      </c>
    </row>
    <row r="2489" spans="1:7">
      <c r="A2489" s="14">
        <v>44386</v>
      </c>
      <c r="B2489">
        <v>32861.671880000002</v>
      </c>
      <c r="C2489">
        <v>34042.292970000002</v>
      </c>
      <c r="D2489">
        <v>32318.880860000001</v>
      </c>
      <c r="E2489">
        <v>33798.011720000002</v>
      </c>
      <c r="F2489">
        <v>33798.011720000002</v>
      </c>
      <c r="G2489">
        <v>27436021028</v>
      </c>
    </row>
    <row r="2490" spans="1:7">
      <c r="A2490" s="14">
        <v>44387</v>
      </c>
      <c r="B2490">
        <v>33811.242189999997</v>
      </c>
      <c r="C2490">
        <v>34209.070310000003</v>
      </c>
      <c r="D2490">
        <v>33116.011720000002</v>
      </c>
      <c r="E2490">
        <v>33520.519529999998</v>
      </c>
      <c r="F2490">
        <v>33520.519529999998</v>
      </c>
      <c r="G2490">
        <v>22971873468</v>
      </c>
    </row>
    <row r="2491" spans="1:7">
      <c r="A2491" s="14">
        <v>44388</v>
      </c>
      <c r="B2491">
        <v>33509.078130000002</v>
      </c>
      <c r="C2491">
        <v>34584.703130000002</v>
      </c>
      <c r="D2491">
        <v>33346.738279999998</v>
      </c>
      <c r="E2491">
        <v>34240.1875</v>
      </c>
      <c r="F2491">
        <v>34240.1875</v>
      </c>
      <c r="G2491">
        <v>20108729370</v>
      </c>
    </row>
    <row r="2492" spans="1:7">
      <c r="A2492" s="14">
        <v>44389</v>
      </c>
      <c r="B2492">
        <v>34254.015630000002</v>
      </c>
      <c r="C2492">
        <v>34592.15625</v>
      </c>
      <c r="D2492">
        <v>32697.308590000001</v>
      </c>
      <c r="E2492">
        <v>33155.847659999999</v>
      </c>
      <c r="F2492">
        <v>33155.847659999999</v>
      </c>
      <c r="G2492">
        <v>24321499537</v>
      </c>
    </row>
    <row r="2493" spans="1:7">
      <c r="A2493" s="14">
        <v>44390</v>
      </c>
      <c r="B2493">
        <v>33125.46875</v>
      </c>
      <c r="C2493">
        <v>33327.101560000003</v>
      </c>
      <c r="D2493">
        <v>32261.41992</v>
      </c>
      <c r="E2493">
        <v>32702.025389999999</v>
      </c>
      <c r="F2493">
        <v>32702.025389999999</v>
      </c>
      <c r="G2493">
        <v>19120856669</v>
      </c>
    </row>
    <row r="2494" spans="1:7">
      <c r="A2494" s="14">
        <v>44391</v>
      </c>
      <c r="B2494">
        <v>32723.845700000002</v>
      </c>
      <c r="C2494">
        <v>33061.398439999997</v>
      </c>
      <c r="D2494">
        <v>31639.125</v>
      </c>
      <c r="E2494">
        <v>32822.347659999999</v>
      </c>
      <c r="F2494">
        <v>32822.347659999999</v>
      </c>
      <c r="G2494">
        <v>21376531210</v>
      </c>
    </row>
    <row r="2495" spans="1:7">
      <c r="A2495" s="14">
        <v>44392</v>
      </c>
      <c r="B2495">
        <v>32827.875</v>
      </c>
      <c r="C2495">
        <v>33159.640630000002</v>
      </c>
      <c r="D2495">
        <v>31175.708979999999</v>
      </c>
      <c r="E2495">
        <v>31780.730469999999</v>
      </c>
      <c r="F2495">
        <v>31780.730469999999</v>
      </c>
      <c r="G2495">
        <v>21300524237</v>
      </c>
    </row>
    <row r="2496" spans="1:7">
      <c r="A2496" s="14">
        <v>44393</v>
      </c>
      <c r="B2496">
        <v>31841.550780000001</v>
      </c>
      <c r="C2496">
        <v>32218.40625</v>
      </c>
      <c r="D2496">
        <v>31100.67383</v>
      </c>
      <c r="E2496">
        <v>31421.539059999999</v>
      </c>
      <c r="F2496">
        <v>31421.539059999999</v>
      </c>
      <c r="G2496">
        <v>23699476918</v>
      </c>
    </row>
    <row r="2497" spans="1:7">
      <c r="A2497" s="14">
        <v>44394</v>
      </c>
      <c r="B2497">
        <v>31397.308590000001</v>
      </c>
      <c r="C2497">
        <v>31935.945309999999</v>
      </c>
      <c r="D2497">
        <v>31223.990229999999</v>
      </c>
      <c r="E2497">
        <v>31533.068360000001</v>
      </c>
      <c r="F2497">
        <v>31533.068360000001</v>
      </c>
      <c r="G2497">
        <v>18895018942</v>
      </c>
    </row>
    <row r="2498" spans="1:7">
      <c r="A2498" s="14">
        <v>44395</v>
      </c>
      <c r="B2498">
        <v>31533.884770000001</v>
      </c>
      <c r="C2498">
        <v>32398.996090000001</v>
      </c>
      <c r="D2498">
        <v>31215.492190000001</v>
      </c>
      <c r="E2498">
        <v>31796.810549999998</v>
      </c>
      <c r="F2498">
        <v>31796.810549999998</v>
      </c>
      <c r="G2498">
        <v>18787986667</v>
      </c>
    </row>
    <row r="2499" spans="1:7">
      <c r="A2499" s="14">
        <v>44396</v>
      </c>
      <c r="B2499">
        <v>31800.011719999999</v>
      </c>
      <c r="C2499">
        <v>31885.859380000002</v>
      </c>
      <c r="D2499">
        <v>30563.734380000002</v>
      </c>
      <c r="E2499">
        <v>30817.832030000001</v>
      </c>
      <c r="F2499">
        <v>30817.832030000001</v>
      </c>
      <c r="G2499">
        <v>20434789545</v>
      </c>
    </row>
    <row r="2500" spans="1:7">
      <c r="A2500" s="14">
        <v>44397</v>
      </c>
      <c r="B2500">
        <v>30838.285159999999</v>
      </c>
      <c r="C2500">
        <v>31006.1875</v>
      </c>
      <c r="D2500">
        <v>29360.95508</v>
      </c>
      <c r="E2500">
        <v>29807.347659999999</v>
      </c>
      <c r="F2500">
        <v>29807.347659999999</v>
      </c>
      <c r="G2500">
        <v>23148267245</v>
      </c>
    </row>
    <row r="2501" spans="1:7">
      <c r="A2501" s="14">
        <v>44398</v>
      </c>
      <c r="B2501">
        <v>29796.285159999999</v>
      </c>
      <c r="C2501">
        <v>32752.32617</v>
      </c>
      <c r="D2501">
        <v>29526.183590000001</v>
      </c>
      <c r="E2501">
        <v>32110.693360000001</v>
      </c>
      <c r="F2501">
        <v>32110.693360000001</v>
      </c>
      <c r="G2501">
        <v>28203024559</v>
      </c>
    </row>
    <row r="2502" spans="1:7">
      <c r="A2502" s="14">
        <v>44399</v>
      </c>
      <c r="B2502">
        <v>32138.873049999998</v>
      </c>
      <c r="C2502">
        <v>32576.400389999999</v>
      </c>
      <c r="D2502">
        <v>31745.29883</v>
      </c>
      <c r="E2502">
        <v>32313.105469999999</v>
      </c>
      <c r="F2502">
        <v>32313.105469999999</v>
      </c>
      <c r="G2502">
        <v>19555230518</v>
      </c>
    </row>
    <row r="2503" spans="1:7">
      <c r="A2503" s="14">
        <v>44400</v>
      </c>
      <c r="B2503">
        <v>32305.958979999999</v>
      </c>
      <c r="C2503">
        <v>33581.550779999998</v>
      </c>
      <c r="D2503">
        <v>32057.89258</v>
      </c>
      <c r="E2503">
        <v>33581.550779999998</v>
      </c>
      <c r="F2503">
        <v>33581.550779999998</v>
      </c>
      <c r="G2503">
        <v>22552046192</v>
      </c>
    </row>
    <row r="2504" spans="1:7">
      <c r="A2504" s="14">
        <v>44401</v>
      </c>
      <c r="B2504">
        <v>33593.730470000002</v>
      </c>
      <c r="C2504">
        <v>34490.390630000002</v>
      </c>
      <c r="D2504">
        <v>33424.859380000002</v>
      </c>
      <c r="E2504">
        <v>34292.445310000003</v>
      </c>
      <c r="F2504">
        <v>34292.445310000003</v>
      </c>
      <c r="G2504">
        <v>21664706865</v>
      </c>
    </row>
    <row r="2505" spans="1:7">
      <c r="A2505" s="14">
        <v>44402</v>
      </c>
      <c r="B2505">
        <v>34290.292970000002</v>
      </c>
      <c r="C2505">
        <v>35364.925779999998</v>
      </c>
      <c r="D2505">
        <v>33881.835939999997</v>
      </c>
      <c r="E2505">
        <v>35350.1875</v>
      </c>
      <c r="F2505">
        <v>35350.1875</v>
      </c>
      <c r="G2505">
        <v>20856685287</v>
      </c>
    </row>
    <row r="2506" spans="1:7">
      <c r="A2506" s="14">
        <v>44403</v>
      </c>
      <c r="B2506">
        <v>35384.03125</v>
      </c>
      <c r="C2506">
        <v>40499.675779999998</v>
      </c>
      <c r="D2506">
        <v>35287.3125</v>
      </c>
      <c r="E2506">
        <v>37337.535159999999</v>
      </c>
      <c r="F2506">
        <v>37337.535159999999</v>
      </c>
      <c r="G2506">
        <v>51022126212</v>
      </c>
    </row>
    <row r="2507" spans="1:7">
      <c r="A2507" s="14">
        <v>44404</v>
      </c>
      <c r="B2507">
        <v>37276.035159999999</v>
      </c>
      <c r="C2507">
        <v>39406.941409999999</v>
      </c>
      <c r="D2507">
        <v>36441.726560000003</v>
      </c>
      <c r="E2507">
        <v>39406.941409999999</v>
      </c>
      <c r="F2507">
        <v>39406.941409999999</v>
      </c>
      <c r="G2507">
        <v>35097370560</v>
      </c>
    </row>
    <row r="2508" spans="1:7">
      <c r="A2508" s="14">
        <v>44405</v>
      </c>
      <c r="B2508">
        <v>39503.1875</v>
      </c>
      <c r="C2508">
        <v>40816.070310000003</v>
      </c>
      <c r="D2508">
        <v>38862.4375</v>
      </c>
      <c r="E2508">
        <v>39995.90625</v>
      </c>
      <c r="F2508">
        <v>39995.90625</v>
      </c>
      <c r="G2508">
        <v>38702404695</v>
      </c>
    </row>
    <row r="2509" spans="1:7">
      <c r="A2509" s="14">
        <v>44406</v>
      </c>
      <c r="B2509">
        <v>39995.453130000002</v>
      </c>
      <c r="C2509">
        <v>40593.070310000003</v>
      </c>
      <c r="D2509">
        <v>39352.058590000001</v>
      </c>
      <c r="E2509">
        <v>40008.421880000002</v>
      </c>
      <c r="F2509">
        <v>40008.421880000002</v>
      </c>
      <c r="G2509">
        <v>27167146027</v>
      </c>
    </row>
    <row r="2510" spans="1:7">
      <c r="A2510" s="14">
        <v>44407</v>
      </c>
      <c r="B2510">
        <v>40027.484380000002</v>
      </c>
      <c r="C2510">
        <v>42235.546880000002</v>
      </c>
      <c r="D2510">
        <v>38397.355470000002</v>
      </c>
      <c r="E2510">
        <v>42235.546880000002</v>
      </c>
      <c r="F2510">
        <v>42235.546880000002</v>
      </c>
      <c r="G2510">
        <v>33072782960</v>
      </c>
    </row>
    <row r="2511" spans="1:7">
      <c r="A2511" s="14">
        <v>44408</v>
      </c>
      <c r="B2511">
        <v>42196.304689999997</v>
      </c>
      <c r="C2511">
        <v>42231.449220000002</v>
      </c>
      <c r="D2511">
        <v>41110.832029999998</v>
      </c>
      <c r="E2511">
        <v>41626.195310000003</v>
      </c>
      <c r="F2511">
        <v>41626.195310000003</v>
      </c>
      <c r="G2511">
        <v>25802845343</v>
      </c>
    </row>
    <row r="2512" spans="1:7">
      <c r="A2512" s="14">
        <v>44409</v>
      </c>
      <c r="B2512">
        <v>41460.84375</v>
      </c>
      <c r="C2512">
        <v>42541.679689999997</v>
      </c>
      <c r="D2512">
        <v>39540.941409999999</v>
      </c>
      <c r="E2512">
        <v>39974.894529999998</v>
      </c>
      <c r="F2512">
        <v>39974.894529999998</v>
      </c>
      <c r="G2512">
        <v>26688438115</v>
      </c>
    </row>
    <row r="2513" spans="1:7">
      <c r="A2513" s="14">
        <v>44410</v>
      </c>
      <c r="B2513">
        <v>39907.261720000002</v>
      </c>
      <c r="C2513">
        <v>40419.179689999997</v>
      </c>
      <c r="D2513">
        <v>38746.347659999999</v>
      </c>
      <c r="E2513">
        <v>39201.945310000003</v>
      </c>
      <c r="F2513">
        <v>39201.945310000003</v>
      </c>
      <c r="G2513">
        <v>25595265436</v>
      </c>
    </row>
    <row r="2514" spans="1:7">
      <c r="A2514" s="14">
        <v>44411</v>
      </c>
      <c r="B2514">
        <v>39178.402340000001</v>
      </c>
      <c r="C2514">
        <v>39750.03125</v>
      </c>
      <c r="D2514">
        <v>37782.050779999998</v>
      </c>
      <c r="E2514">
        <v>38152.980470000002</v>
      </c>
      <c r="F2514">
        <v>38152.980470000002</v>
      </c>
      <c r="G2514">
        <v>26189830450</v>
      </c>
    </row>
    <row r="2515" spans="1:7">
      <c r="A2515" s="14">
        <v>44412</v>
      </c>
      <c r="B2515">
        <v>38213.332029999998</v>
      </c>
      <c r="C2515">
        <v>39952.296880000002</v>
      </c>
      <c r="D2515">
        <v>37589.164060000003</v>
      </c>
      <c r="E2515">
        <v>39747.503909999999</v>
      </c>
      <c r="F2515">
        <v>39747.503909999999</v>
      </c>
      <c r="G2515">
        <v>25372562724</v>
      </c>
    </row>
    <row r="2516" spans="1:7">
      <c r="A2516" s="14">
        <v>44413</v>
      </c>
      <c r="B2516">
        <v>39744.515630000002</v>
      </c>
      <c r="C2516">
        <v>41341.933590000001</v>
      </c>
      <c r="D2516">
        <v>37458.003909999999</v>
      </c>
      <c r="E2516">
        <v>40869.554689999997</v>
      </c>
      <c r="F2516">
        <v>40869.554689999997</v>
      </c>
      <c r="G2516">
        <v>35185031017</v>
      </c>
    </row>
    <row r="2517" spans="1:7">
      <c r="A2517" s="14">
        <v>44414</v>
      </c>
      <c r="B2517">
        <v>40865.867189999997</v>
      </c>
      <c r="C2517">
        <v>43271.660159999999</v>
      </c>
      <c r="D2517">
        <v>39932.179689999997</v>
      </c>
      <c r="E2517">
        <v>42816.5</v>
      </c>
      <c r="F2517">
        <v>42816.5</v>
      </c>
      <c r="G2517">
        <v>38226483046</v>
      </c>
    </row>
    <row r="2518" spans="1:7">
      <c r="A2518" s="14">
        <v>44415</v>
      </c>
      <c r="B2518">
        <v>42832.796880000002</v>
      </c>
      <c r="C2518">
        <v>44689.859380000002</v>
      </c>
      <c r="D2518">
        <v>42618.566409999999</v>
      </c>
      <c r="E2518">
        <v>44555.800779999998</v>
      </c>
      <c r="F2518">
        <v>44555.800779999998</v>
      </c>
      <c r="G2518">
        <v>40030862141</v>
      </c>
    </row>
    <row r="2519" spans="1:7">
      <c r="A2519" s="14">
        <v>44416</v>
      </c>
      <c r="B2519">
        <v>44574.4375</v>
      </c>
      <c r="C2519">
        <v>45282.351560000003</v>
      </c>
      <c r="D2519">
        <v>43331.910159999999</v>
      </c>
      <c r="E2519">
        <v>43798.117189999997</v>
      </c>
      <c r="F2519">
        <v>43798.117189999997</v>
      </c>
      <c r="G2519">
        <v>36302664750</v>
      </c>
    </row>
    <row r="2520" spans="1:7">
      <c r="A2520" s="14">
        <v>44417</v>
      </c>
      <c r="B2520">
        <v>43791.925779999998</v>
      </c>
      <c r="C2520">
        <v>46456.832029999998</v>
      </c>
      <c r="D2520">
        <v>42848.6875</v>
      </c>
      <c r="E2520">
        <v>46365.402340000001</v>
      </c>
      <c r="F2520">
        <v>46365.402340000001</v>
      </c>
      <c r="G2520">
        <v>38734079049</v>
      </c>
    </row>
    <row r="2521" spans="1:7">
      <c r="A2521" s="14">
        <v>44418</v>
      </c>
      <c r="B2521">
        <v>46280.847659999999</v>
      </c>
      <c r="C2521">
        <v>46637.988279999998</v>
      </c>
      <c r="D2521">
        <v>44705.554689999997</v>
      </c>
      <c r="E2521">
        <v>45585.03125</v>
      </c>
      <c r="F2521">
        <v>45585.03125</v>
      </c>
      <c r="G2521">
        <v>33546019517</v>
      </c>
    </row>
    <row r="2522" spans="1:7">
      <c r="A2522" s="14">
        <v>44419</v>
      </c>
      <c r="B2522">
        <v>45599.703130000002</v>
      </c>
      <c r="C2522">
        <v>46735.632810000003</v>
      </c>
      <c r="D2522">
        <v>45351.710939999997</v>
      </c>
      <c r="E2522">
        <v>45593.636720000002</v>
      </c>
      <c r="F2522">
        <v>45593.636720000002</v>
      </c>
      <c r="G2522">
        <v>34319709073</v>
      </c>
    </row>
    <row r="2523" spans="1:7">
      <c r="A2523" s="14">
        <v>44420</v>
      </c>
      <c r="B2523">
        <v>45576.878909999999</v>
      </c>
      <c r="C2523">
        <v>46228.910159999999</v>
      </c>
      <c r="D2523">
        <v>43861.445310000003</v>
      </c>
      <c r="E2523">
        <v>44428.289060000003</v>
      </c>
      <c r="F2523">
        <v>44428.289060000003</v>
      </c>
      <c r="G2523">
        <v>33723620826</v>
      </c>
    </row>
    <row r="2524" spans="1:7">
      <c r="A2524" s="14">
        <v>44421</v>
      </c>
      <c r="B2524">
        <v>44439.691409999999</v>
      </c>
      <c r="C2524">
        <v>47831.976560000003</v>
      </c>
      <c r="D2524">
        <v>44282.417970000002</v>
      </c>
      <c r="E2524">
        <v>47793.320310000003</v>
      </c>
      <c r="F2524">
        <v>47793.320310000003</v>
      </c>
      <c r="G2524">
        <v>31744259539</v>
      </c>
    </row>
    <row r="2525" spans="1:7">
      <c r="A2525" s="14">
        <v>44422</v>
      </c>
      <c r="B2525">
        <v>47810.6875</v>
      </c>
      <c r="C2525">
        <v>48098.683590000001</v>
      </c>
      <c r="D2525">
        <v>46177.632810000003</v>
      </c>
      <c r="E2525">
        <v>47096.945310000003</v>
      </c>
      <c r="F2525">
        <v>47096.945310000003</v>
      </c>
      <c r="G2525">
        <v>31211354442</v>
      </c>
    </row>
    <row r="2526" spans="1:7">
      <c r="A2526" s="14">
        <v>44423</v>
      </c>
      <c r="B2526">
        <v>47096.667970000002</v>
      </c>
      <c r="C2526">
        <v>47357.105470000002</v>
      </c>
      <c r="D2526">
        <v>45579.589840000001</v>
      </c>
      <c r="E2526">
        <v>47047.003909999999</v>
      </c>
      <c r="F2526">
        <v>47047.003909999999</v>
      </c>
      <c r="G2526">
        <v>30988958446</v>
      </c>
    </row>
    <row r="2527" spans="1:7">
      <c r="A2527" s="14">
        <v>44424</v>
      </c>
      <c r="B2527">
        <v>47019.960939999997</v>
      </c>
      <c r="C2527">
        <v>47998.097659999999</v>
      </c>
      <c r="D2527">
        <v>45700.320310000003</v>
      </c>
      <c r="E2527">
        <v>46004.484380000002</v>
      </c>
      <c r="F2527">
        <v>46004.484380000002</v>
      </c>
      <c r="G2527">
        <v>32776876610</v>
      </c>
    </row>
    <row r="2528" spans="1:7">
      <c r="A2528" s="14">
        <v>44425</v>
      </c>
      <c r="B2528">
        <v>45936.457029999998</v>
      </c>
      <c r="C2528">
        <v>47139.570310000003</v>
      </c>
      <c r="D2528">
        <v>44512.417970000002</v>
      </c>
      <c r="E2528">
        <v>44695.359380000002</v>
      </c>
      <c r="F2528">
        <v>44695.359380000002</v>
      </c>
      <c r="G2528">
        <v>33451362600</v>
      </c>
    </row>
    <row r="2529" spans="1:7">
      <c r="A2529" s="14">
        <v>44426</v>
      </c>
      <c r="B2529">
        <v>44686.75</v>
      </c>
      <c r="C2529">
        <v>45952.0625</v>
      </c>
      <c r="D2529">
        <v>44364.027340000001</v>
      </c>
      <c r="E2529">
        <v>44801.1875</v>
      </c>
      <c r="F2529">
        <v>44801.1875</v>
      </c>
      <c r="G2529">
        <v>32194123075</v>
      </c>
    </row>
    <row r="2530" spans="1:7">
      <c r="A2530" s="14">
        <v>44427</v>
      </c>
      <c r="B2530">
        <v>44741.882810000003</v>
      </c>
      <c r="C2530">
        <v>46970.761720000002</v>
      </c>
      <c r="D2530">
        <v>43998.316409999999</v>
      </c>
      <c r="E2530">
        <v>46717.578130000002</v>
      </c>
      <c r="F2530">
        <v>46717.578130000002</v>
      </c>
      <c r="G2530">
        <v>37204312299</v>
      </c>
    </row>
    <row r="2531" spans="1:7">
      <c r="A2531" s="14">
        <v>44428</v>
      </c>
      <c r="B2531">
        <v>46723.121090000001</v>
      </c>
      <c r="C2531">
        <v>49342.152340000001</v>
      </c>
      <c r="D2531">
        <v>46650.707029999998</v>
      </c>
      <c r="E2531">
        <v>49339.175779999998</v>
      </c>
      <c r="F2531">
        <v>49339.175779999998</v>
      </c>
      <c r="G2531">
        <v>34706867452</v>
      </c>
    </row>
    <row r="2532" spans="1:7">
      <c r="A2532" s="14">
        <v>44429</v>
      </c>
      <c r="B2532">
        <v>49327.074220000002</v>
      </c>
      <c r="C2532">
        <v>49717.019529999998</v>
      </c>
      <c r="D2532">
        <v>48312.199220000002</v>
      </c>
      <c r="E2532">
        <v>48905.492189999997</v>
      </c>
      <c r="F2532">
        <v>48905.492189999997</v>
      </c>
      <c r="G2532">
        <v>40585205312</v>
      </c>
    </row>
    <row r="2533" spans="1:7">
      <c r="A2533" s="14">
        <v>44430</v>
      </c>
      <c r="B2533">
        <v>48869.105470000002</v>
      </c>
      <c r="C2533">
        <v>49471.609380000002</v>
      </c>
      <c r="D2533">
        <v>48199.941409999999</v>
      </c>
      <c r="E2533">
        <v>49321.652340000001</v>
      </c>
      <c r="F2533">
        <v>49321.652340000001</v>
      </c>
      <c r="G2533">
        <v>25370975378</v>
      </c>
    </row>
    <row r="2534" spans="1:7">
      <c r="A2534" s="14">
        <v>44431</v>
      </c>
      <c r="B2534">
        <v>49291.675779999998</v>
      </c>
      <c r="C2534">
        <v>50482.078130000002</v>
      </c>
      <c r="D2534">
        <v>49074.605470000002</v>
      </c>
      <c r="E2534">
        <v>49546.148439999997</v>
      </c>
      <c r="F2534">
        <v>49546.148439999997</v>
      </c>
      <c r="G2534">
        <v>34305053719</v>
      </c>
    </row>
    <row r="2535" spans="1:7">
      <c r="A2535" s="14">
        <v>44432</v>
      </c>
      <c r="B2535">
        <v>49562.347659999999</v>
      </c>
      <c r="C2535">
        <v>49878.769529999998</v>
      </c>
      <c r="D2535">
        <v>47687.117189999997</v>
      </c>
      <c r="E2535">
        <v>47706.117189999997</v>
      </c>
      <c r="F2535">
        <v>47706.117189999997</v>
      </c>
      <c r="G2535">
        <v>35361168834</v>
      </c>
    </row>
    <row r="2536" spans="1:7">
      <c r="A2536" s="14">
        <v>44433</v>
      </c>
      <c r="B2536">
        <v>47727.257810000003</v>
      </c>
      <c r="C2536">
        <v>49202.878909999999</v>
      </c>
      <c r="D2536">
        <v>47163.613279999998</v>
      </c>
      <c r="E2536">
        <v>48960.789060000003</v>
      </c>
      <c r="F2536">
        <v>48960.789060000003</v>
      </c>
      <c r="G2536">
        <v>32646349931</v>
      </c>
    </row>
    <row r="2537" spans="1:7">
      <c r="A2537" s="14">
        <v>44434</v>
      </c>
      <c r="B2537">
        <v>49002.640630000002</v>
      </c>
      <c r="C2537">
        <v>49347.582029999998</v>
      </c>
      <c r="D2537">
        <v>46405.78125</v>
      </c>
      <c r="E2537">
        <v>46942.21875</v>
      </c>
      <c r="F2537">
        <v>46942.21875</v>
      </c>
      <c r="G2537">
        <v>32666549568</v>
      </c>
    </row>
    <row r="2538" spans="1:7">
      <c r="A2538" s="14">
        <v>44435</v>
      </c>
      <c r="B2538">
        <v>46894.554689999997</v>
      </c>
      <c r="C2538">
        <v>49112.785159999999</v>
      </c>
      <c r="D2538">
        <v>46394.28125</v>
      </c>
      <c r="E2538">
        <v>49058.667970000002</v>
      </c>
      <c r="F2538">
        <v>49058.667970000002</v>
      </c>
      <c r="G2538">
        <v>34511076995</v>
      </c>
    </row>
    <row r="2539" spans="1:7">
      <c r="A2539" s="14">
        <v>44436</v>
      </c>
      <c r="B2539">
        <v>49072.585939999997</v>
      </c>
      <c r="C2539">
        <v>49283.503909999999</v>
      </c>
      <c r="D2539">
        <v>48499.238279999998</v>
      </c>
      <c r="E2539">
        <v>48902.402340000001</v>
      </c>
      <c r="F2539">
        <v>48902.402340000001</v>
      </c>
      <c r="G2539">
        <v>28568103401</v>
      </c>
    </row>
    <row r="2540" spans="1:7">
      <c r="A2540" s="14">
        <v>44437</v>
      </c>
      <c r="B2540">
        <v>48911.25</v>
      </c>
      <c r="C2540">
        <v>49644.113279999998</v>
      </c>
      <c r="D2540">
        <v>47925.855470000002</v>
      </c>
      <c r="E2540">
        <v>48829.832029999998</v>
      </c>
      <c r="F2540">
        <v>48829.832029999998</v>
      </c>
      <c r="G2540">
        <v>25889650240</v>
      </c>
    </row>
    <row r="2541" spans="1:7">
      <c r="A2541" s="14">
        <v>44438</v>
      </c>
      <c r="B2541">
        <v>48834.851560000003</v>
      </c>
      <c r="C2541">
        <v>48925.605470000002</v>
      </c>
      <c r="D2541">
        <v>46950.273439999997</v>
      </c>
      <c r="E2541">
        <v>47054.984380000002</v>
      </c>
      <c r="F2541">
        <v>47054.984380000002</v>
      </c>
      <c r="G2541">
        <v>31847007016</v>
      </c>
    </row>
    <row r="2542" spans="1:7">
      <c r="A2542" s="14">
        <v>44439</v>
      </c>
      <c r="B2542">
        <v>47024.339840000001</v>
      </c>
      <c r="C2542">
        <v>48189.550779999998</v>
      </c>
      <c r="D2542">
        <v>46750.09375</v>
      </c>
      <c r="E2542">
        <v>47166.6875</v>
      </c>
      <c r="F2542">
        <v>47166.6875</v>
      </c>
      <c r="G2542">
        <v>34730363427</v>
      </c>
    </row>
    <row r="2543" spans="1:7">
      <c r="A2543" s="14">
        <v>44440</v>
      </c>
      <c r="B2543">
        <v>47099.773439999997</v>
      </c>
      <c r="C2543">
        <v>49111.089840000001</v>
      </c>
      <c r="D2543">
        <v>46562.4375</v>
      </c>
      <c r="E2543">
        <v>48847.027340000001</v>
      </c>
      <c r="F2543">
        <v>48847.027340000001</v>
      </c>
      <c r="G2543">
        <v>39139399125</v>
      </c>
    </row>
    <row r="2544" spans="1:7">
      <c r="A2544" s="14">
        <v>44441</v>
      </c>
      <c r="B2544">
        <v>48807.847659999999</v>
      </c>
      <c r="C2544">
        <v>50343.421880000002</v>
      </c>
      <c r="D2544">
        <v>48652.320310000003</v>
      </c>
      <c r="E2544">
        <v>49327.722659999999</v>
      </c>
      <c r="F2544">
        <v>49327.722659999999</v>
      </c>
      <c r="G2544">
        <v>39508070319</v>
      </c>
    </row>
    <row r="2545" spans="1:7">
      <c r="A2545" s="14">
        <v>44442</v>
      </c>
      <c r="B2545">
        <v>49288.25</v>
      </c>
      <c r="C2545">
        <v>50982.273439999997</v>
      </c>
      <c r="D2545">
        <v>48386.085939999997</v>
      </c>
      <c r="E2545">
        <v>50025.375</v>
      </c>
      <c r="F2545">
        <v>50025.375</v>
      </c>
      <c r="G2545">
        <v>43206179619</v>
      </c>
    </row>
    <row r="2546" spans="1:7">
      <c r="A2546" s="14">
        <v>44443</v>
      </c>
      <c r="B2546">
        <v>50009.324220000002</v>
      </c>
      <c r="C2546">
        <v>50545.582029999998</v>
      </c>
      <c r="D2546">
        <v>49548.78125</v>
      </c>
      <c r="E2546">
        <v>49944.625</v>
      </c>
      <c r="F2546">
        <v>49944.625</v>
      </c>
      <c r="G2546">
        <v>37471327794</v>
      </c>
    </row>
    <row r="2547" spans="1:7">
      <c r="A2547" s="14">
        <v>44444</v>
      </c>
      <c r="B2547">
        <v>49937.859380000002</v>
      </c>
      <c r="C2547">
        <v>51868.679689999997</v>
      </c>
      <c r="D2547">
        <v>49538.597659999999</v>
      </c>
      <c r="E2547">
        <v>51753.410159999999</v>
      </c>
      <c r="F2547">
        <v>51753.410159999999</v>
      </c>
      <c r="G2547">
        <v>30322676319</v>
      </c>
    </row>
    <row r="2548" spans="1:7">
      <c r="A2548" s="14">
        <v>44445</v>
      </c>
      <c r="B2548">
        <v>51769.003909999999</v>
      </c>
      <c r="C2548">
        <v>52700.941409999999</v>
      </c>
      <c r="D2548">
        <v>51053.679689999997</v>
      </c>
      <c r="E2548">
        <v>52633.535159999999</v>
      </c>
      <c r="F2548">
        <v>52633.535159999999</v>
      </c>
      <c r="G2548">
        <v>38884105426</v>
      </c>
    </row>
    <row r="2549" spans="1:7">
      <c r="A2549" s="14">
        <v>44446</v>
      </c>
      <c r="B2549">
        <v>52660.480470000002</v>
      </c>
      <c r="C2549">
        <v>52853.765630000002</v>
      </c>
      <c r="D2549">
        <v>43285.207029999998</v>
      </c>
      <c r="E2549">
        <v>46811.128909999999</v>
      </c>
      <c r="F2549">
        <v>46811.128909999999</v>
      </c>
      <c r="G2549">
        <v>65210059683</v>
      </c>
    </row>
    <row r="2550" spans="1:7">
      <c r="A2550" s="14">
        <v>44447</v>
      </c>
      <c r="B2550">
        <v>46827.761720000002</v>
      </c>
      <c r="C2550">
        <v>47334.054689999997</v>
      </c>
      <c r="D2550">
        <v>44561.394529999998</v>
      </c>
      <c r="E2550">
        <v>46091.390630000002</v>
      </c>
      <c r="F2550">
        <v>46091.390630000002</v>
      </c>
      <c r="G2550">
        <v>49007762488</v>
      </c>
    </row>
    <row r="2551" spans="1:7">
      <c r="A2551" s="14">
        <v>44448</v>
      </c>
      <c r="B2551">
        <v>45774.742189999997</v>
      </c>
      <c r="C2551">
        <v>47261.949220000002</v>
      </c>
      <c r="D2551">
        <v>45669.738279999998</v>
      </c>
      <c r="E2551">
        <v>46391.421880000002</v>
      </c>
      <c r="F2551">
        <v>46391.421880000002</v>
      </c>
      <c r="G2551">
        <v>38672657013</v>
      </c>
    </row>
    <row r="2552" spans="1:7">
      <c r="A2552" s="14">
        <v>44449</v>
      </c>
      <c r="B2552">
        <v>46396.664060000003</v>
      </c>
      <c r="C2552">
        <v>47031.742189999997</v>
      </c>
      <c r="D2552">
        <v>44344.484380000002</v>
      </c>
      <c r="E2552">
        <v>44883.910159999999</v>
      </c>
      <c r="F2552">
        <v>44883.910159999999</v>
      </c>
      <c r="G2552">
        <v>39154666597</v>
      </c>
    </row>
    <row r="2553" spans="1:7">
      <c r="A2553" s="14">
        <v>44450</v>
      </c>
      <c r="B2553">
        <v>44869.839840000001</v>
      </c>
      <c r="C2553">
        <v>45969.292970000002</v>
      </c>
      <c r="D2553">
        <v>44818.265630000002</v>
      </c>
      <c r="E2553">
        <v>45201.457029999998</v>
      </c>
      <c r="F2553">
        <v>45201.457029999998</v>
      </c>
      <c r="G2553">
        <v>34499835245</v>
      </c>
    </row>
    <row r="2554" spans="1:7">
      <c r="A2554" s="14">
        <v>44451</v>
      </c>
      <c r="B2554">
        <v>45206.628909999999</v>
      </c>
      <c r="C2554">
        <v>46364.878909999999</v>
      </c>
      <c r="D2554">
        <v>44790.460939999997</v>
      </c>
      <c r="E2554">
        <v>46063.269529999998</v>
      </c>
      <c r="F2554">
        <v>46063.269529999998</v>
      </c>
      <c r="G2554">
        <v>27881980161</v>
      </c>
    </row>
    <row r="2555" spans="1:7">
      <c r="A2555" s="14">
        <v>44452</v>
      </c>
      <c r="B2555">
        <v>46057.214840000001</v>
      </c>
      <c r="C2555">
        <v>46598.679689999997</v>
      </c>
      <c r="D2555">
        <v>43591.320310000003</v>
      </c>
      <c r="E2555">
        <v>44963.074220000002</v>
      </c>
      <c r="F2555">
        <v>44963.074220000002</v>
      </c>
      <c r="G2555">
        <v>40969943253</v>
      </c>
    </row>
    <row r="2556" spans="1:7">
      <c r="A2556" s="14">
        <v>44453</v>
      </c>
      <c r="B2556">
        <v>44960.050779999998</v>
      </c>
      <c r="C2556">
        <v>47218.125</v>
      </c>
      <c r="D2556">
        <v>44752.332029999998</v>
      </c>
      <c r="E2556">
        <v>47092.492189999997</v>
      </c>
      <c r="F2556">
        <v>47092.492189999997</v>
      </c>
      <c r="G2556">
        <v>38652152880</v>
      </c>
    </row>
    <row r="2557" spans="1:7">
      <c r="A2557" s="14">
        <v>44454</v>
      </c>
      <c r="B2557">
        <v>47098</v>
      </c>
      <c r="C2557">
        <v>48450.46875</v>
      </c>
      <c r="D2557">
        <v>46773.328130000002</v>
      </c>
      <c r="E2557">
        <v>48176.347659999999</v>
      </c>
      <c r="F2557">
        <v>48176.347659999999</v>
      </c>
      <c r="G2557">
        <v>30484496466</v>
      </c>
    </row>
    <row r="2558" spans="1:7">
      <c r="A2558" s="14">
        <v>44455</v>
      </c>
      <c r="B2558">
        <v>48158.90625</v>
      </c>
      <c r="C2558">
        <v>48486.828130000002</v>
      </c>
      <c r="D2558">
        <v>47079.558590000001</v>
      </c>
      <c r="E2558">
        <v>47783.359380000002</v>
      </c>
      <c r="F2558">
        <v>47783.359380000002</v>
      </c>
      <c r="G2558">
        <v>31764293754</v>
      </c>
    </row>
    <row r="2559" spans="1:7">
      <c r="A2559" s="14">
        <v>44456</v>
      </c>
      <c r="B2559">
        <v>47771.003909999999</v>
      </c>
      <c r="C2559">
        <v>48160.921880000002</v>
      </c>
      <c r="D2559">
        <v>46832.523439999997</v>
      </c>
      <c r="E2559">
        <v>47267.519529999998</v>
      </c>
      <c r="F2559">
        <v>47267.519529999998</v>
      </c>
      <c r="G2559">
        <v>28727713711</v>
      </c>
    </row>
    <row r="2560" spans="1:7">
      <c r="A2560" s="14">
        <v>44457</v>
      </c>
      <c r="B2560">
        <v>47273.527340000001</v>
      </c>
      <c r="C2560">
        <v>48791.78125</v>
      </c>
      <c r="D2560">
        <v>47087.285159999999</v>
      </c>
      <c r="E2560">
        <v>48278.363279999998</v>
      </c>
      <c r="F2560">
        <v>48278.363279999998</v>
      </c>
      <c r="G2560">
        <v>28575630451</v>
      </c>
    </row>
    <row r="2561" spans="1:7">
      <c r="A2561" s="14">
        <v>44458</v>
      </c>
      <c r="B2561">
        <v>48268.855470000002</v>
      </c>
      <c r="C2561">
        <v>48328.367189999997</v>
      </c>
      <c r="D2561">
        <v>46919.804689999997</v>
      </c>
      <c r="E2561">
        <v>47260.21875</v>
      </c>
      <c r="F2561">
        <v>47260.21875</v>
      </c>
      <c r="G2561">
        <v>26967722648</v>
      </c>
    </row>
    <row r="2562" spans="1:7">
      <c r="A2562" s="14">
        <v>44459</v>
      </c>
      <c r="B2562">
        <v>47261.40625</v>
      </c>
      <c r="C2562">
        <v>47328.199220000002</v>
      </c>
      <c r="D2562">
        <v>42598.914060000003</v>
      </c>
      <c r="E2562">
        <v>42843.800779999998</v>
      </c>
      <c r="F2562">
        <v>42843.800779999998</v>
      </c>
      <c r="G2562">
        <v>43909845642</v>
      </c>
    </row>
    <row r="2563" spans="1:7">
      <c r="A2563" s="14">
        <v>44460</v>
      </c>
      <c r="B2563">
        <v>43012.234380000002</v>
      </c>
      <c r="C2563">
        <v>43607.609380000002</v>
      </c>
      <c r="D2563">
        <v>39787.609380000002</v>
      </c>
      <c r="E2563">
        <v>40693.675779999998</v>
      </c>
      <c r="F2563">
        <v>40693.675779999998</v>
      </c>
      <c r="G2563">
        <v>48701090088</v>
      </c>
    </row>
    <row r="2564" spans="1:7">
      <c r="A2564" s="14">
        <v>44461</v>
      </c>
      <c r="B2564">
        <v>40677.953130000002</v>
      </c>
      <c r="C2564">
        <v>43978.621090000001</v>
      </c>
      <c r="D2564">
        <v>40625.632810000003</v>
      </c>
      <c r="E2564">
        <v>43574.507810000003</v>
      </c>
      <c r="F2564">
        <v>43574.507810000003</v>
      </c>
      <c r="G2564">
        <v>38139709246</v>
      </c>
    </row>
    <row r="2565" spans="1:7">
      <c r="A2565" s="14">
        <v>44462</v>
      </c>
      <c r="B2565">
        <v>43560.296880000002</v>
      </c>
      <c r="C2565">
        <v>44942.175779999998</v>
      </c>
      <c r="D2565">
        <v>43109.339840000001</v>
      </c>
      <c r="E2565">
        <v>44895.097659999999</v>
      </c>
      <c r="F2565">
        <v>44895.097659999999</v>
      </c>
      <c r="G2565">
        <v>34244064430</v>
      </c>
    </row>
    <row r="2566" spans="1:7">
      <c r="A2566" s="14">
        <v>44463</v>
      </c>
      <c r="B2566">
        <v>44894.300779999998</v>
      </c>
      <c r="C2566">
        <v>45080.492189999997</v>
      </c>
      <c r="D2566">
        <v>40936.558590000001</v>
      </c>
      <c r="E2566">
        <v>42839.75</v>
      </c>
      <c r="F2566">
        <v>42839.75</v>
      </c>
      <c r="G2566">
        <v>42839345714</v>
      </c>
    </row>
    <row r="2567" spans="1:7">
      <c r="A2567" s="14">
        <v>44464</v>
      </c>
      <c r="B2567">
        <v>42840.890630000002</v>
      </c>
      <c r="C2567">
        <v>42996.257810000003</v>
      </c>
      <c r="D2567">
        <v>41759.921880000002</v>
      </c>
      <c r="E2567">
        <v>42716.59375</v>
      </c>
      <c r="F2567">
        <v>42716.59375</v>
      </c>
      <c r="G2567">
        <v>31604717236</v>
      </c>
    </row>
    <row r="2568" spans="1:7">
      <c r="A2568" s="14">
        <v>44465</v>
      </c>
      <c r="B2568">
        <v>42721.628909999999</v>
      </c>
      <c r="C2568">
        <v>43919.300779999998</v>
      </c>
      <c r="D2568">
        <v>40848.460939999997</v>
      </c>
      <c r="E2568">
        <v>43208.539060000003</v>
      </c>
      <c r="F2568">
        <v>43208.539060000003</v>
      </c>
      <c r="G2568">
        <v>30661222077</v>
      </c>
    </row>
    <row r="2569" spans="1:7">
      <c r="A2569" s="14">
        <v>44466</v>
      </c>
      <c r="B2569">
        <v>43234.183590000001</v>
      </c>
      <c r="C2569">
        <v>44313.246090000001</v>
      </c>
      <c r="D2569">
        <v>42190.632810000003</v>
      </c>
      <c r="E2569">
        <v>42235.730470000002</v>
      </c>
      <c r="F2569">
        <v>42235.730470000002</v>
      </c>
      <c r="G2569">
        <v>30980029059</v>
      </c>
    </row>
    <row r="2570" spans="1:7">
      <c r="A2570" s="14">
        <v>44467</v>
      </c>
      <c r="B2570">
        <v>42200.898439999997</v>
      </c>
      <c r="C2570">
        <v>42775.144529999998</v>
      </c>
      <c r="D2570">
        <v>40931.664060000003</v>
      </c>
      <c r="E2570">
        <v>41034.542970000002</v>
      </c>
      <c r="F2570">
        <v>41034.542970000002</v>
      </c>
      <c r="G2570">
        <v>30214940550</v>
      </c>
    </row>
    <row r="2571" spans="1:7">
      <c r="A2571" s="14">
        <v>44468</v>
      </c>
      <c r="B2571">
        <v>41064.984380000002</v>
      </c>
      <c r="C2571">
        <v>42545.257810000003</v>
      </c>
      <c r="D2571">
        <v>40829.667970000002</v>
      </c>
      <c r="E2571">
        <v>41564.363279999998</v>
      </c>
      <c r="F2571">
        <v>41564.363279999998</v>
      </c>
      <c r="G2571">
        <v>30602359905</v>
      </c>
    </row>
    <row r="2572" spans="1:7">
      <c r="A2572" s="14">
        <v>44469</v>
      </c>
      <c r="B2572">
        <v>41551.269529999998</v>
      </c>
      <c r="C2572">
        <v>44092.601560000003</v>
      </c>
      <c r="D2572">
        <v>41444.582029999998</v>
      </c>
      <c r="E2572">
        <v>43790.894529999998</v>
      </c>
      <c r="F2572">
        <v>43790.894529999998</v>
      </c>
      <c r="G2572">
        <v>31141681925</v>
      </c>
    </row>
    <row r="2573" spans="1:7">
      <c r="A2573" s="14">
        <v>44470</v>
      </c>
      <c r="B2573">
        <v>43816.742189999997</v>
      </c>
      <c r="C2573">
        <v>48436.011720000002</v>
      </c>
      <c r="D2573">
        <v>43320.023439999997</v>
      </c>
      <c r="E2573">
        <v>48116.941409999999</v>
      </c>
      <c r="F2573">
        <v>48116.941409999999</v>
      </c>
      <c r="G2573">
        <v>42850641582</v>
      </c>
    </row>
    <row r="2574" spans="1:7">
      <c r="A2574" s="14">
        <v>44471</v>
      </c>
      <c r="B2574">
        <v>48137.46875</v>
      </c>
      <c r="C2574">
        <v>48282.0625</v>
      </c>
      <c r="D2574">
        <v>47465.496090000001</v>
      </c>
      <c r="E2574">
        <v>47711.488279999998</v>
      </c>
      <c r="F2574">
        <v>47711.488279999998</v>
      </c>
      <c r="G2574">
        <v>30614346492</v>
      </c>
    </row>
    <row r="2575" spans="1:7">
      <c r="A2575" s="14">
        <v>44472</v>
      </c>
      <c r="B2575">
        <v>47680.027340000001</v>
      </c>
      <c r="C2575">
        <v>49130.691409999999</v>
      </c>
      <c r="D2575">
        <v>47157.289060000003</v>
      </c>
      <c r="E2575">
        <v>48199.953130000002</v>
      </c>
      <c r="F2575">
        <v>48199.953130000002</v>
      </c>
      <c r="G2575">
        <v>26638115879</v>
      </c>
    </row>
    <row r="2576" spans="1:7">
      <c r="A2576" s="14">
        <v>44473</v>
      </c>
      <c r="B2576">
        <v>48208.90625</v>
      </c>
      <c r="C2576">
        <v>49456.777340000001</v>
      </c>
      <c r="D2576">
        <v>47045.003909999999</v>
      </c>
      <c r="E2576">
        <v>49112.902340000001</v>
      </c>
      <c r="F2576">
        <v>49112.902340000001</v>
      </c>
      <c r="G2576">
        <v>33383173002</v>
      </c>
    </row>
    <row r="2577" spans="1:7">
      <c r="A2577" s="14">
        <v>44474</v>
      </c>
      <c r="B2577">
        <v>49174.960939999997</v>
      </c>
      <c r="C2577">
        <v>51839.984380000002</v>
      </c>
      <c r="D2577">
        <v>49072.839840000001</v>
      </c>
      <c r="E2577">
        <v>51514.8125</v>
      </c>
      <c r="F2577">
        <v>51514.8125</v>
      </c>
      <c r="G2577">
        <v>35873904236</v>
      </c>
    </row>
    <row r="2578" spans="1:7">
      <c r="A2578" s="14">
        <v>44475</v>
      </c>
      <c r="B2578">
        <v>51486.664060000003</v>
      </c>
      <c r="C2578">
        <v>55568.464840000001</v>
      </c>
      <c r="D2578">
        <v>50488.191409999999</v>
      </c>
      <c r="E2578">
        <v>55361.449220000002</v>
      </c>
      <c r="F2578">
        <v>55361.449220000002</v>
      </c>
      <c r="G2578">
        <v>49034730168</v>
      </c>
    </row>
    <row r="2579" spans="1:7">
      <c r="A2579" s="14">
        <v>44476</v>
      </c>
      <c r="B2579">
        <v>55338.625</v>
      </c>
      <c r="C2579">
        <v>55338.625</v>
      </c>
      <c r="D2579">
        <v>53525.46875</v>
      </c>
      <c r="E2579">
        <v>53805.984380000002</v>
      </c>
      <c r="F2579">
        <v>53805.984380000002</v>
      </c>
      <c r="G2579">
        <v>36807860413</v>
      </c>
    </row>
    <row r="2580" spans="1:7">
      <c r="A2580" s="14">
        <v>44477</v>
      </c>
      <c r="B2580">
        <v>53802.144529999998</v>
      </c>
      <c r="C2580">
        <v>55922.980470000002</v>
      </c>
      <c r="D2580">
        <v>53688.054689999997</v>
      </c>
      <c r="E2580">
        <v>53967.847659999999</v>
      </c>
      <c r="F2580">
        <v>53967.847659999999</v>
      </c>
      <c r="G2580">
        <v>34800873924</v>
      </c>
    </row>
    <row r="2581" spans="1:7">
      <c r="A2581" s="14">
        <v>44478</v>
      </c>
      <c r="B2581">
        <v>53929.78125</v>
      </c>
      <c r="C2581">
        <v>55397.945310000003</v>
      </c>
      <c r="D2581">
        <v>53735.144529999998</v>
      </c>
      <c r="E2581">
        <v>54968.222659999999</v>
      </c>
      <c r="F2581">
        <v>54968.222659999999</v>
      </c>
      <c r="G2581">
        <v>32491211414</v>
      </c>
    </row>
    <row r="2582" spans="1:7">
      <c r="A2582" s="14">
        <v>44479</v>
      </c>
      <c r="B2582">
        <v>54952.820310000003</v>
      </c>
      <c r="C2582">
        <v>56401.304689999997</v>
      </c>
      <c r="D2582">
        <v>54264.257810000003</v>
      </c>
      <c r="E2582">
        <v>54771.578130000002</v>
      </c>
      <c r="F2582">
        <v>54771.578130000002</v>
      </c>
      <c r="G2582">
        <v>39527792364</v>
      </c>
    </row>
    <row r="2583" spans="1:7">
      <c r="A2583" s="14">
        <v>44480</v>
      </c>
      <c r="B2583">
        <v>54734.125</v>
      </c>
      <c r="C2583">
        <v>57793.039060000003</v>
      </c>
      <c r="D2583">
        <v>54519.765630000002</v>
      </c>
      <c r="E2583">
        <v>57484.789060000003</v>
      </c>
      <c r="F2583">
        <v>57484.789060000003</v>
      </c>
      <c r="G2583">
        <v>42637331698</v>
      </c>
    </row>
    <row r="2584" spans="1:7">
      <c r="A2584" s="14">
        <v>44481</v>
      </c>
      <c r="B2584">
        <v>57526.832029999998</v>
      </c>
      <c r="C2584">
        <v>57627.878909999999</v>
      </c>
      <c r="D2584">
        <v>54477.972659999999</v>
      </c>
      <c r="E2584">
        <v>56041.058590000001</v>
      </c>
      <c r="F2584">
        <v>56041.058590000001</v>
      </c>
      <c r="G2584">
        <v>41083758949</v>
      </c>
    </row>
    <row r="2585" spans="1:7">
      <c r="A2585" s="14">
        <v>44482</v>
      </c>
      <c r="B2585">
        <v>56038.257810000003</v>
      </c>
      <c r="C2585">
        <v>57688.660159999999</v>
      </c>
      <c r="D2585">
        <v>54370.972659999999</v>
      </c>
      <c r="E2585">
        <v>57401.097659999999</v>
      </c>
      <c r="F2585">
        <v>57401.097659999999</v>
      </c>
      <c r="G2585">
        <v>41684252783</v>
      </c>
    </row>
    <row r="2586" spans="1:7">
      <c r="A2586" s="14">
        <v>44483</v>
      </c>
      <c r="B2586">
        <v>57372.832029999998</v>
      </c>
      <c r="C2586">
        <v>58478.734380000002</v>
      </c>
      <c r="D2586">
        <v>56957.074220000002</v>
      </c>
      <c r="E2586">
        <v>57321.523439999997</v>
      </c>
      <c r="F2586">
        <v>57321.523439999997</v>
      </c>
      <c r="G2586">
        <v>36615791366</v>
      </c>
    </row>
    <row r="2587" spans="1:7">
      <c r="A2587" s="14">
        <v>44484</v>
      </c>
      <c r="B2587">
        <v>57345.902340000001</v>
      </c>
      <c r="C2587">
        <v>62757.128909999999</v>
      </c>
      <c r="D2587">
        <v>56868.144529999998</v>
      </c>
      <c r="E2587">
        <v>61593.949220000002</v>
      </c>
      <c r="F2587">
        <v>61593.949220000002</v>
      </c>
      <c r="G2587">
        <v>51780081801</v>
      </c>
    </row>
    <row r="2588" spans="1:7">
      <c r="A2588" s="14">
        <v>44485</v>
      </c>
      <c r="B2588">
        <v>61609.527340000001</v>
      </c>
      <c r="C2588">
        <v>62274.476560000003</v>
      </c>
      <c r="D2588">
        <v>60206.121090000001</v>
      </c>
      <c r="E2588">
        <v>60892.179689999997</v>
      </c>
      <c r="F2588">
        <v>60892.179689999997</v>
      </c>
      <c r="G2588">
        <v>34250964237</v>
      </c>
    </row>
    <row r="2589" spans="1:7">
      <c r="A2589" s="14">
        <v>44486</v>
      </c>
      <c r="B2589">
        <v>60887.652340000001</v>
      </c>
      <c r="C2589">
        <v>61645.523439999997</v>
      </c>
      <c r="D2589">
        <v>59164.46875</v>
      </c>
      <c r="E2589">
        <v>61553.617189999997</v>
      </c>
      <c r="F2589">
        <v>61553.617189999997</v>
      </c>
      <c r="G2589">
        <v>29032367511</v>
      </c>
    </row>
    <row r="2590" spans="1:7">
      <c r="A2590" s="14">
        <v>44487</v>
      </c>
      <c r="B2590">
        <v>61548.804689999997</v>
      </c>
      <c r="C2590">
        <v>62614.660159999999</v>
      </c>
      <c r="D2590">
        <v>60012.757810000003</v>
      </c>
      <c r="E2590">
        <v>62026.078130000002</v>
      </c>
      <c r="F2590">
        <v>62026.078130000002</v>
      </c>
      <c r="G2590">
        <v>38055562075</v>
      </c>
    </row>
    <row r="2591" spans="1:7">
      <c r="A2591" s="14">
        <v>44488</v>
      </c>
      <c r="B2591">
        <v>62043.164060000003</v>
      </c>
      <c r="C2591">
        <v>64434.535159999999</v>
      </c>
      <c r="D2591">
        <v>61622.933590000001</v>
      </c>
      <c r="E2591">
        <v>64261.992189999997</v>
      </c>
      <c r="F2591">
        <v>64261.992189999997</v>
      </c>
      <c r="G2591">
        <v>40471196346</v>
      </c>
    </row>
    <row r="2592" spans="1:7">
      <c r="A2592" s="14">
        <v>44489</v>
      </c>
      <c r="B2592">
        <v>64284.585939999997</v>
      </c>
      <c r="C2592">
        <v>66930.390629999994</v>
      </c>
      <c r="D2592">
        <v>63610.675779999998</v>
      </c>
      <c r="E2592">
        <v>65992.835940000004</v>
      </c>
      <c r="F2592">
        <v>65992.835940000004</v>
      </c>
      <c r="G2592">
        <v>40788955582</v>
      </c>
    </row>
    <row r="2593" spans="1:7">
      <c r="A2593" s="14">
        <v>44490</v>
      </c>
      <c r="B2593">
        <v>66002.234379999994</v>
      </c>
      <c r="C2593">
        <v>66600.546879999994</v>
      </c>
      <c r="D2593">
        <v>62117.410159999999</v>
      </c>
      <c r="E2593">
        <v>62210.171880000002</v>
      </c>
      <c r="F2593">
        <v>62210.171880000002</v>
      </c>
      <c r="G2593">
        <v>45908121370</v>
      </c>
    </row>
    <row r="2594" spans="1:7">
      <c r="A2594" s="14">
        <v>44491</v>
      </c>
      <c r="B2594">
        <v>62237.890630000002</v>
      </c>
      <c r="C2594">
        <v>63715.023439999997</v>
      </c>
      <c r="D2594">
        <v>60122.796880000002</v>
      </c>
      <c r="E2594">
        <v>60692.265630000002</v>
      </c>
      <c r="F2594">
        <v>60692.265630000002</v>
      </c>
      <c r="G2594">
        <v>38434082775</v>
      </c>
    </row>
    <row r="2595" spans="1:7">
      <c r="A2595" s="14">
        <v>44492</v>
      </c>
      <c r="B2595">
        <v>60694.628909999999</v>
      </c>
      <c r="C2595">
        <v>61743.878909999999</v>
      </c>
      <c r="D2595">
        <v>59826.523439999997</v>
      </c>
      <c r="E2595">
        <v>61393.617189999997</v>
      </c>
      <c r="F2595">
        <v>61393.617189999997</v>
      </c>
      <c r="G2595">
        <v>26882546034</v>
      </c>
    </row>
    <row r="2596" spans="1:7">
      <c r="A2596" s="14">
        <v>44493</v>
      </c>
      <c r="B2596">
        <v>61368.34375</v>
      </c>
      <c r="C2596">
        <v>61505.804689999997</v>
      </c>
      <c r="D2596">
        <v>59643.34375</v>
      </c>
      <c r="E2596">
        <v>60930.835939999997</v>
      </c>
      <c r="F2596">
        <v>60930.835939999997</v>
      </c>
      <c r="G2596">
        <v>27316183882</v>
      </c>
    </row>
    <row r="2597" spans="1:7">
      <c r="A2597" s="14">
        <v>44494</v>
      </c>
      <c r="B2597">
        <v>60893.925779999998</v>
      </c>
      <c r="C2597">
        <v>63729.324220000002</v>
      </c>
      <c r="D2597">
        <v>60691.800779999998</v>
      </c>
      <c r="E2597">
        <v>63039.824220000002</v>
      </c>
      <c r="F2597">
        <v>63039.824220000002</v>
      </c>
      <c r="G2597">
        <v>31064911614</v>
      </c>
    </row>
    <row r="2598" spans="1:7">
      <c r="A2598" s="14">
        <v>44495</v>
      </c>
      <c r="B2598">
        <v>63032.761720000002</v>
      </c>
      <c r="C2598">
        <v>63229.027340000001</v>
      </c>
      <c r="D2598">
        <v>59991.160159999999</v>
      </c>
      <c r="E2598">
        <v>60363.792970000002</v>
      </c>
      <c r="F2598">
        <v>60363.792970000002</v>
      </c>
      <c r="G2598">
        <v>34878965587</v>
      </c>
    </row>
    <row r="2599" spans="1:7">
      <c r="A2599" s="14">
        <v>44496</v>
      </c>
      <c r="B2599">
        <v>60352</v>
      </c>
      <c r="C2599">
        <v>61435.183590000001</v>
      </c>
      <c r="D2599">
        <v>58208.1875</v>
      </c>
      <c r="E2599">
        <v>58482.386720000002</v>
      </c>
      <c r="F2599">
        <v>58482.386720000002</v>
      </c>
      <c r="G2599">
        <v>43657076893</v>
      </c>
    </row>
    <row r="2600" spans="1:7">
      <c r="A2600" s="14">
        <v>44497</v>
      </c>
      <c r="B2600">
        <v>58470.730470000002</v>
      </c>
      <c r="C2600">
        <v>62128.632810000003</v>
      </c>
      <c r="D2600">
        <v>58206.917970000002</v>
      </c>
      <c r="E2600">
        <v>60622.136720000002</v>
      </c>
      <c r="F2600">
        <v>60622.136720000002</v>
      </c>
      <c r="G2600">
        <v>45257083247</v>
      </c>
    </row>
    <row r="2601" spans="1:7">
      <c r="A2601" s="14">
        <v>44498</v>
      </c>
      <c r="B2601">
        <v>60624.871090000001</v>
      </c>
      <c r="C2601">
        <v>62927.609380000002</v>
      </c>
      <c r="D2601">
        <v>60329.964840000001</v>
      </c>
      <c r="E2601">
        <v>62227.964840000001</v>
      </c>
      <c r="F2601">
        <v>62227.964840000001</v>
      </c>
      <c r="G2601">
        <v>36856881767</v>
      </c>
    </row>
    <row r="2602" spans="1:7">
      <c r="A2602" s="14">
        <v>44499</v>
      </c>
      <c r="B2602">
        <v>62239.363279999998</v>
      </c>
      <c r="C2602">
        <v>62330.144529999998</v>
      </c>
      <c r="D2602">
        <v>60918.386720000002</v>
      </c>
      <c r="E2602">
        <v>61888.832029999998</v>
      </c>
      <c r="F2602">
        <v>61888.832029999998</v>
      </c>
      <c r="G2602">
        <v>32157938616</v>
      </c>
    </row>
    <row r="2603" spans="1:7">
      <c r="A2603" s="14">
        <v>44500</v>
      </c>
      <c r="B2603">
        <v>61850.488279999998</v>
      </c>
      <c r="C2603">
        <v>62406.171880000002</v>
      </c>
      <c r="D2603">
        <v>60074.328130000002</v>
      </c>
      <c r="E2603">
        <v>61318.957029999998</v>
      </c>
      <c r="F2603">
        <v>61318.957029999998</v>
      </c>
      <c r="G2603">
        <v>32241199927</v>
      </c>
    </row>
    <row r="2604" spans="1:7">
      <c r="A2604" s="14">
        <v>44501</v>
      </c>
      <c r="B2604">
        <v>61320.449220000002</v>
      </c>
      <c r="C2604">
        <v>62419.003909999999</v>
      </c>
      <c r="D2604">
        <v>59695.183590000001</v>
      </c>
      <c r="E2604">
        <v>61004.40625</v>
      </c>
      <c r="F2604">
        <v>61004.40625</v>
      </c>
      <c r="G2604">
        <v>36150572843</v>
      </c>
    </row>
    <row r="2605" spans="1:7">
      <c r="A2605" s="14">
        <v>44502</v>
      </c>
      <c r="B2605">
        <v>60963.253909999999</v>
      </c>
      <c r="C2605">
        <v>64242.792970000002</v>
      </c>
      <c r="D2605">
        <v>60673.054689999997</v>
      </c>
      <c r="E2605">
        <v>63226.402340000001</v>
      </c>
      <c r="F2605">
        <v>63226.402340000001</v>
      </c>
      <c r="G2605">
        <v>37746665647</v>
      </c>
    </row>
    <row r="2606" spans="1:7">
      <c r="A2606" s="14">
        <v>44503</v>
      </c>
      <c r="B2606">
        <v>63254.335939999997</v>
      </c>
      <c r="C2606">
        <v>63516.9375</v>
      </c>
      <c r="D2606">
        <v>61184.238279999998</v>
      </c>
      <c r="E2606">
        <v>62970.046880000002</v>
      </c>
      <c r="F2606">
        <v>62970.046880000002</v>
      </c>
      <c r="G2606">
        <v>36124731509</v>
      </c>
    </row>
    <row r="2607" spans="1:7">
      <c r="A2607" s="14">
        <v>44504</v>
      </c>
      <c r="B2607">
        <v>62941.804689999997</v>
      </c>
      <c r="C2607">
        <v>63123.289060000003</v>
      </c>
      <c r="D2607">
        <v>60799.664060000003</v>
      </c>
      <c r="E2607">
        <v>61452.230470000002</v>
      </c>
      <c r="F2607">
        <v>61452.230470000002</v>
      </c>
      <c r="G2607">
        <v>32615846901</v>
      </c>
    </row>
    <row r="2608" spans="1:7">
      <c r="A2608" s="14">
        <v>44505</v>
      </c>
      <c r="B2608">
        <v>61460.078130000002</v>
      </c>
      <c r="C2608">
        <v>62541.46875</v>
      </c>
      <c r="D2608">
        <v>60844.609380000002</v>
      </c>
      <c r="E2608">
        <v>61125.675779999998</v>
      </c>
      <c r="F2608">
        <v>61125.675779999998</v>
      </c>
      <c r="G2608">
        <v>30605102446</v>
      </c>
    </row>
    <row r="2609" spans="1:7">
      <c r="A2609" s="14">
        <v>44506</v>
      </c>
      <c r="B2609">
        <v>61068.875</v>
      </c>
      <c r="C2609">
        <v>61590.683590000001</v>
      </c>
      <c r="D2609">
        <v>60163.78125</v>
      </c>
      <c r="E2609">
        <v>61527.480470000002</v>
      </c>
      <c r="F2609">
        <v>61527.480470000002</v>
      </c>
      <c r="G2609">
        <v>29094934221</v>
      </c>
    </row>
    <row r="2610" spans="1:7">
      <c r="A2610" s="14">
        <v>44507</v>
      </c>
      <c r="B2610">
        <v>61554.921880000002</v>
      </c>
      <c r="C2610">
        <v>63326.988279999998</v>
      </c>
      <c r="D2610">
        <v>61432.488279999998</v>
      </c>
      <c r="E2610">
        <v>63326.988279999998</v>
      </c>
      <c r="F2610">
        <v>63326.988279999998</v>
      </c>
      <c r="G2610">
        <v>24726754302</v>
      </c>
    </row>
    <row r="2611" spans="1:7">
      <c r="A2611" s="14">
        <v>44508</v>
      </c>
      <c r="B2611">
        <v>63344.066409999999</v>
      </c>
      <c r="C2611">
        <v>67673.742190000004</v>
      </c>
      <c r="D2611">
        <v>63344.066409999999</v>
      </c>
      <c r="E2611">
        <v>67566.828129999994</v>
      </c>
      <c r="F2611">
        <v>67566.828129999994</v>
      </c>
      <c r="G2611">
        <v>41125608330</v>
      </c>
    </row>
    <row r="2612" spans="1:7">
      <c r="A2612" s="14">
        <v>44509</v>
      </c>
      <c r="B2612">
        <v>67549.734379999994</v>
      </c>
      <c r="C2612">
        <v>68530.335940000004</v>
      </c>
      <c r="D2612">
        <v>66382.0625</v>
      </c>
      <c r="E2612">
        <v>66971.828129999994</v>
      </c>
      <c r="F2612">
        <v>66971.828129999994</v>
      </c>
      <c r="G2612">
        <v>42357991721</v>
      </c>
    </row>
    <row r="2613" spans="1:7">
      <c r="A2613" s="14">
        <v>44510</v>
      </c>
      <c r="B2613">
        <v>66953.335940000004</v>
      </c>
      <c r="C2613">
        <v>68789.625</v>
      </c>
      <c r="D2613">
        <v>63208.113279999998</v>
      </c>
      <c r="E2613">
        <v>64995.230470000002</v>
      </c>
      <c r="F2613">
        <v>64995.230470000002</v>
      </c>
      <c r="G2613">
        <v>48730828378</v>
      </c>
    </row>
    <row r="2614" spans="1:7">
      <c r="A2614" s="14">
        <v>44511</v>
      </c>
      <c r="B2614">
        <v>64978.890630000002</v>
      </c>
      <c r="C2614">
        <v>65579.015629999994</v>
      </c>
      <c r="D2614">
        <v>64180.488279999998</v>
      </c>
      <c r="E2614">
        <v>64949.960939999997</v>
      </c>
      <c r="F2614">
        <v>64949.960939999997</v>
      </c>
      <c r="G2614">
        <v>35880633236</v>
      </c>
    </row>
    <row r="2615" spans="1:7">
      <c r="A2615" s="14">
        <v>44512</v>
      </c>
      <c r="B2615">
        <v>64863.980470000002</v>
      </c>
      <c r="C2615">
        <v>65460.816409999999</v>
      </c>
      <c r="D2615">
        <v>62333.914060000003</v>
      </c>
      <c r="E2615">
        <v>64155.941409999999</v>
      </c>
      <c r="F2615">
        <v>64155.941409999999</v>
      </c>
      <c r="G2615">
        <v>36084893887</v>
      </c>
    </row>
    <row r="2616" spans="1:7">
      <c r="A2616" s="14">
        <v>44513</v>
      </c>
      <c r="B2616">
        <v>64158.121090000001</v>
      </c>
      <c r="C2616">
        <v>64915.675779999998</v>
      </c>
      <c r="D2616">
        <v>63303.734380000002</v>
      </c>
      <c r="E2616">
        <v>64469.527340000001</v>
      </c>
      <c r="F2616">
        <v>64469.527340000001</v>
      </c>
      <c r="G2616">
        <v>30474228777</v>
      </c>
    </row>
    <row r="2617" spans="1:7">
      <c r="A2617" s="14">
        <v>44514</v>
      </c>
      <c r="B2617">
        <v>64455.371090000001</v>
      </c>
      <c r="C2617">
        <v>65495.179689999997</v>
      </c>
      <c r="D2617">
        <v>63647.808590000001</v>
      </c>
      <c r="E2617">
        <v>65466.839840000001</v>
      </c>
      <c r="F2617">
        <v>65466.839840000001</v>
      </c>
      <c r="G2617">
        <v>25122092191</v>
      </c>
    </row>
    <row r="2618" spans="1:7">
      <c r="A2618" s="14">
        <v>44515</v>
      </c>
      <c r="B2618">
        <v>65521.289060000003</v>
      </c>
      <c r="C2618">
        <v>66281.570309999996</v>
      </c>
      <c r="D2618">
        <v>63548.144529999998</v>
      </c>
      <c r="E2618">
        <v>63557.871090000001</v>
      </c>
      <c r="F2618">
        <v>63557.871090000001</v>
      </c>
      <c r="G2618">
        <v>30558763548</v>
      </c>
    </row>
    <row r="2619" spans="1:7">
      <c r="A2619" s="14">
        <v>44516</v>
      </c>
      <c r="B2619">
        <v>63721.195310000003</v>
      </c>
      <c r="C2619">
        <v>63721.195310000003</v>
      </c>
      <c r="D2619">
        <v>59016.335939999997</v>
      </c>
      <c r="E2619">
        <v>60161.246090000001</v>
      </c>
      <c r="F2619">
        <v>60161.246090000001</v>
      </c>
      <c r="G2619">
        <v>46844335592</v>
      </c>
    </row>
    <row r="2620" spans="1:7">
      <c r="A2620" s="14">
        <v>44517</v>
      </c>
      <c r="B2620">
        <v>60139.621090000001</v>
      </c>
      <c r="C2620">
        <v>60823.609380000002</v>
      </c>
      <c r="D2620">
        <v>58515.410159999999</v>
      </c>
      <c r="E2620">
        <v>60368.011720000002</v>
      </c>
      <c r="F2620">
        <v>60368.011720000002</v>
      </c>
      <c r="G2620">
        <v>39178392930</v>
      </c>
    </row>
    <row r="2621" spans="1:7">
      <c r="A2621" s="14">
        <v>44518</v>
      </c>
      <c r="B2621">
        <v>60360.136720000002</v>
      </c>
      <c r="C2621">
        <v>60948.5</v>
      </c>
      <c r="D2621">
        <v>56550.792970000002</v>
      </c>
      <c r="E2621">
        <v>56942.136720000002</v>
      </c>
      <c r="F2621">
        <v>56942.136720000002</v>
      </c>
      <c r="G2621">
        <v>41388338699</v>
      </c>
    </row>
    <row r="2622" spans="1:7">
      <c r="A2622" s="14">
        <v>44519</v>
      </c>
      <c r="B2622">
        <v>56896.128909999999</v>
      </c>
      <c r="C2622">
        <v>58351.113279999998</v>
      </c>
      <c r="D2622">
        <v>55705.179689999997</v>
      </c>
      <c r="E2622">
        <v>58119.578130000002</v>
      </c>
      <c r="F2622">
        <v>58119.578130000002</v>
      </c>
      <c r="G2622">
        <v>38702407772</v>
      </c>
    </row>
    <row r="2623" spans="1:7">
      <c r="A2623" s="14">
        <v>44520</v>
      </c>
      <c r="B2623">
        <v>58115.082029999998</v>
      </c>
      <c r="C2623">
        <v>59859.878909999999</v>
      </c>
      <c r="D2623">
        <v>57469.726560000003</v>
      </c>
      <c r="E2623">
        <v>59697.195310000003</v>
      </c>
      <c r="F2623">
        <v>59697.195310000003</v>
      </c>
      <c r="G2623">
        <v>30624264863</v>
      </c>
    </row>
    <row r="2624" spans="1:7">
      <c r="A2624" s="14">
        <v>44521</v>
      </c>
      <c r="B2624">
        <v>59730.507810000003</v>
      </c>
      <c r="C2624">
        <v>60004.425779999998</v>
      </c>
      <c r="D2624">
        <v>58618.929689999997</v>
      </c>
      <c r="E2624">
        <v>58730.476560000003</v>
      </c>
      <c r="F2624">
        <v>58730.476560000003</v>
      </c>
      <c r="G2624">
        <v>26123447605</v>
      </c>
    </row>
    <row r="2625" spans="1:7">
      <c r="A2625" s="14">
        <v>44522</v>
      </c>
      <c r="B2625">
        <v>58706.847659999999</v>
      </c>
      <c r="C2625">
        <v>59266.359380000002</v>
      </c>
      <c r="D2625">
        <v>55679.839840000001</v>
      </c>
      <c r="E2625">
        <v>56289.289060000003</v>
      </c>
      <c r="F2625">
        <v>56289.289060000003</v>
      </c>
      <c r="G2625">
        <v>35036121783</v>
      </c>
    </row>
    <row r="2626" spans="1:7">
      <c r="A2626" s="14">
        <v>44523</v>
      </c>
      <c r="B2626">
        <v>56304.554689999997</v>
      </c>
      <c r="C2626">
        <v>57875.515630000002</v>
      </c>
      <c r="D2626">
        <v>55632.761720000002</v>
      </c>
      <c r="E2626">
        <v>57569.074220000002</v>
      </c>
      <c r="F2626">
        <v>57569.074220000002</v>
      </c>
      <c r="G2626">
        <v>37485803899</v>
      </c>
    </row>
    <row r="2627" spans="1:7">
      <c r="A2627" s="14">
        <v>44524</v>
      </c>
      <c r="B2627">
        <v>57565.851560000003</v>
      </c>
      <c r="C2627">
        <v>57803.066409999999</v>
      </c>
      <c r="D2627">
        <v>55964.222659999999</v>
      </c>
      <c r="E2627">
        <v>56280.425779999998</v>
      </c>
      <c r="F2627">
        <v>56280.425779999998</v>
      </c>
      <c r="G2627">
        <v>36635566789</v>
      </c>
    </row>
    <row r="2628" spans="1:7">
      <c r="A2628" s="14">
        <v>44525</v>
      </c>
      <c r="B2628">
        <v>57165.417970000002</v>
      </c>
      <c r="C2628">
        <v>59367.96875</v>
      </c>
      <c r="D2628">
        <v>57146.683590000001</v>
      </c>
      <c r="E2628">
        <v>57274.679689999997</v>
      </c>
      <c r="F2628">
        <v>57274.679689999997</v>
      </c>
      <c r="G2628">
        <v>34284016248</v>
      </c>
    </row>
    <row r="2629" spans="1:7">
      <c r="A2629" s="14">
        <v>44526</v>
      </c>
      <c r="B2629">
        <v>58960.285159999999</v>
      </c>
      <c r="C2629">
        <v>59183.480470000002</v>
      </c>
      <c r="D2629">
        <v>53569.765630000002</v>
      </c>
      <c r="E2629">
        <v>53569.765630000002</v>
      </c>
      <c r="F2629">
        <v>53569.765630000002</v>
      </c>
      <c r="G2629">
        <v>41810748221</v>
      </c>
    </row>
    <row r="2630" spans="1:7">
      <c r="A2630" s="14">
        <v>44527</v>
      </c>
      <c r="B2630">
        <v>53736.429689999997</v>
      </c>
      <c r="C2630">
        <v>55329.257810000003</v>
      </c>
      <c r="D2630">
        <v>53668.355470000002</v>
      </c>
      <c r="E2630">
        <v>54815.078130000002</v>
      </c>
      <c r="F2630">
        <v>54815.078130000002</v>
      </c>
      <c r="G2630">
        <v>30560857714</v>
      </c>
    </row>
    <row r="2631" spans="1:7">
      <c r="A2631" s="14">
        <v>44528</v>
      </c>
      <c r="B2631">
        <v>54813.023439999997</v>
      </c>
      <c r="C2631">
        <v>57393.84375</v>
      </c>
      <c r="D2631">
        <v>53576.734380000002</v>
      </c>
      <c r="E2631">
        <v>57248.457029999998</v>
      </c>
      <c r="F2631">
        <v>57248.457029999998</v>
      </c>
      <c r="G2631">
        <v>28116886357</v>
      </c>
    </row>
    <row r="2632" spans="1:7">
      <c r="A2632" s="14">
        <v>44529</v>
      </c>
      <c r="B2632">
        <v>57291.90625</v>
      </c>
      <c r="C2632">
        <v>58872.878909999999</v>
      </c>
      <c r="D2632">
        <v>56792.527340000001</v>
      </c>
      <c r="E2632">
        <v>57806.566409999999</v>
      </c>
      <c r="F2632">
        <v>57806.566409999999</v>
      </c>
      <c r="G2632">
        <v>32370840356</v>
      </c>
    </row>
    <row r="2633" spans="1:7">
      <c r="A2633" s="14">
        <v>44530</v>
      </c>
      <c r="B2633">
        <v>57830.113279999998</v>
      </c>
      <c r="C2633">
        <v>59113.402340000001</v>
      </c>
      <c r="D2633">
        <v>56057.28125</v>
      </c>
      <c r="E2633">
        <v>57005.425779999998</v>
      </c>
      <c r="F2633">
        <v>57005.425779999998</v>
      </c>
      <c r="G2633">
        <v>36708594618</v>
      </c>
    </row>
    <row r="2634" spans="1:7">
      <c r="A2634" s="14">
        <v>44531</v>
      </c>
      <c r="B2634">
        <v>56907.964840000001</v>
      </c>
      <c r="C2634">
        <v>59041.683590000001</v>
      </c>
      <c r="D2634">
        <v>56553.082029999998</v>
      </c>
      <c r="E2634">
        <v>57229.828130000002</v>
      </c>
      <c r="F2634">
        <v>57229.828130000002</v>
      </c>
      <c r="G2634">
        <v>36858195307</v>
      </c>
    </row>
    <row r="2635" spans="1:7">
      <c r="A2635" s="14">
        <v>44532</v>
      </c>
      <c r="B2635">
        <v>57217.371090000001</v>
      </c>
      <c r="C2635">
        <v>57349.234380000002</v>
      </c>
      <c r="D2635">
        <v>55895.132810000003</v>
      </c>
      <c r="E2635">
        <v>56477.816409999999</v>
      </c>
      <c r="F2635">
        <v>56477.816409999999</v>
      </c>
      <c r="G2635">
        <v>32379968686</v>
      </c>
    </row>
    <row r="2636" spans="1:7">
      <c r="A2636" s="14">
        <v>44533</v>
      </c>
      <c r="B2636">
        <v>56509.164060000003</v>
      </c>
      <c r="C2636">
        <v>57482.167970000002</v>
      </c>
      <c r="D2636">
        <v>52496.585939999997</v>
      </c>
      <c r="E2636">
        <v>53598.246090000001</v>
      </c>
      <c r="F2636">
        <v>53598.246090000001</v>
      </c>
      <c r="G2636">
        <v>39789134215</v>
      </c>
    </row>
    <row r="2637" spans="1:7">
      <c r="A2637" s="14">
        <v>44534</v>
      </c>
      <c r="B2637">
        <v>53727.878909999999</v>
      </c>
      <c r="C2637">
        <v>53904.679689999997</v>
      </c>
      <c r="D2637">
        <v>42874.617189999997</v>
      </c>
      <c r="E2637">
        <v>49200.703130000002</v>
      </c>
      <c r="F2637">
        <v>49200.703130000002</v>
      </c>
      <c r="G2637">
        <v>61385677469</v>
      </c>
    </row>
    <row r="2638" spans="1:7">
      <c r="A2638" s="14">
        <v>44535</v>
      </c>
      <c r="B2638">
        <v>49201.519529999998</v>
      </c>
      <c r="C2638">
        <v>49768.148439999997</v>
      </c>
      <c r="D2638">
        <v>47857.496090000001</v>
      </c>
      <c r="E2638">
        <v>49368.847659999999</v>
      </c>
      <c r="F2638">
        <v>49368.847659999999</v>
      </c>
      <c r="G2638">
        <v>37198201161</v>
      </c>
    </row>
    <row r="2639" spans="1:7">
      <c r="A2639" s="14">
        <v>44536</v>
      </c>
      <c r="B2639">
        <v>49413.480470000002</v>
      </c>
      <c r="C2639">
        <v>50929.519529999998</v>
      </c>
      <c r="D2639">
        <v>47281.035159999999</v>
      </c>
      <c r="E2639">
        <v>50582.625</v>
      </c>
      <c r="F2639">
        <v>50582.625</v>
      </c>
      <c r="G2639">
        <v>37707308001</v>
      </c>
    </row>
    <row r="2640" spans="1:7">
      <c r="A2640" s="14">
        <v>44537</v>
      </c>
      <c r="B2640">
        <v>50581.828130000002</v>
      </c>
      <c r="C2640">
        <v>51934.78125</v>
      </c>
      <c r="D2640">
        <v>50175.808590000001</v>
      </c>
      <c r="E2640">
        <v>50700.085939999997</v>
      </c>
      <c r="F2640">
        <v>50700.085939999997</v>
      </c>
      <c r="G2640">
        <v>33676814852</v>
      </c>
    </row>
    <row r="2641" spans="1:7">
      <c r="A2641" s="14">
        <v>44538</v>
      </c>
      <c r="B2641">
        <v>50667.648439999997</v>
      </c>
      <c r="C2641">
        <v>51171.375</v>
      </c>
      <c r="D2641">
        <v>48765.988279999998</v>
      </c>
      <c r="E2641">
        <v>50504.796880000002</v>
      </c>
      <c r="F2641">
        <v>50504.796880000002</v>
      </c>
      <c r="G2641">
        <v>28479699446</v>
      </c>
    </row>
    <row r="2642" spans="1:7">
      <c r="A2642" s="14">
        <v>44539</v>
      </c>
      <c r="B2642">
        <v>50450.082029999998</v>
      </c>
      <c r="C2642">
        <v>50797.164060000003</v>
      </c>
      <c r="D2642">
        <v>47358.351560000003</v>
      </c>
      <c r="E2642">
        <v>47672.121090000001</v>
      </c>
      <c r="F2642">
        <v>47672.121090000001</v>
      </c>
      <c r="G2642">
        <v>29603577251</v>
      </c>
    </row>
    <row r="2643" spans="1:7">
      <c r="A2643" s="14">
        <v>44540</v>
      </c>
      <c r="B2643">
        <v>47642.144529999998</v>
      </c>
      <c r="C2643">
        <v>50015.253909999999</v>
      </c>
      <c r="D2643">
        <v>47023.699220000002</v>
      </c>
      <c r="E2643">
        <v>47243.304689999997</v>
      </c>
      <c r="F2643">
        <v>47243.304689999997</v>
      </c>
      <c r="G2643">
        <v>30966005122</v>
      </c>
    </row>
    <row r="2644" spans="1:7">
      <c r="A2644" s="14">
        <v>44541</v>
      </c>
      <c r="B2644">
        <v>47264.632810000003</v>
      </c>
      <c r="C2644">
        <v>49458.210939999997</v>
      </c>
      <c r="D2644">
        <v>46942.347659999999</v>
      </c>
      <c r="E2644">
        <v>49362.507810000003</v>
      </c>
      <c r="F2644">
        <v>49362.507810000003</v>
      </c>
      <c r="G2644">
        <v>25775869261</v>
      </c>
    </row>
    <row r="2645" spans="1:7">
      <c r="A2645" s="14">
        <v>44542</v>
      </c>
      <c r="B2645">
        <v>49354.855470000002</v>
      </c>
      <c r="C2645">
        <v>50724.867189999997</v>
      </c>
      <c r="D2645">
        <v>48725.851560000003</v>
      </c>
      <c r="E2645">
        <v>50098.335939999997</v>
      </c>
      <c r="F2645">
        <v>50098.335939999997</v>
      </c>
      <c r="G2645">
        <v>21939223599</v>
      </c>
    </row>
    <row r="2646" spans="1:7">
      <c r="A2646" s="14">
        <v>44543</v>
      </c>
      <c r="B2646">
        <v>50114.742189999997</v>
      </c>
      <c r="C2646">
        <v>50205</v>
      </c>
      <c r="D2646">
        <v>45894.847659999999</v>
      </c>
      <c r="E2646">
        <v>46737.480470000002</v>
      </c>
      <c r="F2646">
        <v>46737.480470000002</v>
      </c>
      <c r="G2646">
        <v>32166727776</v>
      </c>
    </row>
    <row r="2647" spans="1:7">
      <c r="A2647" s="14">
        <v>44544</v>
      </c>
      <c r="B2647">
        <v>46709.824220000002</v>
      </c>
      <c r="C2647">
        <v>48431.398439999997</v>
      </c>
      <c r="D2647">
        <v>46424.496090000001</v>
      </c>
      <c r="E2647">
        <v>46612.632810000003</v>
      </c>
      <c r="F2647">
        <v>46612.632810000003</v>
      </c>
      <c r="G2647">
        <v>34638619079</v>
      </c>
    </row>
    <row r="2648" spans="1:7">
      <c r="A2648" s="14">
        <v>44545</v>
      </c>
      <c r="B2648">
        <v>48379.753909999999</v>
      </c>
      <c r="C2648">
        <v>49473.957029999998</v>
      </c>
      <c r="D2648">
        <v>46671.964840000001</v>
      </c>
      <c r="E2648">
        <v>48896.722659999999</v>
      </c>
      <c r="F2648">
        <v>48896.722659999999</v>
      </c>
      <c r="G2648">
        <v>36541828520</v>
      </c>
    </row>
    <row r="2649" spans="1:7">
      <c r="A2649" s="14">
        <v>44546</v>
      </c>
      <c r="B2649">
        <v>48900.464840000001</v>
      </c>
      <c r="C2649">
        <v>49425.574220000002</v>
      </c>
      <c r="D2649">
        <v>47529.878909999999</v>
      </c>
      <c r="E2649">
        <v>47665.425779999998</v>
      </c>
      <c r="F2649">
        <v>47665.425779999998</v>
      </c>
      <c r="G2649">
        <v>27268150947</v>
      </c>
    </row>
    <row r="2650" spans="1:7">
      <c r="A2650" s="14">
        <v>44547</v>
      </c>
      <c r="B2650">
        <v>47653.730470000002</v>
      </c>
      <c r="C2650">
        <v>48004.894529999998</v>
      </c>
      <c r="D2650">
        <v>45618.214840000001</v>
      </c>
      <c r="E2650">
        <v>46202.144529999998</v>
      </c>
      <c r="F2650">
        <v>46202.144529999998</v>
      </c>
      <c r="G2650">
        <v>32902725329</v>
      </c>
    </row>
    <row r="2651" spans="1:7">
      <c r="A2651" s="14">
        <v>44548</v>
      </c>
      <c r="B2651">
        <v>46219.253909999999</v>
      </c>
      <c r="C2651">
        <v>47313.828130000002</v>
      </c>
      <c r="D2651">
        <v>45598.441409999999</v>
      </c>
      <c r="E2651">
        <v>46848.777340000001</v>
      </c>
      <c r="F2651">
        <v>46848.777340000001</v>
      </c>
      <c r="G2651">
        <v>26098292690</v>
      </c>
    </row>
    <row r="2652" spans="1:7">
      <c r="A2652" s="14">
        <v>44549</v>
      </c>
      <c r="B2652">
        <v>46853.867189999997</v>
      </c>
      <c r="C2652">
        <v>48089.664060000003</v>
      </c>
      <c r="D2652">
        <v>46502.953130000002</v>
      </c>
      <c r="E2652">
        <v>46707.015630000002</v>
      </c>
      <c r="F2652">
        <v>46707.015630000002</v>
      </c>
      <c r="G2652">
        <v>25154053861</v>
      </c>
    </row>
    <row r="2653" spans="1:7">
      <c r="A2653" s="14">
        <v>44550</v>
      </c>
      <c r="B2653">
        <v>46707.0625</v>
      </c>
      <c r="C2653">
        <v>47401.71875</v>
      </c>
      <c r="D2653">
        <v>45579.808590000001</v>
      </c>
      <c r="E2653">
        <v>46880.277340000001</v>
      </c>
      <c r="F2653">
        <v>46880.277340000001</v>
      </c>
      <c r="G2653">
        <v>30961902129</v>
      </c>
    </row>
    <row r="2654" spans="1:7">
      <c r="A2654" s="14">
        <v>44551</v>
      </c>
      <c r="B2654">
        <v>46886.078130000002</v>
      </c>
      <c r="C2654">
        <v>49300.917970000002</v>
      </c>
      <c r="D2654">
        <v>46698.773439999997</v>
      </c>
      <c r="E2654">
        <v>48936.613279999998</v>
      </c>
      <c r="F2654">
        <v>48936.613279999998</v>
      </c>
      <c r="G2654">
        <v>27055803928</v>
      </c>
    </row>
    <row r="2655" spans="1:7">
      <c r="A2655" s="14">
        <v>44552</v>
      </c>
      <c r="B2655">
        <v>48937.097659999999</v>
      </c>
      <c r="C2655">
        <v>49544.796880000002</v>
      </c>
      <c r="D2655">
        <v>48450.941409999999</v>
      </c>
      <c r="E2655">
        <v>48628.511720000002</v>
      </c>
      <c r="F2655">
        <v>48628.511720000002</v>
      </c>
      <c r="G2655">
        <v>24447979559</v>
      </c>
    </row>
    <row r="2656" spans="1:7">
      <c r="A2656" s="14">
        <v>44553</v>
      </c>
      <c r="B2656">
        <v>48626.34375</v>
      </c>
      <c r="C2656">
        <v>51332.339840000001</v>
      </c>
      <c r="D2656">
        <v>48065.835939999997</v>
      </c>
      <c r="E2656">
        <v>50784.539060000003</v>
      </c>
      <c r="F2656">
        <v>50784.539060000003</v>
      </c>
      <c r="G2656">
        <v>28223878108</v>
      </c>
    </row>
    <row r="2657" spans="1:7">
      <c r="A2657" s="14">
        <v>44554</v>
      </c>
      <c r="B2657">
        <v>50806.050779999998</v>
      </c>
      <c r="C2657">
        <v>51814.027340000001</v>
      </c>
      <c r="D2657">
        <v>50514.496090000001</v>
      </c>
      <c r="E2657">
        <v>50822.195310000003</v>
      </c>
      <c r="F2657">
        <v>50822.195310000003</v>
      </c>
      <c r="G2657">
        <v>24367912228</v>
      </c>
    </row>
    <row r="2658" spans="1:7">
      <c r="A2658" s="14">
        <v>44555</v>
      </c>
      <c r="B2658">
        <v>50854.917970000002</v>
      </c>
      <c r="C2658">
        <v>51176.597659999999</v>
      </c>
      <c r="D2658">
        <v>50236.707029999998</v>
      </c>
      <c r="E2658">
        <v>50429.859380000002</v>
      </c>
      <c r="F2658">
        <v>50429.859380000002</v>
      </c>
      <c r="G2658">
        <v>19030650914</v>
      </c>
    </row>
    <row r="2659" spans="1:7">
      <c r="A2659" s="14">
        <v>44556</v>
      </c>
      <c r="B2659">
        <v>50428.691409999999</v>
      </c>
      <c r="C2659">
        <v>51196.378909999999</v>
      </c>
      <c r="D2659">
        <v>49623.105470000002</v>
      </c>
      <c r="E2659">
        <v>50809.515630000002</v>
      </c>
      <c r="F2659">
        <v>50809.515630000002</v>
      </c>
      <c r="G2659">
        <v>20964372926</v>
      </c>
    </row>
    <row r="2660" spans="1:7">
      <c r="A2660" s="14">
        <v>44557</v>
      </c>
      <c r="B2660">
        <v>50802.609380000002</v>
      </c>
      <c r="C2660">
        <v>51956.328130000002</v>
      </c>
      <c r="D2660">
        <v>50499.46875</v>
      </c>
      <c r="E2660">
        <v>50640.417970000002</v>
      </c>
      <c r="F2660">
        <v>50640.417970000002</v>
      </c>
      <c r="G2660">
        <v>24324345758</v>
      </c>
    </row>
    <row r="2661" spans="1:7">
      <c r="A2661" s="14">
        <v>44558</v>
      </c>
      <c r="B2661">
        <v>50679.859380000002</v>
      </c>
      <c r="C2661">
        <v>50679.859380000002</v>
      </c>
      <c r="D2661">
        <v>47414.210939999997</v>
      </c>
      <c r="E2661">
        <v>47588.855470000002</v>
      </c>
      <c r="F2661">
        <v>47588.855470000002</v>
      </c>
      <c r="G2661">
        <v>33430376883</v>
      </c>
    </row>
    <row r="2662" spans="1:7">
      <c r="A2662" s="14">
        <v>44559</v>
      </c>
      <c r="B2662">
        <v>47623.871090000001</v>
      </c>
      <c r="C2662">
        <v>48119.742189999997</v>
      </c>
      <c r="D2662">
        <v>46201.496090000001</v>
      </c>
      <c r="E2662">
        <v>46444.710939999997</v>
      </c>
      <c r="F2662">
        <v>46444.710939999997</v>
      </c>
      <c r="G2662">
        <v>30049226299</v>
      </c>
    </row>
    <row r="2663" spans="1:7">
      <c r="A2663" s="14">
        <v>44560</v>
      </c>
      <c r="B2663">
        <v>46490.605470000002</v>
      </c>
      <c r="C2663">
        <v>47879.964840000001</v>
      </c>
      <c r="D2663">
        <v>46060.3125</v>
      </c>
      <c r="E2663">
        <v>47178.125</v>
      </c>
      <c r="F2663">
        <v>47178.125</v>
      </c>
      <c r="G2663">
        <v>26686491018</v>
      </c>
    </row>
    <row r="2664" spans="1:7">
      <c r="A2664" s="14">
        <v>44561</v>
      </c>
      <c r="B2664">
        <v>47169.371090000001</v>
      </c>
      <c r="C2664">
        <v>48472.527340000001</v>
      </c>
      <c r="D2664">
        <v>45819.953130000002</v>
      </c>
      <c r="E2664">
        <v>46306.445310000003</v>
      </c>
      <c r="F2664">
        <v>46306.445310000003</v>
      </c>
      <c r="G2664">
        <v>36974172400</v>
      </c>
    </row>
    <row r="2665" spans="1:7">
      <c r="A2665" s="14">
        <v>44562</v>
      </c>
      <c r="B2665">
        <v>46311.746090000001</v>
      </c>
      <c r="C2665">
        <v>47827.3125</v>
      </c>
      <c r="D2665">
        <v>46288.484380000002</v>
      </c>
      <c r="E2665">
        <v>47686.8125</v>
      </c>
      <c r="F2665">
        <v>47686.8125</v>
      </c>
      <c r="G2665">
        <v>24582667004</v>
      </c>
    </row>
    <row r="2666" spans="1:7">
      <c r="A2666" s="14">
        <v>44563</v>
      </c>
      <c r="B2666">
        <v>47680.925779999998</v>
      </c>
      <c r="C2666">
        <v>47881.40625</v>
      </c>
      <c r="D2666">
        <v>46856.9375</v>
      </c>
      <c r="E2666">
        <v>47345.21875</v>
      </c>
      <c r="F2666">
        <v>47345.21875</v>
      </c>
      <c r="G2666">
        <v>27951569547</v>
      </c>
    </row>
    <row r="2667" spans="1:7">
      <c r="A2667" s="14">
        <v>44564</v>
      </c>
      <c r="B2667">
        <v>47343.542970000002</v>
      </c>
      <c r="C2667">
        <v>47510.726560000003</v>
      </c>
      <c r="D2667">
        <v>45835.964840000001</v>
      </c>
      <c r="E2667">
        <v>46458.117189999997</v>
      </c>
      <c r="F2667">
        <v>46458.117189999997</v>
      </c>
      <c r="G2667">
        <v>33071628362</v>
      </c>
    </row>
    <row r="2668" spans="1:7">
      <c r="A2668" s="14">
        <v>44565</v>
      </c>
      <c r="B2668">
        <v>46458.851560000003</v>
      </c>
      <c r="C2668">
        <v>47406.546880000002</v>
      </c>
      <c r="D2668">
        <v>45752.464840000001</v>
      </c>
      <c r="E2668">
        <v>45897.574220000002</v>
      </c>
      <c r="F2668">
        <v>45897.574220000002</v>
      </c>
      <c r="G2668">
        <v>42494677905</v>
      </c>
    </row>
    <row r="2669" spans="1:7">
      <c r="A2669" s="14">
        <v>44566</v>
      </c>
      <c r="B2669">
        <v>45899.359380000002</v>
      </c>
      <c r="C2669">
        <v>46929.046880000002</v>
      </c>
      <c r="D2669">
        <v>42798.222659999999</v>
      </c>
      <c r="E2669">
        <v>43569.003909999999</v>
      </c>
      <c r="F2669">
        <v>43569.003909999999</v>
      </c>
      <c r="G2669">
        <v>36851084859</v>
      </c>
    </row>
    <row r="2670" spans="1:7">
      <c r="A2670" s="14">
        <v>44567</v>
      </c>
      <c r="B2670">
        <v>43565.511720000002</v>
      </c>
      <c r="C2670">
        <v>43748.71875</v>
      </c>
      <c r="D2670">
        <v>42645.539060000003</v>
      </c>
      <c r="E2670">
        <v>43160.929689999997</v>
      </c>
      <c r="F2670">
        <v>43160.929689999997</v>
      </c>
      <c r="G2670">
        <v>30208048289</v>
      </c>
    </row>
    <row r="2671" spans="1:7">
      <c r="A2671" s="14">
        <v>44568</v>
      </c>
      <c r="B2671">
        <v>43153.570310000003</v>
      </c>
      <c r="C2671">
        <v>43153.570310000003</v>
      </c>
      <c r="D2671">
        <v>41077.445310000003</v>
      </c>
      <c r="E2671">
        <v>41557.902340000001</v>
      </c>
      <c r="F2671">
        <v>41557.902340000001</v>
      </c>
      <c r="G2671">
        <v>84196607520</v>
      </c>
    </row>
    <row r="2672" spans="1:7">
      <c r="A2672" s="14">
        <v>44569</v>
      </c>
      <c r="B2672">
        <v>41561.464840000001</v>
      </c>
      <c r="C2672">
        <v>42228.941409999999</v>
      </c>
      <c r="D2672">
        <v>40672.277340000001</v>
      </c>
      <c r="E2672">
        <v>41733.941409999999</v>
      </c>
      <c r="F2672">
        <v>41733.941409999999</v>
      </c>
      <c r="G2672">
        <v>28066355845</v>
      </c>
    </row>
    <row r="2673" spans="1:7">
      <c r="A2673" s="14">
        <v>44570</v>
      </c>
      <c r="B2673">
        <v>41734.726560000003</v>
      </c>
      <c r="C2673">
        <v>42663.949220000002</v>
      </c>
      <c r="D2673">
        <v>41338.160159999999</v>
      </c>
      <c r="E2673">
        <v>41911.601560000003</v>
      </c>
      <c r="F2673">
        <v>41911.601560000003</v>
      </c>
      <c r="G2673">
        <v>21294384372</v>
      </c>
    </row>
    <row r="2674" spans="1:7">
      <c r="A2674" s="14">
        <v>44571</v>
      </c>
      <c r="B2674">
        <v>41910.230470000002</v>
      </c>
      <c r="C2674">
        <v>42199.484380000002</v>
      </c>
      <c r="D2674">
        <v>39796.570310000003</v>
      </c>
      <c r="E2674">
        <v>41821.261720000002</v>
      </c>
      <c r="F2674">
        <v>41821.261720000002</v>
      </c>
      <c r="G2674">
        <v>32104232331</v>
      </c>
    </row>
    <row r="2675" spans="1:7">
      <c r="A2675" s="14">
        <v>44572</v>
      </c>
      <c r="B2675">
        <v>41819.507810000003</v>
      </c>
      <c r="C2675">
        <v>43001.15625</v>
      </c>
      <c r="D2675">
        <v>41407.753909999999</v>
      </c>
      <c r="E2675">
        <v>42735.855470000002</v>
      </c>
      <c r="F2675">
        <v>42735.855470000002</v>
      </c>
      <c r="G2675">
        <v>26327648900</v>
      </c>
    </row>
    <row r="2676" spans="1:7">
      <c r="A2676" s="14">
        <v>44573</v>
      </c>
      <c r="B2676">
        <v>42742.179689999997</v>
      </c>
      <c r="C2676">
        <v>44135.367189999997</v>
      </c>
      <c r="D2676">
        <v>42528.988279999998</v>
      </c>
      <c r="E2676">
        <v>43949.101560000003</v>
      </c>
      <c r="F2676">
        <v>43949.101560000003</v>
      </c>
      <c r="G2676">
        <v>33499938689</v>
      </c>
    </row>
    <row r="2677" spans="1:7">
      <c r="A2677" s="14">
        <v>44574</v>
      </c>
      <c r="B2677">
        <v>43946.742189999997</v>
      </c>
      <c r="C2677">
        <v>44278.421880000002</v>
      </c>
      <c r="D2677">
        <v>42447.042970000002</v>
      </c>
      <c r="E2677">
        <v>42591.570310000003</v>
      </c>
      <c r="F2677">
        <v>42591.570310000003</v>
      </c>
      <c r="G2677">
        <v>47691135082</v>
      </c>
    </row>
    <row r="2678" spans="1:7">
      <c r="A2678" s="14">
        <v>44575</v>
      </c>
      <c r="B2678">
        <v>42598.871090000001</v>
      </c>
      <c r="C2678">
        <v>43346.6875</v>
      </c>
      <c r="D2678">
        <v>41982.617189999997</v>
      </c>
      <c r="E2678">
        <v>43099.699220000002</v>
      </c>
      <c r="F2678">
        <v>43099.699220000002</v>
      </c>
      <c r="G2678">
        <v>23577403399</v>
      </c>
    </row>
    <row r="2679" spans="1:7">
      <c r="A2679" s="14">
        <v>44576</v>
      </c>
      <c r="B2679">
        <v>43101.898439999997</v>
      </c>
      <c r="C2679">
        <v>43724.671880000002</v>
      </c>
      <c r="D2679">
        <v>42669.035159999999</v>
      </c>
      <c r="E2679">
        <v>43177.398439999997</v>
      </c>
      <c r="F2679">
        <v>43177.398439999997</v>
      </c>
      <c r="G2679">
        <v>18371348298</v>
      </c>
    </row>
    <row r="2680" spans="1:7">
      <c r="A2680" s="14">
        <v>44577</v>
      </c>
      <c r="B2680">
        <v>43172.039060000003</v>
      </c>
      <c r="C2680">
        <v>43436.808590000001</v>
      </c>
      <c r="D2680">
        <v>42691.023439999997</v>
      </c>
      <c r="E2680">
        <v>43113.878909999999</v>
      </c>
      <c r="F2680">
        <v>43113.878909999999</v>
      </c>
      <c r="G2680">
        <v>17902097845</v>
      </c>
    </row>
    <row r="2681" spans="1:7">
      <c r="A2681" s="14">
        <v>44578</v>
      </c>
      <c r="B2681">
        <v>43118.121090000001</v>
      </c>
      <c r="C2681">
        <v>43179.390630000002</v>
      </c>
      <c r="D2681">
        <v>41680.320310000003</v>
      </c>
      <c r="E2681">
        <v>42250.550779999998</v>
      </c>
      <c r="F2681">
        <v>42250.550779999998</v>
      </c>
      <c r="G2681">
        <v>21690904261</v>
      </c>
    </row>
    <row r="2682" spans="1:7">
      <c r="A2682" s="14">
        <v>44579</v>
      </c>
      <c r="B2682">
        <v>42250.074220000002</v>
      </c>
      <c r="C2682">
        <v>42534.402340000001</v>
      </c>
      <c r="D2682">
        <v>41392.214840000001</v>
      </c>
      <c r="E2682">
        <v>42375.632810000003</v>
      </c>
      <c r="F2682">
        <v>42375.632810000003</v>
      </c>
      <c r="G2682">
        <v>22417209227</v>
      </c>
    </row>
    <row r="2683" spans="1:7">
      <c r="A2683" s="14">
        <v>44580</v>
      </c>
      <c r="B2683">
        <v>42374.039060000003</v>
      </c>
      <c r="C2683">
        <v>42478.304689999997</v>
      </c>
      <c r="D2683">
        <v>41242.914060000003</v>
      </c>
      <c r="E2683">
        <v>41744.328130000002</v>
      </c>
      <c r="F2683">
        <v>41744.328130000002</v>
      </c>
      <c r="G2683">
        <v>23091543258</v>
      </c>
    </row>
    <row r="2684" spans="1:7">
      <c r="A2684" s="14">
        <v>44581</v>
      </c>
      <c r="B2684">
        <v>41744.027340000001</v>
      </c>
      <c r="C2684">
        <v>43413.023439999997</v>
      </c>
      <c r="D2684">
        <v>40672.824220000002</v>
      </c>
      <c r="E2684">
        <v>40680.417970000002</v>
      </c>
      <c r="F2684">
        <v>40680.417970000002</v>
      </c>
      <c r="G2684">
        <v>20382033940</v>
      </c>
    </row>
    <row r="2685" spans="1:7">
      <c r="A2685" s="14">
        <v>44582</v>
      </c>
      <c r="B2685">
        <v>40699.605470000002</v>
      </c>
      <c r="C2685">
        <v>41060.527340000001</v>
      </c>
      <c r="D2685">
        <v>35791.425779999998</v>
      </c>
      <c r="E2685">
        <v>36457.316409999999</v>
      </c>
      <c r="F2685">
        <v>36457.316409999999</v>
      </c>
      <c r="G2685">
        <v>43011992031</v>
      </c>
    </row>
    <row r="2686" spans="1:7">
      <c r="A2686" s="14">
        <v>44583</v>
      </c>
      <c r="B2686">
        <v>36471.589840000001</v>
      </c>
      <c r="C2686">
        <v>36688.8125</v>
      </c>
      <c r="D2686">
        <v>34349.25</v>
      </c>
      <c r="E2686">
        <v>35030.25</v>
      </c>
      <c r="F2686">
        <v>35030.25</v>
      </c>
      <c r="G2686">
        <v>39714385405</v>
      </c>
    </row>
    <row r="2687" spans="1:7">
      <c r="A2687" s="14">
        <v>44584</v>
      </c>
      <c r="B2687">
        <v>35047.359380000002</v>
      </c>
      <c r="C2687">
        <v>36433.3125</v>
      </c>
      <c r="D2687">
        <v>34784.96875</v>
      </c>
      <c r="E2687">
        <v>36276.804689999997</v>
      </c>
      <c r="F2687">
        <v>36276.804689999997</v>
      </c>
      <c r="G2687">
        <v>26017975951</v>
      </c>
    </row>
    <row r="2688" spans="1:7">
      <c r="A2688" s="14">
        <v>44585</v>
      </c>
      <c r="B2688">
        <v>36275.734380000002</v>
      </c>
      <c r="C2688">
        <v>37247.519529999998</v>
      </c>
      <c r="D2688">
        <v>33184.058590000001</v>
      </c>
      <c r="E2688">
        <v>36654.328130000002</v>
      </c>
      <c r="F2688">
        <v>36654.328130000002</v>
      </c>
      <c r="G2688">
        <v>41856658597</v>
      </c>
    </row>
    <row r="2689" spans="1:7">
      <c r="A2689" s="14">
        <v>44586</v>
      </c>
      <c r="B2689">
        <v>36654.804689999997</v>
      </c>
      <c r="C2689">
        <v>37444.570310000003</v>
      </c>
      <c r="D2689">
        <v>35779.429689999997</v>
      </c>
      <c r="E2689">
        <v>36954.003909999999</v>
      </c>
      <c r="F2689">
        <v>36954.003909999999</v>
      </c>
      <c r="G2689">
        <v>26428189594</v>
      </c>
    </row>
    <row r="2690" spans="1:7">
      <c r="A2690" s="14">
        <v>44587</v>
      </c>
      <c r="B2690">
        <v>36950.515630000002</v>
      </c>
      <c r="C2690">
        <v>38825.410159999999</v>
      </c>
      <c r="D2690">
        <v>36374.90625</v>
      </c>
      <c r="E2690">
        <v>36852.121090000001</v>
      </c>
      <c r="F2690">
        <v>36852.121090000001</v>
      </c>
      <c r="G2690">
        <v>31324598034</v>
      </c>
    </row>
    <row r="2691" spans="1:7">
      <c r="A2691" s="14">
        <v>44588</v>
      </c>
      <c r="B2691">
        <v>36841.878909999999</v>
      </c>
      <c r="C2691">
        <v>37148.324220000002</v>
      </c>
      <c r="D2691">
        <v>35629.28125</v>
      </c>
      <c r="E2691">
        <v>37138.234380000002</v>
      </c>
      <c r="F2691">
        <v>37138.234380000002</v>
      </c>
      <c r="G2691">
        <v>25041426629</v>
      </c>
    </row>
    <row r="2692" spans="1:7">
      <c r="A2692" s="14">
        <v>44589</v>
      </c>
      <c r="B2692">
        <v>37128.445310000003</v>
      </c>
      <c r="C2692">
        <v>37952.878909999999</v>
      </c>
      <c r="D2692">
        <v>36211.109380000002</v>
      </c>
      <c r="E2692">
        <v>37784.332029999998</v>
      </c>
      <c r="F2692">
        <v>37784.332029999998</v>
      </c>
      <c r="G2692">
        <v>22238830523</v>
      </c>
    </row>
    <row r="2693" spans="1:7">
      <c r="A2693" s="14">
        <v>44590</v>
      </c>
      <c r="B2693">
        <v>37780.714840000001</v>
      </c>
      <c r="C2693">
        <v>38576.261720000002</v>
      </c>
      <c r="D2693">
        <v>37406.472659999999</v>
      </c>
      <c r="E2693">
        <v>38138.179689999997</v>
      </c>
      <c r="F2693">
        <v>38138.179689999997</v>
      </c>
      <c r="G2693">
        <v>17194183075</v>
      </c>
    </row>
    <row r="2694" spans="1:7">
      <c r="A2694" s="14">
        <v>44591</v>
      </c>
      <c r="B2694">
        <v>38151.917970000002</v>
      </c>
      <c r="C2694">
        <v>38266.339840000001</v>
      </c>
      <c r="D2694">
        <v>37437.710939999997</v>
      </c>
      <c r="E2694">
        <v>37917.601560000003</v>
      </c>
      <c r="F2694">
        <v>37917.601560000003</v>
      </c>
      <c r="G2694">
        <v>14643548444</v>
      </c>
    </row>
    <row r="2695" spans="1:7">
      <c r="A2695" s="14">
        <v>44592</v>
      </c>
      <c r="B2695">
        <v>37920.28125</v>
      </c>
      <c r="C2695">
        <v>38647.261720000002</v>
      </c>
      <c r="D2695">
        <v>36733.574220000002</v>
      </c>
      <c r="E2695">
        <v>38483.125</v>
      </c>
      <c r="F2695">
        <v>38483.125</v>
      </c>
      <c r="G2695">
        <v>20734730465</v>
      </c>
    </row>
    <row r="2696" spans="1:7">
      <c r="A2696" s="14">
        <v>44593</v>
      </c>
      <c r="B2696">
        <v>38481.765630000002</v>
      </c>
      <c r="C2696">
        <v>39115.132810000003</v>
      </c>
      <c r="D2696">
        <v>38113.664060000003</v>
      </c>
      <c r="E2696">
        <v>38743.273439999997</v>
      </c>
      <c r="F2696">
        <v>38743.273439999997</v>
      </c>
      <c r="G2696">
        <v>20288500328</v>
      </c>
    </row>
    <row r="2697" spans="1:7">
      <c r="A2697" s="14">
        <v>44594</v>
      </c>
      <c r="B2697">
        <v>38743.714840000001</v>
      </c>
      <c r="C2697">
        <v>38834.617189999997</v>
      </c>
      <c r="D2697">
        <v>36832.730470000002</v>
      </c>
      <c r="E2697">
        <v>36952.984380000002</v>
      </c>
      <c r="F2697">
        <v>36952.984380000002</v>
      </c>
      <c r="G2697">
        <v>19155189416</v>
      </c>
    </row>
    <row r="2698" spans="1:7">
      <c r="A2698" s="14">
        <v>44595</v>
      </c>
      <c r="B2698">
        <v>36944.804689999997</v>
      </c>
      <c r="C2698">
        <v>37154.601560000003</v>
      </c>
      <c r="D2698">
        <v>36375.539060000003</v>
      </c>
      <c r="E2698">
        <v>37154.601560000003</v>
      </c>
      <c r="F2698">
        <v>37154.601560000003</v>
      </c>
      <c r="G2698">
        <v>18591534769</v>
      </c>
    </row>
    <row r="2699" spans="1:7">
      <c r="A2699" s="14">
        <v>44596</v>
      </c>
      <c r="B2699">
        <v>37149.265630000002</v>
      </c>
      <c r="C2699">
        <v>41527.785159999999</v>
      </c>
      <c r="D2699">
        <v>37093.628909999999</v>
      </c>
      <c r="E2699">
        <v>41500.875</v>
      </c>
      <c r="F2699">
        <v>41500.875</v>
      </c>
      <c r="G2699">
        <v>29412210792</v>
      </c>
    </row>
    <row r="2700" spans="1:7">
      <c r="A2700" s="14">
        <v>44597</v>
      </c>
      <c r="B2700">
        <v>41501.480470000002</v>
      </c>
      <c r="C2700">
        <v>41847.164060000003</v>
      </c>
      <c r="D2700">
        <v>41038.097659999999</v>
      </c>
      <c r="E2700">
        <v>41441.164060000003</v>
      </c>
      <c r="F2700">
        <v>41441.164060000003</v>
      </c>
      <c r="G2700">
        <v>19652846215</v>
      </c>
    </row>
    <row r="2701" spans="1:7">
      <c r="A2701" s="14">
        <v>44598</v>
      </c>
      <c r="B2701">
        <v>41441.121090000001</v>
      </c>
      <c r="C2701">
        <v>42500.785159999999</v>
      </c>
      <c r="D2701">
        <v>41244.90625</v>
      </c>
      <c r="E2701">
        <v>42412.433590000001</v>
      </c>
      <c r="F2701">
        <v>42412.433590000001</v>
      </c>
      <c r="G2701">
        <v>16142097334</v>
      </c>
    </row>
    <row r="2702" spans="1:7">
      <c r="A2702" s="14">
        <v>44599</v>
      </c>
      <c r="B2702">
        <v>42406.78125</v>
      </c>
      <c r="C2702">
        <v>44401.863279999998</v>
      </c>
      <c r="D2702">
        <v>41748.15625</v>
      </c>
      <c r="E2702">
        <v>43840.285159999999</v>
      </c>
      <c r="F2702">
        <v>43840.285159999999</v>
      </c>
      <c r="G2702">
        <v>28641855926</v>
      </c>
    </row>
    <row r="2703" spans="1:7">
      <c r="A2703" s="14">
        <v>44600</v>
      </c>
      <c r="B2703">
        <v>43854.652340000001</v>
      </c>
      <c r="C2703">
        <v>45293.867189999997</v>
      </c>
      <c r="D2703">
        <v>42807.835939999997</v>
      </c>
      <c r="E2703">
        <v>44118.445310000003</v>
      </c>
      <c r="F2703">
        <v>44118.445310000003</v>
      </c>
      <c r="G2703">
        <v>33079398868</v>
      </c>
    </row>
    <row r="2704" spans="1:7">
      <c r="A2704" s="14">
        <v>44601</v>
      </c>
      <c r="B2704">
        <v>44096.703130000002</v>
      </c>
      <c r="C2704">
        <v>44727.800779999998</v>
      </c>
      <c r="D2704">
        <v>43232.96875</v>
      </c>
      <c r="E2704">
        <v>44338.796880000002</v>
      </c>
      <c r="F2704">
        <v>44338.796880000002</v>
      </c>
      <c r="G2704">
        <v>23245887300</v>
      </c>
    </row>
    <row r="2705" spans="1:7">
      <c r="A2705" s="14">
        <v>44602</v>
      </c>
      <c r="B2705">
        <v>44347.800779999998</v>
      </c>
      <c r="C2705">
        <v>45661.171880000002</v>
      </c>
      <c r="D2705">
        <v>43402.808590000001</v>
      </c>
      <c r="E2705">
        <v>43565.113279999998</v>
      </c>
      <c r="F2705">
        <v>43565.113279999998</v>
      </c>
      <c r="G2705">
        <v>32142048537</v>
      </c>
    </row>
    <row r="2706" spans="1:7">
      <c r="A2706" s="14">
        <v>44603</v>
      </c>
      <c r="B2706">
        <v>43571.128909999999</v>
      </c>
      <c r="C2706">
        <v>43810.832029999998</v>
      </c>
      <c r="D2706">
        <v>42114.539060000003</v>
      </c>
      <c r="E2706">
        <v>42407.9375</v>
      </c>
      <c r="F2706">
        <v>42407.9375</v>
      </c>
      <c r="G2706">
        <v>26954925781</v>
      </c>
    </row>
    <row r="2707" spans="1:7">
      <c r="A2707" s="14">
        <v>44604</v>
      </c>
      <c r="B2707">
        <v>42412.300779999998</v>
      </c>
      <c r="C2707">
        <v>42992.550779999998</v>
      </c>
      <c r="D2707">
        <v>41852.574220000002</v>
      </c>
      <c r="E2707">
        <v>42244.46875</v>
      </c>
      <c r="F2707">
        <v>42244.46875</v>
      </c>
      <c r="G2707">
        <v>18152390304</v>
      </c>
    </row>
    <row r="2708" spans="1:7">
      <c r="A2708" s="14">
        <v>44605</v>
      </c>
      <c r="B2708">
        <v>42236.566409999999</v>
      </c>
      <c r="C2708">
        <v>42693.054689999997</v>
      </c>
      <c r="D2708">
        <v>41950.941409999999</v>
      </c>
      <c r="E2708">
        <v>42197.515630000002</v>
      </c>
      <c r="F2708">
        <v>42197.515630000002</v>
      </c>
      <c r="G2708">
        <v>14741589015</v>
      </c>
    </row>
    <row r="2709" spans="1:7">
      <c r="A2709" s="14">
        <v>44606</v>
      </c>
      <c r="B2709">
        <v>42157.398439999997</v>
      </c>
      <c r="C2709">
        <v>42775.777340000001</v>
      </c>
      <c r="D2709">
        <v>41681.957029999998</v>
      </c>
      <c r="E2709">
        <v>42586.917970000002</v>
      </c>
      <c r="F2709">
        <v>42586.917970000002</v>
      </c>
      <c r="G2709">
        <v>20827783012</v>
      </c>
    </row>
    <row r="2710" spans="1:7">
      <c r="A2710" s="14">
        <v>44607</v>
      </c>
      <c r="B2710">
        <v>42586.464840000001</v>
      </c>
      <c r="C2710">
        <v>44667.21875</v>
      </c>
      <c r="D2710">
        <v>42491.035159999999</v>
      </c>
      <c r="E2710">
        <v>44575.203130000002</v>
      </c>
      <c r="F2710">
        <v>44575.203130000002</v>
      </c>
      <c r="G2710">
        <v>22721659051</v>
      </c>
    </row>
    <row r="2711" spans="1:7">
      <c r="A2711" s="14">
        <v>44608</v>
      </c>
      <c r="B2711">
        <v>44578.277340000001</v>
      </c>
      <c r="C2711">
        <v>44578.277340000001</v>
      </c>
      <c r="D2711">
        <v>43456.691409999999</v>
      </c>
      <c r="E2711">
        <v>43961.859380000002</v>
      </c>
      <c r="F2711">
        <v>43961.859380000002</v>
      </c>
      <c r="G2711">
        <v>19792547657</v>
      </c>
    </row>
    <row r="2712" spans="1:7">
      <c r="A2712" s="14">
        <v>44609</v>
      </c>
      <c r="B2712">
        <v>43937.070310000003</v>
      </c>
      <c r="C2712">
        <v>44132.972659999999</v>
      </c>
      <c r="D2712">
        <v>40249.371090000001</v>
      </c>
      <c r="E2712">
        <v>40538.011720000002</v>
      </c>
      <c r="F2712">
        <v>40538.011720000002</v>
      </c>
      <c r="G2712">
        <v>26246662813</v>
      </c>
    </row>
    <row r="2713" spans="1:7">
      <c r="A2713" s="14">
        <v>44610</v>
      </c>
      <c r="B2713">
        <v>40552.132810000003</v>
      </c>
      <c r="C2713">
        <v>40929.152340000001</v>
      </c>
      <c r="D2713">
        <v>39637.617189999997</v>
      </c>
      <c r="E2713">
        <v>40030.976560000003</v>
      </c>
      <c r="F2713">
        <v>40030.976560000003</v>
      </c>
      <c r="G2713">
        <v>23310007704</v>
      </c>
    </row>
    <row r="2714" spans="1:7">
      <c r="A2714" s="14">
        <v>44611</v>
      </c>
      <c r="B2714">
        <v>40026.023439999997</v>
      </c>
      <c r="C2714">
        <v>40418.878909999999</v>
      </c>
      <c r="D2714">
        <v>39713.058590000001</v>
      </c>
      <c r="E2714">
        <v>40122.15625</v>
      </c>
      <c r="F2714">
        <v>40122.15625</v>
      </c>
      <c r="G2714">
        <v>13736557863</v>
      </c>
    </row>
    <row r="2715" spans="1:7">
      <c r="A2715" s="14">
        <v>44612</v>
      </c>
      <c r="B2715">
        <v>40118.101560000003</v>
      </c>
      <c r="C2715">
        <v>40119.890630000002</v>
      </c>
      <c r="D2715">
        <v>38112.8125</v>
      </c>
      <c r="E2715">
        <v>38431.378909999999</v>
      </c>
      <c r="F2715">
        <v>38431.378909999999</v>
      </c>
      <c r="G2715">
        <v>18340576452</v>
      </c>
    </row>
    <row r="2716" spans="1:7">
      <c r="A2716" s="14">
        <v>44613</v>
      </c>
      <c r="B2716">
        <v>38423.210939999997</v>
      </c>
      <c r="C2716">
        <v>39394.4375</v>
      </c>
      <c r="D2716">
        <v>36950.476560000003</v>
      </c>
      <c r="E2716">
        <v>37075.28125</v>
      </c>
      <c r="F2716">
        <v>37075.28125</v>
      </c>
      <c r="G2716">
        <v>29280402798</v>
      </c>
    </row>
    <row r="2717" spans="1:7">
      <c r="A2717" s="14">
        <v>44614</v>
      </c>
      <c r="B2717">
        <v>37068.769529999998</v>
      </c>
      <c r="C2717">
        <v>38359.855470000002</v>
      </c>
      <c r="D2717">
        <v>36488.933590000001</v>
      </c>
      <c r="E2717">
        <v>38286.027340000001</v>
      </c>
      <c r="F2717">
        <v>38286.027340000001</v>
      </c>
      <c r="G2717">
        <v>25493150450</v>
      </c>
    </row>
    <row r="2718" spans="1:7">
      <c r="A2718" s="14">
        <v>44615</v>
      </c>
      <c r="B2718">
        <v>38285.28125</v>
      </c>
      <c r="C2718">
        <v>39122.394529999998</v>
      </c>
      <c r="D2718">
        <v>37201.816409999999</v>
      </c>
      <c r="E2718">
        <v>37296.570310000003</v>
      </c>
      <c r="F2718">
        <v>37296.570310000003</v>
      </c>
      <c r="G2718">
        <v>21849073843</v>
      </c>
    </row>
    <row r="2719" spans="1:7">
      <c r="A2719" s="14">
        <v>44616</v>
      </c>
      <c r="B2719">
        <v>37278.566409999999</v>
      </c>
      <c r="C2719">
        <v>38968.839840000001</v>
      </c>
      <c r="D2719">
        <v>34459.21875</v>
      </c>
      <c r="E2719">
        <v>38332.609380000002</v>
      </c>
      <c r="F2719">
        <v>38332.609380000002</v>
      </c>
      <c r="G2719">
        <v>46383802093</v>
      </c>
    </row>
    <row r="2720" spans="1:7">
      <c r="A2720" s="14">
        <v>44617</v>
      </c>
      <c r="B2720">
        <v>38333.746090000001</v>
      </c>
      <c r="C2720">
        <v>39630.324220000002</v>
      </c>
      <c r="D2720">
        <v>38111.34375</v>
      </c>
      <c r="E2720">
        <v>39214.21875</v>
      </c>
      <c r="F2720">
        <v>39214.21875</v>
      </c>
      <c r="G2720">
        <v>26545599159</v>
      </c>
    </row>
    <row r="2721" spans="1:7">
      <c r="A2721" s="14">
        <v>44618</v>
      </c>
      <c r="B2721">
        <v>39213.082029999998</v>
      </c>
      <c r="C2721">
        <v>40005.347659999999</v>
      </c>
      <c r="D2721">
        <v>38702.535159999999</v>
      </c>
      <c r="E2721">
        <v>39105.148439999997</v>
      </c>
      <c r="F2721">
        <v>39105.148439999997</v>
      </c>
      <c r="G2721">
        <v>17467554129</v>
      </c>
    </row>
    <row r="2722" spans="1:7">
      <c r="A2722" s="14">
        <v>44619</v>
      </c>
      <c r="B2722">
        <v>39098.699220000002</v>
      </c>
      <c r="C2722">
        <v>39778.941409999999</v>
      </c>
      <c r="D2722">
        <v>37268.976560000003</v>
      </c>
      <c r="E2722">
        <v>37709.785159999999</v>
      </c>
      <c r="F2722">
        <v>37709.785159999999</v>
      </c>
      <c r="G2722">
        <v>23450127612</v>
      </c>
    </row>
    <row r="2723" spans="1:7">
      <c r="A2723" s="14">
        <v>44620</v>
      </c>
      <c r="B2723">
        <v>37706</v>
      </c>
      <c r="C2723">
        <v>43760.457029999998</v>
      </c>
      <c r="D2723">
        <v>37518.214840000001</v>
      </c>
      <c r="E2723">
        <v>43193.234380000002</v>
      </c>
      <c r="F2723">
        <v>43193.234380000002</v>
      </c>
      <c r="G2723">
        <v>35690014104</v>
      </c>
    </row>
    <row r="2724" spans="1:7">
      <c r="A2724" s="14">
        <v>44621</v>
      </c>
      <c r="B2724">
        <v>43194.503909999999</v>
      </c>
      <c r="C2724">
        <v>44793.601560000003</v>
      </c>
      <c r="D2724">
        <v>42952.585939999997</v>
      </c>
      <c r="E2724">
        <v>44354.636720000002</v>
      </c>
      <c r="F2724">
        <v>44354.636720000002</v>
      </c>
      <c r="G2724">
        <v>32479047645</v>
      </c>
    </row>
    <row r="2725" spans="1:7">
      <c r="A2725" s="14">
        <v>44622</v>
      </c>
      <c r="B2725">
        <v>44357.617189999997</v>
      </c>
      <c r="C2725">
        <v>45077.578130000002</v>
      </c>
      <c r="D2725">
        <v>43432.851560000003</v>
      </c>
      <c r="E2725">
        <v>43924.117189999997</v>
      </c>
      <c r="F2725">
        <v>43924.117189999997</v>
      </c>
      <c r="G2725">
        <v>29183112630</v>
      </c>
    </row>
    <row r="2726" spans="1:7">
      <c r="A2726" s="14">
        <v>44623</v>
      </c>
      <c r="B2726">
        <v>43925.195310000003</v>
      </c>
      <c r="C2726">
        <v>44021.578130000002</v>
      </c>
      <c r="D2726">
        <v>41914.75</v>
      </c>
      <c r="E2726">
        <v>42451.789060000003</v>
      </c>
      <c r="F2726">
        <v>42451.789060000003</v>
      </c>
      <c r="G2726">
        <v>24967782593</v>
      </c>
    </row>
    <row r="2727" spans="1:7">
      <c r="A2727" s="14">
        <v>44624</v>
      </c>
      <c r="B2727">
        <v>42458.140630000002</v>
      </c>
      <c r="C2727">
        <v>42479.613279999998</v>
      </c>
      <c r="D2727">
        <v>38805.847659999999</v>
      </c>
      <c r="E2727">
        <v>39137.605470000002</v>
      </c>
      <c r="F2727">
        <v>39137.605470000002</v>
      </c>
      <c r="G2727">
        <v>28516271427</v>
      </c>
    </row>
    <row r="2728" spans="1:7">
      <c r="A2728" s="14">
        <v>44625</v>
      </c>
      <c r="B2728">
        <v>39148.449220000002</v>
      </c>
      <c r="C2728">
        <v>39566.335939999997</v>
      </c>
      <c r="D2728">
        <v>38777.035159999999</v>
      </c>
      <c r="E2728">
        <v>39400.585939999997</v>
      </c>
      <c r="F2728">
        <v>39400.585939999997</v>
      </c>
      <c r="G2728">
        <v>16975917450</v>
      </c>
    </row>
    <row r="2729" spans="1:7">
      <c r="A2729" s="14">
        <v>44626</v>
      </c>
      <c r="B2729">
        <v>39404.199220000002</v>
      </c>
      <c r="C2729">
        <v>39640.175779999998</v>
      </c>
      <c r="D2729">
        <v>38211.648439999997</v>
      </c>
      <c r="E2729">
        <v>38419.984380000002</v>
      </c>
      <c r="F2729">
        <v>38419.984380000002</v>
      </c>
      <c r="G2729">
        <v>19745229902</v>
      </c>
    </row>
    <row r="2730" spans="1:7">
      <c r="A2730" s="14">
        <v>44627</v>
      </c>
      <c r="B2730">
        <v>38429.304689999997</v>
      </c>
      <c r="C2730">
        <v>39430.226560000003</v>
      </c>
      <c r="D2730">
        <v>37260.203130000002</v>
      </c>
      <c r="E2730">
        <v>38062.039060000003</v>
      </c>
      <c r="F2730">
        <v>38062.039060000003</v>
      </c>
      <c r="G2730">
        <v>28546143503</v>
      </c>
    </row>
    <row r="2731" spans="1:7">
      <c r="A2731" s="14">
        <v>44628</v>
      </c>
      <c r="B2731">
        <v>38059.902340000001</v>
      </c>
      <c r="C2731">
        <v>39304.441409999999</v>
      </c>
      <c r="D2731">
        <v>37957.386720000002</v>
      </c>
      <c r="E2731">
        <v>38737.269529999998</v>
      </c>
      <c r="F2731">
        <v>38737.269529999998</v>
      </c>
      <c r="G2731">
        <v>25776583476</v>
      </c>
    </row>
    <row r="2732" spans="1:7">
      <c r="A2732" s="14">
        <v>44629</v>
      </c>
      <c r="B2732">
        <v>38742.816409999999</v>
      </c>
      <c r="C2732">
        <v>42465.671880000002</v>
      </c>
      <c r="D2732">
        <v>38706.09375</v>
      </c>
      <c r="E2732">
        <v>41982.925779999998</v>
      </c>
      <c r="F2732">
        <v>41982.925779999998</v>
      </c>
      <c r="G2732">
        <v>32284121034</v>
      </c>
    </row>
    <row r="2733" spans="1:7">
      <c r="A2733" s="14">
        <v>44630</v>
      </c>
      <c r="B2733">
        <v>41974.070310000003</v>
      </c>
      <c r="C2733">
        <v>42004.726560000003</v>
      </c>
      <c r="D2733">
        <v>38832.941409999999</v>
      </c>
      <c r="E2733">
        <v>39437.460939999997</v>
      </c>
      <c r="F2733">
        <v>39437.460939999997</v>
      </c>
      <c r="G2733">
        <v>31078064711</v>
      </c>
    </row>
    <row r="2734" spans="1:7">
      <c r="A2734" s="14">
        <v>44631</v>
      </c>
      <c r="B2734">
        <v>39439.96875</v>
      </c>
      <c r="C2734">
        <v>40081.679689999997</v>
      </c>
      <c r="D2734">
        <v>38347.433590000001</v>
      </c>
      <c r="E2734">
        <v>38794.972659999999</v>
      </c>
      <c r="F2734">
        <v>38794.972659999999</v>
      </c>
      <c r="G2734">
        <v>26364890465</v>
      </c>
    </row>
    <row r="2735" spans="1:7">
      <c r="A2735" s="14">
        <v>44632</v>
      </c>
      <c r="B2735">
        <v>38794.464840000001</v>
      </c>
      <c r="C2735">
        <v>39308.597659999999</v>
      </c>
      <c r="D2735">
        <v>38772.535159999999</v>
      </c>
      <c r="E2735">
        <v>38904.011720000002</v>
      </c>
      <c r="F2735">
        <v>38904.011720000002</v>
      </c>
      <c r="G2735">
        <v>14616450657</v>
      </c>
    </row>
    <row r="2736" spans="1:7">
      <c r="A2736" s="14">
        <v>44633</v>
      </c>
      <c r="B2736">
        <v>38884.726560000003</v>
      </c>
      <c r="C2736">
        <v>39209.351560000003</v>
      </c>
      <c r="D2736">
        <v>37728.144529999998</v>
      </c>
      <c r="E2736">
        <v>37849.664060000003</v>
      </c>
      <c r="F2736">
        <v>37849.664060000003</v>
      </c>
      <c r="G2736">
        <v>17300745310</v>
      </c>
    </row>
    <row r="2737" spans="1:7">
      <c r="A2737" s="14">
        <v>44634</v>
      </c>
      <c r="B2737">
        <v>37846.316409999999</v>
      </c>
      <c r="C2737">
        <v>39742.5</v>
      </c>
      <c r="D2737">
        <v>37680.734380000002</v>
      </c>
      <c r="E2737">
        <v>39666.753909999999</v>
      </c>
      <c r="F2737">
        <v>39666.753909999999</v>
      </c>
      <c r="G2737">
        <v>24322159070</v>
      </c>
    </row>
    <row r="2738" spans="1:7">
      <c r="A2738" s="14">
        <v>44635</v>
      </c>
      <c r="B2738">
        <v>39664.25</v>
      </c>
      <c r="C2738">
        <v>39794.628909999999</v>
      </c>
      <c r="D2738">
        <v>38310.210939999997</v>
      </c>
      <c r="E2738">
        <v>39338.785159999999</v>
      </c>
      <c r="F2738">
        <v>39338.785159999999</v>
      </c>
      <c r="G2738">
        <v>23934000868</v>
      </c>
    </row>
    <row r="2739" spans="1:7">
      <c r="A2739" s="14">
        <v>44636</v>
      </c>
      <c r="B2739">
        <v>39335.570310000003</v>
      </c>
      <c r="C2739">
        <v>41465.453130000002</v>
      </c>
      <c r="D2739">
        <v>39022.347659999999</v>
      </c>
      <c r="E2739">
        <v>41143.929689999997</v>
      </c>
      <c r="F2739">
        <v>41143.929689999997</v>
      </c>
      <c r="G2739">
        <v>39616916192</v>
      </c>
    </row>
    <row r="2740" spans="1:7">
      <c r="A2740" s="14">
        <v>44637</v>
      </c>
      <c r="B2740">
        <v>41140.84375</v>
      </c>
      <c r="C2740">
        <v>41287.535159999999</v>
      </c>
      <c r="D2740">
        <v>40662.871090000001</v>
      </c>
      <c r="E2740">
        <v>40951.378909999999</v>
      </c>
      <c r="F2740">
        <v>40951.378909999999</v>
      </c>
      <c r="G2740">
        <v>22009601093</v>
      </c>
    </row>
    <row r="2741" spans="1:7">
      <c r="A2741" s="14">
        <v>44638</v>
      </c>
      <c r="B2741">
        <v>40944.839840000001</v>
      </c>
      <c r="C2741">
        <v>42195.746090000001</v>
      </c>
      <c r="D2741">
        <v>40302.398439999997</v>
      </c>
      <c r="E2741">
        <v>41801.15625</v>
      </c>
      <c r="F2741">
        <v>41801.15625</v>
      </c>
      <c r="G2741">
        <v>34421564942</v>
      </c>
    </row>
    <row r="2742" spans="1:7">
      <c r="A2742" s="14">
        <v>44639</v>
      </c>
      <c r="B2742">
        <v>41794.648439999997</v>
      </c>
      <c r="C2742">
        <v>42316.554689999997</v>
      </c>
      <c r="D2742">
        <v>41602.667970000002</v>
      </c>
      <c r="E2742">
        <v>42190.652340000001</v>
      </c>
      <c r="F2742">
        <v>42190.652340000001</v>
      </c>
      <c r="G2742">
        <v>19664853187</v>
      </c>
    </row>
    <row r="2743" spans="1:7">
      <c r="A2743" s="14">
        <v>44640</v>
      </c>
      <c r="B2743">
        <v>42191.40625</v>
      </c>
      <c r="C2743">
        <v>42241.164060000003</v>
      </c>
      <c r="D2743">
        <v>41004.757810000003</v>
      </c>
      <c r="E2743">
        <v>41247.824220000002</v>
      </c>
      <c r="F2743">
        <v>41247.824220000002</v>
      </c>
      <c r="G2743">
        <v>20127946682</v>
      </c>
    </row>
    <row r="2744" spans="1:7">
      <c r="A2744" s="14">
        <v>44641</v>
      </c>
      <c r="B2744">
        <v>41246.132810000003</v>
      </c>
      <c r="C2744">
        <v>41454.410159999999</v>
      </c>
      <c r="D2744">
        <v>40668.042970000002</v>
      </c>
      <c r="E2744">
        <v>41077.996090000001</v>
      </c>
      <c r="F2744">
        <v>41077.996090000001</v>
      </c>
      <c r="G2744">
        <v>24615543271</v>
      </c>
    </row>
    <row r="2745" spans="1:7">
      <c r="A2745" s="14">
        <v>44642</v>
      </c>
      <c r="B2745">
        <v>41074.105470000002</v>
      </c>
      <c r="C2745">
        <v>43124.707029999998</v>
      </c>
      <c r="D2745">
        <v>40948.28125</v>
      </c>
      <c r="E2745">
        <v>42358.808590000001</v>
      </c>
      <c r="F2745">
        <v>42358.808590000001</v>
      </c>
      <c r="G2745">
        <v>32004652376</v>
      </c>
    </row>
    <row r="2746" spans="1:7">
      <c r="A2746" s="14">
        <v>44643</v>
      </c>
      <c r="B2746">
        <v>42364.378909999999</v>
      </c>
      <c r="C2746">
        <v>42893.507810000003</v>
      </c>
      <c r="D2746">
        <v>41877.507810000003</v>
      </c>
      <c r="E2746">
        <v>42892.957029999998</v>
      </c>
      <c r="F2746">
        <v>42892.957029999998</v>
      </c>
      <c r="G2746">
        <v>25242943069</v>
      </c>
    </row>
    <row r="2747" spans="1:7">
      <c r="A2747" s="14">
        <v>44644</v>
      </c>
      <c r="B2747">
        <v>42886.652340000001</v>
      </c>
      <c r="C2747">
        <v>44131.855470000002</v>
      </c>
      <c r="D2747">
        <v>42726.164060000003</v>
      </c>
      <c r="E2747">
        <v>43960.933590000001</v>
      </c>
      <c r="F2747">
        <v>43960.933590000001</v>
      </c>
      <c r="G2747">
        <v>31042992291</v>
      </c>
    </row>
    <row r="2748" spans="1:7">
      <c r="A2748" s="14">
        <v>44645</v>
      </c>
      <c r="B2748">
        <v>43964.546880000002</v>
      </c>
      <c r="C2748">
        <v>44999.492189999997</v>
      </c>
      <c r="D2748">
        <v>43706.285159999999</v>
      </c>
      <c r="E2748">
        <v>44348.730470000002</v>
      </c>
      <c r="F2748">
        <v>44348.730470000002</v>
      </c>
      <c r="G2748">
        <v>30574413034</v>
      </c>
    </row>
    <row r="2749" spans="1:7">
      <c r="A2749" s="14">
        <v>44646</v>
      </c>
      <c r="B2749">
        <v>44349.859380000002</v>
      </c>
      <c r="C2749">
        <v>44735.996090000001</v>
      </c>
      <c r="D2749">
        <v>44166.273439999997</v>
      </c>
      <c r="E2749">
        <v>44500.828130000002</v>
      </c>
      <c r="F2749">
        <v>44500.828130000002</v>
      </c>
      <c r="G2749">
        <v>16950455995</v>
      </c>
    </row>
    <row r="2750" spans="1:7">
      <c r="A2750" s="14">
        <v>44647</v>
      </c>
      <c r="B2750">
        <v>44505.355470000002</v>
      </c>
      <c r="C2750">
        <v>46827.546880000002</v>
      </c>
      <c r="D2750">
        <v>44437.292970000002</v>
      </c>
      <c r="E2750">
        <v>46820.492189999997</v>
      </c>
      <c r="F2750">
        <v>46820.492189999997</v>
      </c>
      <c r="G2750">
        <v>28160889722</v>
      </c>
    </row>
    <row r="2751" spans="1:7">
      <c r="A2751" s="14">
        <v>44648</v>
      </c>
      <c r="B2751">
        <v>46821.851560000003</v>
      </c>
      <c r="C2751">
        <v>48086.835939999997</v>
      </c>
      <c r="D2751">
        <v>46690.203130000002</v>
      </c>
      <c r="E2751">
        <v>47128.003909999999</v>
      </c>
      <c r="F2751">
        <v>47128.003909999999</v>
      </c>
      <c r="G2751">
        <v>36362175703</v>
      </c>
    </row>
    <row r="2752" spans="1:7">
      <c r="A2752" s="14">
        <v>44649</v>
      </c>
      <c r="B2752">
        <v>47100.4375</v>
      </c>
      <c r="C2752">
        <v>48022.289060000003</v>
      </c>
      <c r="D2752">
        <v>47100.4375</v>
      </c>
      <c r="E2752">
        <v>47465.730470000002</v>
      </c>
      <c r="F2752">
        <v>47465.730470000002</v>
      </c>
      <c r="G2752">
        <v>31397059069</v>
      </c>
    </row>
    <row r="2753" spans="1:7">
      <c r="A2753" s="14">
        <v>44650</v>
      </c>
      <c r="B2753">
        <v>47456.898439999997</v>
      </c>
      <c r="C2753">
        <v>47655.148439999997</v>
      </c>
      <c r="D2753">
        <v>46746.210939999997</v>
      </c>
      <c r="E2753">
        <v>47062.664060000003</v>
      </c>
      <c r="F2753">
        <v>47062.664060000003</v>
      </c>
      <c r="G2753">
        <v>29333883962</v>
      </c>
    </row>
    <row r="2754" spans="1:7">
      <c r="A2754" s="14">
        <v>44651</v>
      </c>
      <c r="B2754">
        <v>47062.148439999997</v>
      </c>
      <c r="C2754">
        <v>47512.027340000001</v>
      </c>
      <c r="D2754">
        <v>45390.539060000003</v>
      </c>
      <c r="E2754">
        <v>45538.675779999998</v>
      </c>
      <c r="F2754">
        <v>45538.675779999998</v>
      </c>
      <c r="G2754">
        <v>33327427106</v>
      </c>
    </row>
    <row r="2755" spans="1:7">
      <c r="A2755" s="14">
        <v>44652</v>
      </c>
      <c r="B2755">
        <v>45554.164060000003</v>
      </c>
      <c r="C2755">
        <v>46616.242189999997</v>
      </c>
      <c r="D2755">
        <v>44403.140630000002</v>
      </c>
      <c r="E2755">
        <v>46281.644529999998</v>
      </c>
      <c r="F2755">
        <v>46281.644529999998</v>
      </c>
      <c r="G2755">
        <v>38162644287</v>
      </c>
    </row>
    <row r="2756" spans="1:7">
      <c r="A2756" s="14">
        <v>44653</v>
      </c>
      <c r="B2756">
        <v>46285.5</v>
      </c>
      <c r="C2756">
        <v>47028.28125</v>
      </c>
      <c r="D2756">
        <v>45782.511720000002</v>
      </c>
      <c r="E2756">
        <v>45868.949220000002</v>
      </c>
      <c r="F2756">
        <v>45868.949220000002</v>
      </c>
      <c r="G2756">
        <v>29336594194</v>
      </c>
    </row>
    <row r="2757" spans="1:7">
      <c r="A2757" s="14">
        <v>44654</v>
      </c>
      <c r="B2757">
        <v>45859.128909999999</v>
      </c>
      <c r="C2757">
        <v>47313.476560000003</v>
      </c>
      <c r="D2757">
        <v>45634.105470000002</v>
      </c>
      <c r="E2757">
        <v>46453.566409999999</v>
      </c>
      <c r="F2757">
        <v>46453.566409999999</v>
      </c>
      <c r="G2757">
        <v>25414397610</v>
      </c>
    </row>
    <row r="2758" spans="1:7">
      <c r="A2758" s="14">
        <v>44655</v>
      </c>
      <c r="B2758">
        <v>46445.273439999997</v>
      </c>
      <c r="C2758">
        <v>46791.089840000001</v>
      </c>
      <c r="D2758">
        <v>45235.816409999999</v>
      </c>
      <c r="E2758">
        <v>46622.675779999998</v>
      </c>
      <c r="F2758">
        <v>46622.675779999998</v>
      </c>
      <c r="G2758">
        <v>32499785455</v>
      </c>
    </row>
    <row r="2759" spans="1:7">
      <c r="A2759" s="14">
        <v>44656</v>
      </c>
      <c r="B2759">
        <v>46624.507810000003</v>
      </c>
      <c r="C2759">
        <v>47106.140630000002</v>
      </c>
      <c r="D2759">
        <v>45544.808590000001</v>
      </c>
      <c r="E2759">
        <v>45555.992189999997</v>
      </c>
      <c r="F2759">
        <v>45555.992189999997</v>
      </c>
      <c r="G2759">
        <v>29640604055</v>
      </c>
    </row>
    <row r="2760" spans="1:7">
      <c r="A2760" s="14">
        <v>44657</v>
      </c>
      <c r="B2760">
        <v>45544.355470000002</v>
      </c>
      <c r="C2760">
        <v>45544.355470000002</v>
      </c>
      <c r="D2760">
        <v>43193.953130000002</v>
      </c>
      <c r="E2760">
        <v>43206.738279999998</v>
      </c>
      <c r="F2760">
        <v>43206.738279999998</v>
      </c>
      <c r="G2760">
        <v>39393395788</v>
      </c>
    </row>
    <row r="2761" spans="1:7">
      <c r="A2761" s="14">
        <v>44658</v>
      </c>
      <c r="B2761">
        <v>43207.5</v>
      </c>
      <c r="C2761">
        <v>43860.699220000002</v>
      </c>
      <c r="D2761">
        <v>42899.90625</v>
      </c>
      <c r="E2761">
        <v>43503.847659999999</v>
      </c>
      <c r="F2761">
        <v>43503.847659999999</v>
      </c>
      <c r="G2761">
        <v>26101973106</v>
      </c>
    </row>
    <row r="2762" spans="1:7">
      <c r="A2762" s="14">
        <v>44659</v>
      </c>
      <c r="B2762">
        <v>43505.136720000002</v>
      </c>
      <c r="C2762">
        <v>43903.019529999998</v>
      </c>
      <c r="D2762">
        <v>42183.289060000003</v>
      </c>
      <c r="E2762">
        <v>42287.664060000003</v>
      </c>
      <c r="F2762">
        <v>42287.664060000003</v>
      </c>
      <c r="G2762">
        <v>27215995394</v>
      </c>
    </row>
    <row r="2763" spans="1:7">
      <c r="A2763" s="14">
        <v>44660</v>
      </c>
      <c r="B2763">
        <v>42282.078130000002</v>
      </c>
      <c r="C2763">
        <v>42786.816409999999</v>
      </c>
      <c r="D2763">
        <v>42183.253909999999</v>
      </c>
      <c r="E2763">
        <v>42782.136720000002</v>
      </c>
      <c r="F2763">
        <v>42782.136720000002</v>
      </c>
      <c r="G2763">
        <v>16050772496</v>
      </c>
    </row>
    <row r="2764" spans="1:7">
      <c r="A2764" s="14">
        <v>44661</v>
      </c>
      <c r="B2764">
        <v>42781.089840000001</v>
      </c>
      <c r="C2764">
        <v>43376.378909999999</v>
      </c>
      <c r="D2764">
        <v>42021.207029999998</v>
      </c>
      <c r="E2764">
        <v>42207.671880000002</v>
      </c>
      <c r="F2764">
        <v>42207.671880000002</v>
      </c>
      <c r="G2764">
        <v>17654475582</v>
      </c>
    </row>
    <row r="2765" spans="1:7">
      <c r="A2765" s="14">
        <v>44662</v>
      </c>
      <c r="B2765">
        <v>42201.039060000003</v>
      </c>
      <c r="C2765">
        <v>42424.589840000001</v>
      </c>
      <c r="D2765">
        <v>39373.058590000001</v>
      </c>
      <c r="E2765">
        <v>39521.902340000001</v>
      </c>
      <c r="F2765">
        <v>39521.902340000001</v>
      </c>
      <c r="G2765">
        <v>33949912166</v>
      </c>
    </row>
    <row r="2766" spans="1:7">
      <c r="A2766" s="14">
        <v>44663</v>
      </c>
      <c r="B2766">
        <v>39533.714840000001</v>
      </c>
      <c r="C2766">
        <v>40617.585939999997</v>
      </c>
      <c r="D2766">
        <v>39388.328130000002</v>
      </c>
      <c r="E2766">
        <v>40127.183590000001</v>
      </c>
      <c r="F2766">
        <v>40127.183590000001</v>
      </c>
      <c r="G2766">
        <v>30991500854</v>
      </c>
    </row>
    <row r="2767" spans="1:7">
      <c r="A2767" s="14">
        <v>44664</v>
      </c>
      <c r="B2767">
        <v>40123.570310000003</v>
      </c>
      <c r="C2767">
        <v>41430.054689999997</v>
      </c>
      <c r="D2767">
        <v>39712.746090000001</v>
      </c>
      <c r="E2767">
        <v>41166.730470000002</v>
      </c>
      <c r="F2767">
        <v>41166.730470000002</v>
      </c>
      <c r="G2767">
        <v>27691105228</v>
      </c>
    </row>
    <row r="2768" spans="1:7">
      <c r="A2768" s="14">
        <v>44665</v>
      </c>
      <c r="B2768">
        <v>41160.21875</v>
      </c>
      <c r="C2768">
        <v>41451.480470000002</v>
      </c>
      <c r="D2768">
        <v>39695.746090000001</v>
      </c>
      <c r="E2768">
        <v>39935.515630000002</v>
      </c>
      <c r="F2768">
        <v>39935.515630000002</v>
      </c>
      <c r="G2768">
        <v>24342001973</v>
      </c>
    </row>
    <row r="2769" spans="1:7">
      <c r="A2769" s="14">
        <v>44666</v>
      </c>
      <c r="B2769">
        <v>39939.402340000001</v>
      </c>
      <c r="C2769">
        <v>40617.722659999999</v>
      </c>
      <c r="D2769">
        <v>39866.832029999998</v>
      </c>
      <c r="E2769">
        <v>40553.464840000001</v>
      </c>
      <c r="F2769">
        <v>40553.464840000001</v>
      </c>
      <c r="G2769">
        <v>21756855753</v>
      </c>
    </row>
    <row r="2770" spans="1:7">
      <c r="A2770" s="14">
        <v>44667</v>
      </c>
      <c r="B2770">
        <v>40552.316409999999</v>
      </c>
      <c r="C2770">
        <v>40633.679689999997</v>
      </c>
      <c r="D2770">
        <v>40078.425779999998</v>
      </c>
      <c r="E2770">
        <v>40424.484380000002</v>
      </c>
      <c r="F2770">
        <v>40424.484380000002</v>
      </c>
      <c r="G2770">
        <v>16833150693</v>
      </c>
    </row>
    <row r="2771" spans="1:7">
      <c r="A2771" s="14">
        <v>44668</v>
      </c>
      <c r="B2771">
        <v>40417.777340000001</v>
      </c>
      <c r="C2771">
        <v>40570.726560000003</v>
      </c>
      <c r="D2771">
        <v>39620.894529999998</v>
      </c>
      <c r="E2771">
        <v>39716.953130000002</v>
      </c>
      <c r="F2771">
        <v>39716.953130000002</v>
      </c>
      <c r="G2771">
        <v>19087633042</v>
      </c>
    </row>
    <row r="2772" spans="1:7">
      <c r="A2772" s="14">
        <v>44669</v>
      </c>
      <c r="B2772">
        <v>39721.203130000002</v>
      </c>
      <c r="C2772">
        <v>40986.320310000003</v>
      </c>
      <c r="D2772">
        <v>38696.191409999999</v>
      </c>
      <c r="E2772">
        <v>40826.214840000001</v>
      </c>
      <c r="F2772">
        <v>40826.214840000001</v>
      </c>
      <c r="G2772">
        <v>33705182072</v>
      </c>
    </row>
    <row r="2773" spans="1:7">
      <c r="A2773" s="14">
        <v>44670</v>
      </c>
      <c r="B2773">
        <v>40828.175779999998</v>
      </c>
      <c r="C2773">
        <v>41672.960939999997</v>
      </c>
      <c r="D2773">
        <v>40618.632810000003</v>
      </c>
      <c r="E2773">
        <v>41502.75</v>
      </c>
      <c r="F2773">
        <v>41502.75</v>
      </c>
      <c r="G2773">
        <v>25303206547</v>
      </c>
    </row>
    <row r="2774" spans="1:7">
      <c r="A2774" s="14">
        <v>44671</v>
      </c>
      <c r="B2774">
        <v>41501.746090000001</v>
      </c>
      <c r="C2774">
        <v>42126.300779999998</v>
      </c>
      <c r="D2774">
        <v>40961.097659999999</v>
      </c>
      <c r="E2774">
        <v>41374.378909999999</v>
      </c>
      <c r="F2774">
        <v>41374.378909999999</v>
      </c>
      <c r="G2774">
        <v>27819532341</v>
      </c>
    </row>
    <row r="2775" spans="1:7">
      <c r="A2775" s="14">
        <v>44672</v>
      </c>
      <c r="B2775">
        <v>41371.515630000002</v>
      </c>
      <c r="C2775">
        <v>42893.582029999998</v>
      </c>
      <c r="D2775">
        <v>40063.828130000002</v>
      </c>
      <c r="E2775">
        <v>40527.363279999998</v>
      </c>
      <c r="F2775">
        <v>40527.363279999998</v>
      </c>
      <c r="G2775">
        <v>35372786395</v>
      </c>
    </row>
    <row r="2776" spans="1:7">
      <c r="A2776" s="14">
        <v>44673</v>
      </c>
      <c r="B2776">
        <v>40525.863279999998</v>
      </c>
      <c r="C2776">
        <v>40777.757810000003</v>
      </c>
      <c r="D2776">
        <v>39315.417970000002</v>
      </c>
      <c r="E2776">
        <v>39740.320310000003</v>
      </c>
      <c r="F2776">
        <v>39740.320310000003</v>
      </c>
      <c r="G2776">
        <v>28011716745</v>
      </c>
    </row>
    <row r="2777" spans="1:7">
      <c r="A2777" s="14">
        <v>44674</v>
      </c>
      <c r="B2777">
        <v>39738.722659999999</v>
      </c>
      <c r="C2777">
        <v>39935.859380000002</v>
      </c>
      <c r="D2777">
        <v>39352.203130000002</v>
      </c>
      <c r="E2777">
        <v>39486.730470000002</v>
      </c>
      <c r="F2777">
        <v>39486.730470000002</v>
      </c>
      <c r="G2777">
        <v>16138021249</v>
      </c>
    </row>
    <row r="2778" spans="1:7">
      <c r="A2778" s="14">
        <v>44675</v>
      </c>
      <c r="B2778">
        <v>39478.375</v>
      </c>
      <c r="C2778">
        <v>39845.925779999998</v>
      </c>
      <c r="D2778">
        <v>39233.539060000003</v>
      </c>
      <c r="E2778">
        <v>39469.292970000002</v>
      </c>
      <c r="F2778">
        <v>39469.292970000002</v>
      </c>
      <c r="G2778">
        <v>17964398167</v>
      </c>
    </row>
    <row r="2779" spans="1:7">
      <c r="A2779" s="14">
        <v>44676</v>
      </c>
      <c r="B2779">
        <v>39472.605470000002</v>
      </c>
      <c r="C2779">
        <v>40491.753909999999</v>
      </c>
      <c r="D2779">
        <v>38338.378909999999</v>
      </c>
      <c r="E2779">
        <v>40458.308590000001</v>
      </c>
      <c r="F2779">
        <v>40458.308590000001</v>
      </c>
      <c r="G2779">
        <v>35445730570</v>
      </c>
    </row>
    <row r="2780" spans="1:7">
      <c r="A2780" s="14">
        <v>44677</v>
      </c>
      <c r="B2780">
        <v>40448.421880000002</v>
      </c>
      <c r="C2780">
        <v>40713.890630000002</v>
      </c>
      <c r="D2780">
        <v>37884.984380000002</v>
      </c>
      <c r="E2780">
        <v>38117.460939999997</v>
      </c>
      <c r="F2780">
        <v>38117.460939999997</v>
      </c>
      <c r="G2780">
        <v>34569088416</v>
      </c>
    </row>
    <row r="2781" spans="1:7">
      <c r="A2781" s="14">
        <v>44678</v>
      </c>
      <c r="B2781">
        <v>38120.300779999998</v>
      </c>
      <c r="C2781">
        <v>39397.917970000002</v>
      </c>
      <c r="D2781">
        <v>37997.3125</v>
      </c>
      <c r="E2781">
        <v>39241.121090000001</v>
      </c>
      <c r="F2781">
        <v>39241.121090000001</v>
      </c>
      <c r="G2781">
        <v>30981015184</v>
      </c>
    </row>
    <row r="2782" spans="1:7">
      <c r="A2782" s="14">
        <v>44679</v>
      </c>
      <c r="B2782">
        <v>39241.429689999997</v>
      </c>
      <c r="C2782">
        <v>40269.464840000001</v>
      </c>
      <c r="D2782">
        <v>38941.421880000002</v>
      </c>
      <c r="E2782">
        <v>39773.828130000002</v>
      </c>
      <c r="F2782">
        <v>39773.828130000002</v>
      </c>
      <c r="G2782">
        <v>33903704907</v>
      </c>
    </row>
    <row r="2783" spans="1:7">
      <c r="A2783" s="14">
        <v>44680</v>
      </c>
      <c r="B2783">
        <v>39768.617189999997</v>
      </c>
      <c r="C2783">
        <v>39887.269529999998</v>
      </c>
      <c r="D2783">
        <v>38235.535159999999</v>
      </c>
      <c r="E2783">
        <v>38609.824220000002</v>
      </c>
      <c r="F2783">
        <v>38609.824220000002</v>
      </c>
      <c r="G2783">
        <v>30882994649</v>
      </c>
    </row>
    <row r="2784" spans="1:7">
      <c r="A2784" s="14">
        <v>44681</v>
      </c>
      <c r="B2784">
        <v>38605.859380000002</v>
      </c>
      <c r="C2784">
        <v>38771.210939999997</v>
      </c>
      <c r="D2784">
        <v>37697.941409999999</v>
      </c>
      <c r="E2784">
        <v>37714.875</v>
      </c>
      <c r="F2784">
        <v>37714.875</v>
      </c>
      <c r="G2784">
        <v>23895713731</v>
      </c>
    </row>
    <row r="2785" spans="1:7">
      <c r="A2785" s="14">
        <v>44682</v>
      </c>
      <c r="B2785">
        <v>37713.265630000002</v>
      </c>
      <c r="C2785">
        <v>38627.859380000002</v>
      </c>
      <c r="D2785">
        <v>37585.789060000003</v>
      </c>
      <c r="E2785">
        <v>38469.09375</v>
      </c>
      <c r="F2785">
        <v>38469.09375</v>
      </c>
      <c r="G2785">
        <v>27002760110</v>
      </c>
    </row>
    <row r="2786" spans="1:7">
      <c r="A2786" s="14">
        <v>44683</v>
      </c>
      <c r="B2786">
        <v>38472.1875</v>
      </c>
      <c r="C2786">
        <v>39074.972659999999</v>
      </c>
      <c r="D2786">
        <v>38156.5625</v>
      </c>
      <c r="E2786">
        <v>38529.328130000002</v>
      </c>
      <c r="F2786">
        <v>38529.328130000002</v>
      </c>
      <c r="G2786">
        <v>32922642426</v>
      </c>
    </row>
    <row r="2787" spans="1:7">
      <c r="A2787" s="14">
        <v>44684</v>
      </c>
      <c r="B2787">
        <v>38528.109380000002</v>
      </c>
      <c r="C2787">
        <v>38629.996090000001</v>
      </c>
      <c r="D2787">
        <v>37585.621090000001</v>
      </c>
      <c r="E2787">
        <v>37750.453130000002</v>
      </c>
      <c r="F2787">
        <v>37750.453130000002</v>
      </c>
      <c r="G2787">
        <v>27326943244</v>
      </c>
    </row>
    <row r="2788" spans="1:7">
      <c r="A2788" s="14">
        <v>44685</v>
      </c>
      <c r="B2788">
        <v>37748.011720000002</v>
      </c>
      <c r="C2788">
        <v>39902.949220000002</v>
      </c>
      <c r="D2788">
        <v>37732.058590000001</v>
      </c>
      <c r="E2788">
        <v>39698.371090000001</v>
      </c>
      <c r="F2788">
        <v>39698.371090000001</v>
      </c>
      <c r="G2788">
        <v>36754404490</v>
      </c>
    </row>
    <row r="2789" spans="1:7">
      <c r="A2789" s="14">
        <v>44686</v>
      </c>
      <c r="B2789">
        <v>39695.746090000001</v>
      </c>
      <c r="C2789">
        <v>39789.28125</v>
      </c>
      <c r="D2789">
        <v>35856.515630000002</v>
      </c>
      <c r="E2789">
        <v>36575.140630000002</v>
      </c>
      <c r="F2789">
        <v>36575.140630000002</v>
      </c>
      <c r="G2789">
        <v>43106256317</v>
      </c>
    </row>
    <row r="2790" spans="1:7">
      <c r="A2790" s="14">
        <v>44687</v>
      </c>
      <c r="B2790">
        <v>36573.183590000001</v>
      </c>
      <c r="C2790">
        <v>36624.359380000002</v>
      </c>
      <c r="D2790">
        <v>35482.132810000003</v>
      </c>
      <c r="E2790">
        <v>36040.921880000002</v>
      </c>
      <c r="F2790">
        <v>36040.921880000002</v>
      </c>
      <c r="G2790">
        <v>37795577489</v>
      </c>
    </row>
    <row r="2791" spans="1:7">
      <c r="A2791" s="14">
        <v>44688</v>
      </c>
      <c r="B2791">
        <v>36042.503909999999</v>
      </c>
      <c r="C2791">
        <v>36129.925779999998</v>
      </c>
      <c r="D2791">
        <v>34940.824220000002</v>
      </c>
      <c r="E2791">
        <v>35501.953130000002</v>
      </c>
      <c r="F2791">
        <v>35501.953130000002</v>
      </c>
      <c r="G2791">
        <v>24375896406</v>
      </c>
    </row>
    <row r="2792" spans="1:7">
      <c r="A2792" s="14">
        <v>44689</v>
      </c>
      <c r="B2792">
        <v>35502.941409999999</v>
      </c>
      <c r="C2792">
        <v>35502.941409999999</v>
      </c>
      <c r="D2792">
        <v>33878.964840000001</v>
      </c>
      <c r="E2792">
        <v>34059.265630000002</v>
      </c>
      <c r="F2792">
        <v>34059.265630000002</v>
      </c>
      <c r="G2792">
        <v>36763041910</v>
      </c>
    </row>
    <row r="2793" spans="1:7">
      <c r="A2793" s="14">
        <v>44690</v>
      </c>
      <c r="B2793">
        <v>34060.015630000002</v>
      </c>
      <c r="C2793">
        <v>34222.074220000002</v>
      </c>
      <c r="D2793">
        <v>30296.953130000002</v>
      </c>
      <c r="E2793">
        <v>30296.953130000002</v>
      </c>
      <c r="F2793">
        <v>30296.953130000002</v>
      </c>
      <c r="G2793">
        <v>63355494961</v>
      </c>
    </row>
    <row r="2794" spans="1:7">
      <c r="A2794" s="14">
        <v>44691</v>
      </c>
      <c r="B2794">
        <v>30273.654299999998</v>
      </c>
      <c r="C2794">
        <v>32596.308590000001</v>
      </c>
      <c r="D2794">
        <v>29944.802729999999</v>
      </c>
      <c r="E2794">
        <v>31022.90625</v>
      </c>
      <c r="F2794">
        <v>31022.90625</v>
      </c>
      <c r="G2794">
        <v>59811038817</v>
      </c>
    </row>
    <row r="2795" spans="1:7">
      <c r="A2795" s="14">
        <v>44692</v>
      </c>
      <c r="B2795">
        <v>31016.183590000001</v>
      </c>
      <c r="C2795">
        <v>32013.402340000001</v>
      </c>
      <c r="D2795">
        <v>28170.414059999999</v>
      </c>
      <c r="E2795">
        <v>28936.355469999999</v>
      </c>
      <c r="F2795">
        <v>28936.355469999999</v>
      </c>
      <c r="G2795">
        <v>70388855818</v>
      </c>
    </row>
    <row r="2796" spans="1:7">
      <c r="A2796" s="14">
        <v>44693</v>
      </c>
      <c r="B2796">
        <v>28936.734380000002</v>
      </c>
      <c r="C2796">
        <v>30032.439450000002</v>
      </c>
      <c r="D2796">
        <v>26350.490229999999</v>
      </c>
      <c r="E2796">
        <v>29047.751950000002</v>
      </c>
      <c r="F2796">
        <v>29047.751950000002</v>
      </c>
      <c r="G2796">
        <v>66989173272</v>
      </c>
    </row>
    <row r="2797" spans="1:7">
      <c r="A2797" s="14">
        <v>44694</v>
      </c>
      <c r="B2797">
        <v>29030.910159999999</v>
      </c>
      <c r="C2797">
        <v>30924.802729999999</v>
      </c>
      <c r="D2797">
        <v>28782.33008</v>
      </c>
      <c r="E2797">
        <v>29283.103520000001</v>
      </c>
      <c r="F2797">
        <v>29283.103520000001</v>
      </c>
      <c r="G2797">
        <v>42841124537</v>
      </c>
    </row>
    <row r="2798" spans="1:7">
      <c r="A2798" s="14">
        <v>44695</v>
      </c>
      <c r="B2798">
        <v>29285.64258</v>
      </c>
      <c r="C2798">
        <v>30192.802729999999</v>
      </c>
      <c r="D2798">
        <v>28702.910159999999</v>
      </c>
      <c r="E2798">
        <v>30101.265630000002</v>
      </c>
      <c r="F2798">
        <v>30101.265630000002</v>
      </c>
      <c r="G2798">
        <v>28579868620</v>
      </c>
    </row>
    <row r="2799" spans="1:7">
      <c r="A2799" s="14">
        <v>44696</v>
      </c>
      <c r="B2799">
        <v>30098.585940000001</v>
      </c>
      <c r="C2799">
        <v>31308.191409999999</v>
      </c>
      <c r="D2799">
        <v>29527.740229999999</v>
      </c>
      <c r="E2799">
        <v>31305.113280000001</v>
      </c>
      <c r="F2799">
        <v>31305.113280000001</v>
      </c>
      <c r="G2799">
        <v>25835372065</v>
      </c>
    </row>
    <row r="2800" spans="1:7">
      <c r="A2800" s="14">
        <v>44697</v>
      </c>
      <c r="B2800">
        <v>31304.375</v>
      </c>
      <c r="C2800">
        <v>31305.341799999998</v>
      </c>
      <c r="D2800">
        <v>29251.884770000001</v>
      </c>
      <c r="E2800">
        <v>29862.917969999999</v>
      </c>
      <c r="F2800">
        <v>29862.917969999999</v>
      </c>
      <c r="G2800">
        <v>32613897286</v>
      </c>
    </row>
    <row r="2801" spans="1:7">
      <c r="A2801" s="14">
        <v>44698</v>
      </c>
      <c r="B2801">
        <v>29862.408200000002</v>
      </c>
      <c r="C2801">
        <v>30694.490229999999</v>
      </c>
      <c r="D2801">
        <v>29570.302729999999</v>
      </c>
      <c r="E2801">
        <v>30425.85742</v>
      </c>
      <c r="F2801">
        <v>30425.85742</v>
      </c>
      <c r="G2801">
        <v>29101473475</v>
      </c>
    </row>
    <row r="2802" spans="1:7">
      <c r="A2802" s="14">
        <v>44699</v>
      </c>
      <c r="B2802">
        <v>30424.478520000001</v>
      </c>
      <c r="C2802">
        <v>30618.716799999998</v>
      </c>
      <c r="D2802">
        <v>28720.271479999999</v>
      </c>
      <c r="E2802">
        <v>28720.271479999999</v>
      </c>
      <c r="F2802">
        <v>28720.271479999999</v>
      </c>
      <c r="G2802">
        <v>31285268319</v>
      </c>
    </row>
    <row r="2803" spans="1:7">
      <c r="A2803" s="14">
        <v>44700</v>
      </c>
      <c r="B2803">
        <v>28720.359380000002</v>
      </c>
      <c r="C2803">
        <v>30430.751950000002</v>
      </c>
      <c r="D2803">
        <v>28708.95508</v>
      </c>
      <c r="E2803">
        <v>30314.333979999999</v>
      </c>
      <c r="F2803">
        <v>30314.333979999999</v>
      </c>
      <c r="G2803">
        <v>33773447707</v>
      </c>
    </row>
    <row r="2804" spans="1:7">
      <c r="A2804" s="14">
        <v>44701</v>
      </c>
      <c r="B2804">
        <v>30311.119139999999</v>
      </c>
      <c r="C2804">
        <v>30664.976559999999</v>
      </c>
      <c r="D2804">
        <v>28793.605469999999</v>
      </c>
      <c r="E2804">
        <v>29200.740229999999</v>
      </c>
      <c r="F2804">
        <v>29200.740229999999</v>
      </c>
      <c r="G2804">
        <v>30749382605</v>
      </c>
    </row>
    <row r="2805" spans="1:7">
      <c r="A2805" s="14">
        <v>44702</v>
      </c>
      <c r="B2805">
        <v>29199.859380000002</v>
      </c>
      <c r="C2805">
        <v>29588.869139999999</v>
      </c>
      <c r="D2805">
        <v>29027.394530000001</v>
      </c>
      <c r="E2805">
        <v>29432.226559999999</v>
      </c>
      <c r="F2805">
        <v>29432.226559999999</v>
      </c>
      <c r="G2805">
        <v>17274840442</v>
      </c>
    </row>
    <row r="2806" spans="1:7">
      <c r="A2806" s="14">
        <v>44703</v>
      </c>
      <c r="B2806">
        <v>29432.472659999999</v>
      </c>
      <c r="C2806">
        <v>30425.86133</v>
      </c>
      <c r="D2806">
        <v>29275.183590000001</v>
      </c>
      <c r="E2806">
        <v>30323.722659999999</v>
      </c>
      <c r="F2806">
        <v>30323.722659999999</v>
      </c>
      <c r="G2806">
        <v>21631532270</v>
      </c>
    </row>
    <row r="2807" spans="1:7">
      <c r="A2807" s="14">
        <v>44704</v>
      </c>
      <c r="B2807">
        <v>30309.396479999999</v>
      </c>
      <c r="C2807">
        <v>30590.585940000001</v>
      </c>
      <c r="D2807">
        <v>28975.560549999998</v>
      </c>
      <c r="E2807">
        <v>29098.910159999999</v>
      </c>
      <c r="F2807">
        <v>29098.910159999999</v>
      </c>
      <c r="G2807">
        <v>31483454557</v>
      </c>
    </row>
    <row r="2808" spans="1:7">
      <c r="A2808" s="14">
        <v>44705</v>
      </c>
      <c r="B2808">
        <v>29101.125</v>
      </c>
      <c r="C2808">
        <v>29774.355469999999</v>
      </c>
      <c r="D2808">
        <v>28786.589840000001</v>
      </c>
      <c r="E2808">
        <v>29655.585940000001</v>
      </c>
      <c r="F2808">
        <v>29655.585940000001</v>
      </c>
      <c r="G2808">
        <v>26616506245</v>
      </c>
    </row>
    <row r="2809" spans="1:7">
      <c r="A2809" s="14">
        <v>44706</v>
      </c>
      <c r="B2809">
        <v>29653.134770000001</v>
      </c>
      <c r="C2809">
        <v>30157.785159999999</v>
      </c>
      <c r="D2809">
        <v>29384.949219999999</v>
      </c>
      <c r="E2809">
        <v>29562.36133</v>
      </c>
      <c r="F2809">
        <v>29562.36133</v>
      </c>
      <c r="G2809">
        <v>27525063551</v>
      </c>
    </row>
    <row r="2810" spans="1:7">
      <c r="A2810" s="14">
        <v>44707</v>
      </c>
      <c r="B2810">
        <v>29564.777340000001</v>
      </c>
      <c r="C2810">
        <v>29834.160159999999</v>
      </c>
      <c r="D2810">
        <v>28261.90625</v>
      </c>
      <c r="E2810">
        <v>29267.224610000001</v>
      </c>
      <c r="F2810">
        <v>29267.224610000001</v>
      </c>
      <c r="G2810">
        <v>36774325352</v>
      </c>
    </row>
    <row r="2811" spans="1:7">
      <c r="A2811" s="14">
        <v>44708</v>
      </c>
      <c r="B2811">
        <v>29251.140630000002</v>
      </c>
      <c r="C2811">
        <v>29346.943360000001</v>
      </c>
      <c r="D2811">
        <v>28326.613280000001</v>
      </c>
      <c r="E2811">
        <v>28627.574219999999</v>
      </c>
      <c r="F2811">
        <v>28627.574219999999</v>
      </c>
      <c r="G2811">
        <v>36582005748</v>
      </c>
    </row>
    <row r="2812" spans="1:7">
      <c r="A2812" s="14">
        <v>44709</v>
      </c>
      <c r="B2812">
        <v>28622.625</v>
      </c>
      <c r="C2812">
        <v>28814.900389999999</v>
      </c>
      <c r="D2812">
        <v>28554.566409999999</v>
      </c>
      <c r="E2812">
        <v>28814.900389999999</v>
      </c>
      <c r="F2812">
        <v>28814.900389999999</v>
      </c>
      <c r="G2812">
        <v>35519577634</v>
      </c>
    </row>
    <row r="2813" spans="1:7">
      <c r="A2813" s="14">
        <v>44710</v>
      </c>
      <c r="B2813">
        <v>29019.867190000001</v>
      </c>
      <c r="C2813">
        <v>29498.009770000001</v>
      </c>
      <c r="D2813">
        <v>28841.10742</v>
      </c>
      <c r="E2813">
        <v>29445.957030000001</v>
      </c>
      <c r="F2813">
        <v>29445.957030000001</v>
      </c>
      <c r="G2813">
        <v>18093886409</v>
      </c>
    </row>
    <row r="2814" spans="1:7">
      <c r="A2814" s="14">
        <v>44711</v>
      </c>
      <c r="B2814">
        <v>29443.365229999999</v>
      </c>
      <c r="C2814">
        <v>31949.630860000001</v>
      </c>
      <c r="D2814">
        <v>29303.572270000001</v>
      </c>
      <c r="E2814">
        <v>31726.390630000002</v>
      </c>
      <c r="F2814">
        <v>31726.390630000002</v>
      </c>
      <c r="G2814">
        <v>39277993274</v>
      </c>
    </row>
    <row r="2815" spans="1:7">
      <c r="A2815" s="14">
        <v>44712</v>
      </c>
      <c r="B2815">
        <v>31723.865229999999</v>
      </c>
      <c r="C2815">
        <v>32249.863280000001</v>
      </c>
      <c r="D2815">
        <v>31286.154299999998</v>
      </c>
      <c r="E2815">
        <v>31792.310549999998</v>
      </c>
      <c r="F2815">
        <v>31792.310549999998</v>
      </c>
      <c r="G2815">
        <v>33538210634</v>
      </c>
    </row>
    <row r="2816" spans="1:7">
      <c r="A2816" s="14">
        <v>44713</v>
      </c>
      <c r="B2816">
        <v>31792.554690000001</v>
      </c>
      <c r="C2816">
        <v>31957.285159999999</v>
      </c>
      <c r="D2816">
        <v>29501.587889999999</v>
      </c>
      <c r="E2816">
        <v>29799.08008</v>
      </c>
      <c r="F2816">
        <v>29799.08008</v>
      </c>
      <c r="G2816">
        <v>41135817341</v>
      </c>
    </row>
    <row r="2817" spans="1:7">
      <c r="A2817" s="14">
        <v>44714</v>
      </c>
      <c r="B2817">
        <v>29794.890630000002</v>
      </c>
      <c r="C2817">
        <v>30604.734380000002</v>
      </c>
      <c r="D2817">
        <v>29652.70508</v>
      </c>
      <c r="E2817">
        <v>30467.488280000001</v>
      </c>
      <c r="F2817">
        <v>30467.488280000001</v>
      </c>
      <c r="G2817">
        <v>29083562061</v>
      </c>
    </row>
    <row r="2818" spans="1:7">
      <c r="A2818" s="14">
        <v>44715</v>
      </c>
      <c r="B2818">
        <v>30467.806639999999</v>
      </c>
      <c r="C2818">
        <v>30633.035159999999</v>
      </c>
      <c r="D2818">
        <v>29375.689450000002</v>
      </c>
      <c r="E2818">
        <v>29704.390630000002</v>
      </c>
      <c r="F2818">
        <v>29704.390630000002</v>
      </c>
      <c r="G2818">
        <v>26175547452</v>
      </c>
    </row>
    <row r="2819" spans="1:7">
      <c r="A2819" s="14">
        <v>44716</v>
      </c>
      <c r="B2819">
        <v>29706.13867</v>
      </c>
      <c r="C2819">
        <v>29930.564450000002</v>
      </c>
      <c r="D2819">
        <v>29500.005860000001</v>
      </c>
      <c r="E2819">
        <v>29832.914059999999</v>
      </c>
      <c r="F2819">
        <v>29832.914059999999</v>
      </c>
      <c r="G2819">
        <v>16588370958</v>
      </c>
    </row>
    <row r="2820" spans="1:7">
      <c r="A2820" s="14">
        <v>44717</v>
      </c>
      <c r="B2820">
        <v>29835.117190000001</v>
      </c>
      <c r="C2820">
        <v>30117.744139999999</v>
      </c>
      <c r="D2820">
        <v>29574.449219999999</v>
      </c>
      <c r="E2820">
        <v>29906.662110000001</v>
      </c>
      <c r="F2820">
        <v>29906.662110000001</v>
      </c>
      <c r="G2820">
        <v>17264085441</v>
      </c>
    </row>
    <row r="2821" spans="1:7">
      <c r="A2821" s="14">
        <v>44718</v>
      </c>
      <c r="B2821">
        <v>29910.283200000002</v>
      </c>
      <c r="C2821">
        <v>31693.291020000001</v>
      </c>
      <c r="D2821">
        <v>29894.1875</v>
      </c>
      <c r="E2821">
        <v>31370.671880000002</v>
      </c>
      <c r="F2821">
        <v>31370.671880000002</v>
      </c>
      <c r="G2821">
        <v>31947336829</v>
      </c>
    </row>
    <row r="2822" spans="1:7">
      <c r="A2822" s="14">
        <v>44719</v>
      </c>
      <c r="B2822">
        <v>31371.742190000001</v>
      </c>
      <c r="C2822">
        <v>31489.683590000001</v>
      </c>
      <c r="D2822">
        <v>29311.683590000001</v>
      </c>
      <c r="E2822">
        <v>31155.478520000001</v>
      </c>
      <c r="F2822">
        <v>31155.478520000001</v>
      </c>
      <c r="G2822">
        <v>40770974039</v>
      </c>
    </row>
    <row r="2823" spans="1:7">
      <c r="A2823" s="14">
        <v>44720</v>
      </c>
      <c r="B2823">
        <v>31151.480469999999</v>
      </c>
      <c r="C2823">
        <v>31253.691409999999</v>
      </c>
      <c r="D2823">
        <v>29944.404299999998</v>
      </c>
      <c r="E2823">
        <v>30214.355469999999</v>
      </c>
      <c r="F2823">
        <v>30214.355469999999</v>
      </c>
      <c r="G2823">
        <v>30242059107</v>
      </c>
    </row>
    <row r="2824" spans="1:7">
      <c r="A2824" s="14">
        <v>44721</v>
      </c>
      <c r="B2824">
        <v>30215.279299999998</v>
      </c>
      <c r="C2824">
        <v>30609.310549999998</v>
      </c>
      <c r="D2824">
        <v>30020.265630000002</v>
      </c>
      <c r="E2824">
        <v>30111.998049999998</v>
      </c>
      <c r="F2824">
        <v>30111.998049999998</v>
      </c>
      <c r="G2824">
        <v>21692004719</v>
      </c>
    </row>
    <row r="2825" spans="1:7">
      <c r="A2825" s="14">
        <v>44722</v>
      </c>
      <c r="B2825">
        <v>30110.33008</v>
      </c>
      <c r="C2825">
        <v>30245.808590000001</v>
      </c>
      <c r="D2825">
        <v>28978.146479999999</v>
      </c>
      <c r="E2825">
        <v>29083.804690000001</v>
      </c>
      <c r="F2825">
        <v>29083.804690000001</v>
      </c>
      <c r="G2825">
        <v>29867476527</v>
      </c>
    </row>
    <row r="2826" spans="1:7">
      <c r="A2826" s="14">
        <v>44723</v>
      </c>
      <c r="B2826">
        <v>29084.666020000001</v>
      </c>
      <c r="C2826">
        <v>29401.916020000001</v>
      </c>
      <c r="D2826">
        <v>28236.212889999999</v>
      </c>
      <c r="E2826">
        <v>28360.810549999998</v>
      </c>
      <c r="F2826">
        <v>28360.810549999998</v>
      </c>
      <c r="G2826">
        <v>27246574439</v>
      </c>
    </row>
    <row r="2827" spans="1:7">
      <c r="A2827" s="14">
        <v>44724</v>
      </c>
      <c r="B2827">
        <v>28373.51367</v>
      </c>
      <c r="C2827">
        <v>28502.685549999998</v>
      </c>
      <c r="D2827">
        <v>26762.648440000001</v>
      </c>
      <c r="E2827">
        <v>26762.648440000001</v>
      </c>
      <c r="F2827">
        <v>26762.648440000001</v>
      </c>
      <c r="G2827">
        <v>34163220274</v>
      </c>
    </row>
    <row r="2828" spans="1:7">
      <c r="A2828" s="14">
        <v>44725</v>
      </c>
      <c r="B2828">
        <v>26737.578130000002</v>
      </c>
      <c r="C2828">
        <v>26795.589840000001</v>
      </c>
      <c r="D2828">
        <v>22141.257809999999</v>
      </c>
      <c r="E2828">
        <v>22487.38867</v>
      </c>
      <c r="F2828">
        <v>22487.38867</v>
      </c>
      <c r="G2828">
        <v>68204556440</v>
      </c>
    </row>
    <row r="2829" spans="1:7">
      <c r="A2829" s="14">
        <v>44726</v>
      </c>
      <c r="B2829">
        <v>22487.98633</v>
      </c>
      <c r="C2829">
        <v>23018.95117</v>
      </c>
      <c r="D2829">
        <v>20950.818360000001</v>
      </c>
      <c r="E2829">
        <v>22206.792969999999</v>
      </c>
      <c r="F2829">
        <v>22206.792969999999</v>
      </c>
      <c r="G2829">
        <v>50913575242</v>
      </c>
    </row>
    <row r="2830" spans="1:7">
      <c r="A2830" s="14">
        <v>44727</v>
      </c>
      <c r="B2830">
        <v>22196.730469999999</v>
      </c>
      <c r="C2830">
        <v>22642.671880000002</v>
      </c>
      <c r="D2830">
        <v>20178.376950000002</v>
      </c>
      <c r="E2830">
        <v>22572.839840000001</v>
      </c>
      <c r="F2830">
        <v>22572.839840000001</v>
      </c>
      <c r="G2830">
        <v>54912007015</v>
      </c>
    </row>
    <row r="2831" spans="1:7">
      <c r="A2831" s="14">
        <v>44728</v>
      </c>
      <c r="B2831">
        <v>22576.304690000001</v>
      </c>
      <c r="C2831">
        <v>22868.921880000002</v>
      </c>
      <c r="D2831">
        <v>20265.226559999999</v>
      </c>
      <c r="E2831">
        <v>20381.650389999999</v>
      </c>
      <c r="F2831">
        <v>20381.650389999999</v>
      </c>
      <c r="G2831">
        <v>31183975654</v>
      </c>
    </row>
    <row r="2832" spans="1:7">
      <c r="A2832" s="14">
        <v>44729</v>
      </c>
      <c r="B2832">
        <v>20385.71875</v>
      </c>
      <c r="C2832">
        <v>21243.3125</v>
      </c>
      <c r="D2832">
        <v>20326.519530000001</v>
      </c>
      <c r="E2832">
        <v>20471.48242</v>
      </c>
      <c r="F2832">
        <v>20471.48242</v>
      </c>
      <c r="G2832">
        <v>27132421514</v>
      </c>
    </row>
    <row r="2833" spans="1:7">
      <c r="A2833" s="14">
        <v>44730</v>
      </c>
      <c r="B2833">
        <v>20473.425780000001</v>
      </c>
      <c r="C2833">
        <v>20736.041020000001</v>
      </c>
      <c r="D2833">
        <v>17708.623049999998</v>
      </c>
      <c r="E2833">
        <v>19017.64258</v>
      </c>
      <c r="F2833">
        <v>19017.64258</v>
      </c>
      <c r="G2833">
        <v>42009436760</v>
      </c>
    </row>
    <row r="2834" spans="1:7">
      <c r="A2834" s="14">
        <v>44731</v>
      </c>
      <c r="B2834">
        <v>19010.902340000001</v>
      </c>
      <c r="C2834">
        <v>20683.822270000001</v>
      </c>
      <c r="D2834">
        <v>18067.152340000001</v>
      </c>
      <c r="E2834">
        <v>20553.271479999999</v>
      </c>
      <c r="F2834">
        <v>20553.271479999999</v>
      </c>
      <c r="G2834">
        <v>35329942625</v>
      </c>
    </row>
    <row r="2835" spans="1:7">
      <c r="A2835" s="14">
        <v>44732</v>
      </c>
      <c r="B2835">
        <v>20553.371090000001</v>
      </c>
      <c r="C2835">
        <v>20913.322270000001</v>
      </c>
      <c r="D2835">
        <v>19689.16992</v>
      </c>
      <c r="E2835">
        <v>20599.537110000001</v>
      </c>
      <c r="F2835">
        <v>20599.537110000001</v>
      </c>
      <c r="G2835">
        <v>30818458597</v>
      </c>
    </row>
    <row r="2836" spans="1:7">
      <c r="A2836" s="14">
        <v>44733</v>
      </c>
      <c r="B2836">
        <v>20594.29492</v>
      </c>
      <c r="C2836">
        <v>21620.628909999999</v>
      </c>
      <c r="D2836">
        <v>20415.0625</v>
      </c>
      <c r="E2836">
        <v>20710.597659999999</v>
      </c>
      <c r="F2836">
        <v>20710.597659999999</v>
      </c>
      <c r="G2836">
        <v>28970212744</v>
      </c>
    </row>
    <row r="2837" spans="1:7">
      <c r="A2837" s="14">
        <v>44734</v>
      </c>
      <c r="B2837">
        <v>20719.414059999999</v>
      </c>
      <c r="C2837">
        <v>20835.75</v>
      </c>
      <c r="D2837">
        <v>19848.078130000002</v>
      </c>
      <c r="E2837">
        <v>19987.029299999998</v>
      </c>
      <c r="F2837">
        <v>19987.029299999998</v>
      </c>
      <c r="G2837">
        <v>28574793478</v>
      </c>
    </row>
    <row r="2838" spans="1:7">
      <c r="A2838" s="14">
        <v>44735</v>
      </c>
      <c r="B2838">
        <v>19986.60742</v>
      </c>
      <c r="C2838">
        <v>21135.761719999999</v>
      </c>
      <c r="D2838">
        <v>19950.117190000001</v>
      </c>
      <c r="E2838">
        <v>21085.876950000002</v>
      </c>
      <c r="F2838">
        <v>21085.876950000002</v>
      </c>
      <c r="G2838">
        <v>26188097173</v>
      </c>
    </row>
    <row r="2839" spans="1:7">
      <c r="A2839" s="14">
        <v>44736</v>
      </c>
      <c r="B2839">
        <v>21084.648440000001</v>
      </c>
      <c r="C2839">
        <v>21472.917969999999</v>
      </c>
      <c r="D2839">
        <v>20777.511719999999</v>
      </c>
      <c r="E2839">
        <v>21231.65625</v>
      </c>
      <c r="F2839">
        <v>21231.65625</v>
      </c>
      <c r="G2839">
        <v>24957784918</v>
      </c>
    </row>
    <row r="2840" spans="1:7">
      <c r="A2840" s="14">
        <v>44737</v>
      </c>
      <c r="B2840">
        <v>21233.609380000002</v>
      </c>
      <c r="C2840">
        <v>21520.914059999999</v>
      </c>
      <c r="D2840">
        <v>20964.585940000001</v>
      </c>
      <c r="E2840">
        <v>21502.337889999999</v>
      </c>
      <c r="F2840">
        <v>21502.337889999999</v>
      </c>
      <c r="G2840">
        <v>18372538715</v>
      </c>
    </row>
    <row r="2841" spans="1:7">
      <c r="A2841" s="14">
        <v>44738</v>
      </c>
      <c r="B2841">
        <v>21496.494139999999</v>
      </c>
      <c r="C2841">
        <v>21783.724610000001</v>
      </c>
      <c r="D2841">
        <v>21016.269530000001</v>
      </c>
      <c r="E2841">
        <v>21027.29492</v>
      </c>
      <c r="F2841">
        <v>21027.29492</v>
      </c>
      <c r="G2841">
        <v>18027170497</v>
      </c>
    </row>
    <row r="2842" spans="1:7">
      <c r="A2842" s="14">
        <v>44739</v>
      </c>
      <c r="B2842">
        <v>21028.238280000001</v>
      </c>
      <c r="C2842">
        <v>21478.089840000001</v>
      </c>
      <c r="D2842">
        <v>20620.199219999999</v>
      </c>
      <c r="E2842">
        <v>20735.478520000001</v>
      </c>
      <c r="F2842">
        <v>20735.478520000001</v>
      </c>
      <c r="G2842">
        <v>20965695707</v>
      </c>
    </row>
    <row r="2843" spans="1:7">
      <c r="A2843" s="14">
        <v>44740</v>
      </c>
      <c r="B2843">
        <v>20731.54492</v>
      </c>
      <c r="C2843">
        <v>21164.42383</v>
      </c>
      <c r="D2843">
        <v>20228.8125</v>
      </c>
      <c r="E2843">
        <v>20280.634770000001</v>
      </c>
      <c r="F2843">
        <v>20280.634770000001</v>
      </c>
      <c r="G2843">
        <v>21381535161</v>
      </c>
    </row>
    <row r="2844" spans="1:7">
      <c r="A2844" s="14">
        <v>44741</v>
      </c>
      <c r="B2844">
        <v>20281.16992</v>
      </c>
      <c r="C2844">
        <v>20364.15625</v>
      </c>
      <c r="D2844">
        <v>19937.791020000001</v>
      </c>
      <c r="E2844">
        <v>20104.023440000001</v>
      </c>
      <c r="F2844">
        <v>20104.023440000001</v>
      </c>
      <c r="G2844">
        <v>23552740328</v>
      </c>
    </row>
    <row r="2845" spans="1:7">
      <c r="A2845" s="14">
        <v>44742</v>
      </c>
      <c r="B2845">
        <v>20108.3125</v>
      </c>
      <c r="C2845">
        <v>20141.160159999999</v>
      </c>
      <c r="D2845">
        <v>18729.65625</v>
      </c>
      <c r="E2845">
        <v>19784.726559999999</v>
      </c>
      <c r="F2845">
        <v>19784.726559999999</v>
      </c>
      <c r="G2845">
        <v>26267239923</v>
      </c>
    </row>
    <row r="2846" spans="1:7">
      <c r="A2846" s="14">
        <v>44743</v>
      </c>
      <c r="B2846">
        <v>19820.470700000002</v>
      </c>
      <c r="C2846">
        <v>20632.671880000002</v>
      </c>
      <c r="D2846">
        <v>19073.708979999999</v>
      </c>
      <c r="E2846">
        <v>19269.367190000001</v>
      </c>
      <c r="F2846">
        <v>19269.367190000001</v>
      </c>
      <c r="G2846">
        <v>30767551159</v>
      </c>
    </row>
    <row r="2847" spans="1:7">
      <c r="A2847" s="14">
        <v>44744</v>
      </c>
      <c r="B2847">
        <v>19274.835940000001</v>
      </c>
      <c r="C2847">
        <v>19371.748049999998</v>
      </c>
      <c r="D2847">
        <v>19027.082030000001</v>
      </c>
      <c r="E2847">
        <v>19242.255860000001</v>
      </c>
      <c r="F2847">
        <v>19242.255860000001</v>
      </c>
      <c r="G2847">
        <v>18100418740</v>
      </c>
    </row>
    <row r="2848" spans="1:7">
      <c r="A2848" s="14">
        <v>44745</v>
      </c>
      <c r="B2848">
        <v>19242.095700000002</v>
      </c>
      <c r="C2848">
        <v>19558.269530000001</v>
      </c>
      <c r="D2848">
        <v>18966.95117</v>
      </c>
      <c r="E2848">
        <v>19297.07617</v>
      </c>
      <c r="F2848">
        <v>19297.07617</v>
      </c>
      <c r="G2848">
        <v>16390821947</v>
      </c>
    </row>
    <row r="2849" spans="1:7">
      <c r="A2849" s="14">
        <v>44746</v>
      </c>
      <c r="B2849">
        <v>19297.314450000002</v>
      </c>
      <c r="C2849">
        <v>20258.748049999998</v>
      </c>
      <c r="D2849">
        <v>19063.066409999999</v>
      </c>
      <c r="E2849">
        <v>20231.261719999999</v>
      </c>
      <c r="F2849">
        <v>20231.261719999999</v>
      </c>
      <c r="G2849">
        <v>21594638208</v>
      </c>
    </row>
    <row r="2850" spans="1:7">
      <c r="A2850" s="14">
        <v>44747</v>
      </c>
      <c r="B2850">
        <v>20225.353520000001</v>
      </c>
      <c r="C2850">
        <v>20635.466799999998</v>
      </c>
      <c r="D2850">
        <v>19341.23242</v>
      </c>
      <c r="E2850">
        <v>20190.115229999999</v>
      </c>
      <c r="F2850">
        <v>20190.115229999999</v>
      </c>
      <c r="G2850">
        <v>26715546990</v>
      </c>
    </row>
    <row r="2851" spans="1:7">
      <c r="A2851" s="14">
        <v>44748</v>
      </c>
      <c r="B2851">
        <v>20194.619139999999</v>
      </c>
      <c r="C2851">
        <v>20595.529299999998</v>
      </c>
      <c r="D2851">
        <v>19823.511719999999</v>
      </c>
      <c r="E2851">
        <v>20548.246090000001</v>
      </c>
      <c r="F2851">
        <v>20548.246090000001</v>
      </c>
      <c r="G2851">
        <v>24598943708</v>
      </c>
    </row>
    <row r="2852" spans="1:7">
      <c r="A2852" s="14">
        <v>44749</v>
      </c>
      <c r="B2852">
        <v>20547.814450000002</v>
      </c>
      <c r="C2852">
        <v>21771.816409999999</v>
      </c>
      <c r="D2852">
        <v>20296.103520000001</v>
      </c>
      <c r="E2852">
        <v>21637.587889999999</v>
      </c>
      <c r="F2852">
        <v>21637.587889999999</v>
      </c>
      <c r="G2852">
        <v>25814972520</v>
      </c>
    </row>
    <row r="2853" spans="1:7">
      <c r="A2853" s="14">
        <v>44750</v>
      </c>
      <c r="B2853">
        <v>21637.154299999998</v>
      </c>
      <c r="C2853">
        <v>22314.941409999999</v>
      </c>
      <c r="D2853">
        <v>21257.453130000002</v>
      </c>
      <c r="E2853">
        <v>21731.117190000001</v>
      </c>
      <c r="F2853">
        <v>21731.117190000001</v>
      </c>
      <c r="G2853">
        <v>49899834488</v>
      </c>
    </row>
    <row r="2854" spans="1:7">
      <c r="A2854" s="14">
        <v>44751</v>
      </c>
      <c r="B2854">
        <v>21716.828130000002</v>
      </c>
      <c r="C2854">
        <v>21877.13867</v>
      </c>
      <c r="D2854">
        <v>21445.957030000001</v>
      </c>
      <c r="E2854">
        <v>21592.207030000001</v>
      </c>
      <c r="F2854">
        <v>21592.207030000001</v>
      </c>
      <c r="G2854">
        <v>29641127858</v>
      </c>
    </row>
    <row r="2855" spans="1:7">
      <c r="A2855" s="14">
        <v>44752</v>
      </c>
      <c r="B2855">
        <v>21591.08008</v>
      </c>
      <c r="C2855">
        <v>21591.08008</v>
      </c>
      <c r="D2855">
        <v>20727.123049999998</v>
      </c>
      <c r="E2855">
        <v>20860.449219999999</v>
      </c>
      <c r="F2855">
        <v>20860.449219999999</v>
      </c>
      <c r="G2855">
        <v>28688807249</v>
      </c>
    </row>
    <row r="2856" spans="1:7">
      <c r="A2856" s="14">
        <v>44753</v>
      </c>
      <c r="B2856">
        <v>20856.353520000001</v>
      </c>
      <c r="C2856">
        <v>20856.353520000001</v>
      </c>
      <c r="D2856">
        <v>19924.539059999999</v>
      </c>
      <c r="E2856">
        <v>19970.556639999999</v>
      </c>
      <c r="F2856">
        <v>19970.556639999999</v>
      </c>
      <c r="G2856">
        <v>24150249025</v>
      </c>
    </row>
    <row r="2857" spans="1:7">
      <c r="A2857" s="14">
        <v>44754</v>
      </c>
      <c r="B2857">
        <v>19970.474610000001</v>
      </c>
      <c r="C2857">
        <v>20043.445309999999</v>
      </c>
      <c r="D2857">
        <v>19308.53125</v>
      </c>
      <c r="E2857">
        <v>19323.914059999999</v>
      </c>
      <c r="F2857">
        <v>19323.914059999999</v>
      </c>
      <c r="G2857">
        <v>25810220018</v>
      </c>
    </row>
    <row r="2858" spans="1:7">
      <c r="A2858" s="14">
        <v>44755</v>
      </c>
      <c r="B2858">
        <v>19325.972659999999</v>
      </c>
      <c r="C2858">
        <v>20223.052729999999</v>
      </c>
      <c r="D2858">
        <v>18999.953130000002</v>
      </c>
      <c r="E2858">
        <v>20212.074219999999</v>
      </c>
      <c r="F2858">
        <v>20212.074219999999</v>
      </c>
      <c r="G2858">
        <v>33042430345</v>
      </c>
    </row>
    <row r="2859" spans="1:7">
      <c r="A2859" s="14">
        <v>44756</v>
      </c>
      <c r="B2859">
        <v>20211.466799999998</v>
      </c>
      <c r="C2859">
        <v>20789.894530000001</v>
      </c>
      <c r="D2859">
        <v>19689.257809999999</v>
      </c>
      <c r="E2859">
        <v>20569.91992</v>
      </c>
      <c r="F2859">
        <v>20569.91992</v>
      </c>
      <c r="G2859">
        <v>31158743333</v>
      </c>
    </row>
    <row r="2860" spans="1:7">
      <c r="A2860" s="14">
        <v>44757</v>
      </c>
      <c r="B2860">
        <v>20573.15625</v>
      </c>
      <c r="C2860">
        <v>21138.244139999999</v>
      </c>
      <c r="D2860">
        <v>20397</v>
      </c>
      <c r="E2860">
        <v>20836.328130000002</v>
      </c>
      <c r="F2860">
        <v>20836.328130000002</v>
      </c>
      <c r="G2860">
        <v>25905575359</v>
      </c>
    </row>
    <row r="2861" spans="1:7">
      <c r="A2861" s="14">
        <v>44758</v>
      </c>
      <c r="B2861">
        <v>20834.103520000001</v>
      </c>
      <c r="C2861">
        <v>21514.404299999998</v>
      </c>
      <c r="D2861">
        <v>20518.898440000001</v>
      </c>
      <c r="E2861">
        <v>21190.316409999999</v>
      </c>
      <c r="F2861">
        <v>21190.316409999999</v>
      </c>
      <c r="G2861">
        <v>24302954056</v>
      </c>
    </row>
    <row r="2862" spans="1:7">
      <c r="A2862" s="14">
        <v>44759</v>
      </c>
      <c r="B2862">
        <v>21195.041020000001</v>
      </c>
      <c r="C2862">
        <v>21600.640630000002</v>
      </c>
      <c r="D2862">
        <v>20778.179690000001</v>
      </c>
      <c r="E2862">
        <v>20779.34375</v>
      </c>
      <c r="F2862">
        <v>20779.34375</v>
      </c>
      <c r="G2862">
        <v>22927802083</v>
      </c>
    </row>
    <row r="2863" spans="1:7">
      <c r="A2863" s="14">
        <v>44760</v>
      </c>
      <c r="B2863">
        <v>20781.912110000001</v>
      </c>
      <c r="C2863">
        <v>22633.033200000002</v>
      </c>
      <c r="D2863">
        <v>20781.912110000001</v>
      </c>
      <c r="E2863">
        <v>22485.689450000002</v>
      </c>
      <c r="F2863">
        <v>22485.689450000002</v>
      </c>
      <c r="G2863">
        <v>39974475562</v>
      </c>
    </row>
    <row r="2864" spans="1:7">
      <c r="A2864" s="14">
        <v>44761</v>
      </c>
      <c r="B2864">
        <v>22467.849610000001</v>
      </c>
      <c r="C2864">
        <v>23666.962889999999</v>
      </c>
      <c r="D2864">
        <v>21683.40625</v>
      </c>
      <c r="E2864">
        <v>23389.433590000001</v>
      </c>
      <c r="F2864">
        <v>23389.433590000001</v>
      </c>
      <c r="G2864">
        <v>48765202697</v>
      </c>
    </row>
    <row r="2865" spans="1:7">
      <c r="A2865" s="14">
        <v>44762</v>
      </c>
      <c r="B2865">
        <v>23393.191409999999</v>
      </c>
      <c r="C2865">
        <v>24196.818360000001</v>
      </c>
      <c r="D2865">
        <v>23009.949219999999</v>
      </c>
      <c r="E2865">
        <v>23231.73242</v>
      </c>
      <c r="F2865">
        <v>23231.73242</v>
      </c>
      <c r="G2865">
        <v>42932549127</v>
      </c>
    </row>
    <row r="2866" spans="1:7">
      <c r="A2866" s="14">
        <v>44763</v>
      </c>
      <c r="B2866">
        <v>23233.20117</v>
      </c>
      <c r="C2866">
        <v>23388.322270000001</v>
      </c>
      <c r="D2866">
        <v>22431.148440000001</v>
      </c>
      <c r="E2866">
        <v>23164.628909999999</v>
      </c>
      <c r="F2866">
        <v>23164.628909999999</v>
      </c>
      <c r="G2866">
        <v>33631012204</v>
      </c>
    </row>
    <row r="2867" spans="1:7">
      <c r="A2867" s="14">
        <v>44764</v>
      </c>
      <c r="B2867">
        <v>23163.751950000002</v>
      </c>
      <c r="C2867">
        <v>23671.927729999999</v>
      </c>
      <c r="D2867">
        <v>22603.416020000001</v>
      </c>
      <c r="E2867">
        <v>22714.978520000001</v>
      </c>
      <c r="F2867">
        <v>22714.978520000001</v>
      </c>
      <c r="G2867">
        <v>31421555646</v>
      </c>
    </row>
    <row r="2868" spans="1:7">
      <c r="A2868" s="14">
        <v>44765</v>
      </c>
      <c r="B2868">
        <v>22706.984380000002</v>
      </c>
      <c r="C2868">
        <v>22977.210940000001</v>
      </c>
      <c r="D2868">
        <v>22002.910159999999</v>
      </c>
      <c r="E2868">
        <v>22465.478520000001</v>
      </c>
      <c r="F2868">
        <v>22465.478520000001</v>
      </c>
      <c r="G2868">
        <v>24021799169</v>
      </c>
    </row>
    <row r="2869" spans="1:7">
      <c r="A2869" s="14">
        <v>44766</v>
      </c>
      <c r="B2869">
        <v>22465.509770000001</v>
      </c>
      <c r="C2869">
        <v>22974.001950000002</v>
      </c>
      <c r="D2869">
        <v>22306.839840000001</v>
      </c>
      <c r="E2869">
        <v>22609.164059999999</v>
      </c>
      <c r="F2869">
        <v>22609.164059999999</v>
      </c>
      <c r="G2869">
        <v>23565495303</v>
      </c>
    </row>
    <row r="2870" spans="1:7">
      <c r="A2870" s="14">
        <v>44767</v>
      </c>
      <c r="B2870">
        <v>22607.15625</v>
      </c>
      <c r="C2870">
        <v>22649.121090000001</v>
      </c>
      <c r="D2870">
        <v>21361.64258</v>
      </c>
      <c r="E2870">
        <v>21361.70117</v>
      </c>
      <c r="F2870">
        <v>21361.70117</v>
      </c>
      <c r="G2870">
        <v>35574561406</v>
      </c>
    </row>
    <row r="2871" spans="1:7">
      <c r="A2871" s="14">
        <v>44768</v>
      </c>
      <c r="B2871">
        <v>21361.121090000001</v>
      </c>
      <c r="C2871">
        <v>21361.121090000001</v>
      </c>
      <c r="D2871">
        <v>20776.816409999999</v>
      </c>
      <c r="E2871">
        <v>21239.753909999999</v>
      </c>
      <c r="F2871">
        <v>21239.753909999999</v>
      </c>
      <c r="G2871">
        <v>28624673855</v>
      </c>
    </row>
    <row r="2872" spans="1:7">
      <c r="A2872" s="14">
        <v>44769</v>
      </c>
      <c r="B2872">
        <v>21244.16992</v>
      </c>
      <c r="C2872">
        <v>22986.529299999998</v>
      </c>
      <c r="D2872">
        <v>21070.806639999999</v>
      </c>
      <c r="E2872">
        <v>22930.54883</v>
      </c>
      <c r="F2872">
        <v>22930.54883</v>
      </c>
      <c r="G2872">
        <v>31758955233</v>
      </c>
    </row>
    <row r="2873" spans="1:7">
      <c r="A2873" s="14">
        <v>44770</v>
      </c>
      <c r="B2873">
        <v>22933.640630000002</v>
      </c>
      <c r="C2873">
        <v>24110.470700000002</v>
      </c>
      <c r="D2873">
        <v>22722.265630000002</v>
      </c>
      <c r="E2873">
        <v>23843.886719999999</v>
      </c>
      <c r="F2873">
        <v>23843.886719999999</v>
      </c>
      <c r="G2873">
        <v>40212386158</v>
      </c>
    </row>
    <row r="2874" spans="1:7">
      <c r="A2874" s="14">
        <v>44771</v>
      </c>
      <c r="B2874">
        <v>23845.212889999999</v>
      </c>
      <c r="C2874">
        <v>24294.787110000001</v>
      </c>
      <c r="D2874">
        <v>23481.17383</v>
      </c>
      <c r="E2874">
        <v>23804.632809999999</v>
      </c>
      <c r="F2874">
        <v>23804.632809999999</v>
      </c>
      <c r="G2874">
        <v>35887249746</v>
      </c>
    </row>
    <row r="2875" spans="1:7">
      <c r="A2875" s="14">
        <v>44772</v>
      </c>
      <c r="B2875">
        <v>23796.818360000001</v>
      </c>
      <c r="C2875">
        <v>24572.58008</v>
      </c>
      <c r="D2875">
        <v>23580.507809999999</v>
      </c>
      <c r="E2875">
        <v>23656.207030000001</v>
      </c>
      <c r="F2875">
        <v>23656.207030000001</v>
      </c>
      <c r="G2875">
        <v>28148218301</v>
      </c>
    </row>
    <row r="2876" spans="1:7">
      <c r="A2876" s="14">
        <v>44773</v>
      </c>
      <c r="B2876">
        <v>23652.070309999999</v>
      </c>
      <c r="C2876">
        <v>24121.64258</v>
      </c>
      <c r="D2876">
        <v>23275.703130000002</v>
      </c>
      <c r="E2876">
        <v>23336.896479999999</v>
      </c>
      <c r="F2876">
        <v>23336.896479999999</v>
      </c>
      <c r="G2876">
        <v>23553591896</v>
      </c>
    </row>
    <row r="2877" spans="1:7">
      <c r="A2877" s="14">
        <v>44774</v>
      </c>
      <c r="B2877">
        <v>23336.71875</v>
      </c>
      <c r="C2877">
        <v>23464.787110000001</v>
      </c>
      <c r="D2877">
        <v>22890.796880000002</v>
      </c>
      <c r="E2877">
        <v>23314.199219999999</v>
      </c>
      <c r="F2877">
        <v>23314.199219999999</v>
      </c>
      <c r="G2877">
        <v>25849159141</v>
      </c>
    </row>
    <row r="2878" spans="1:7">
      <c r="A2878" s="14">
        <v>44775</v>
      </c>
      <c r="B2878">
        <v>23308.433590000001</v>
      </c>
      <c r="C2878">
        <v>23415.041020000001</v>
      </c>
      <c r="D2878">
        <v>22710.083979999999</v>
      </c>
      <c r="E2878">
        <v>22978.117190000001</v>
      </c>
      <c r="F2878">
        <v>22978.117190000001</v>
      </c>
      <c r="G2878">
        <v>28389250717</v>
      </c>
    </row>
    <row r="2879" spans="1:7">
      <c r="A2879" s="14">
        <v>44776</v>
      </c>
      <c r="B2879">
        <v>22981.302729999999</v>
      </c>
      <c r="C2879">
        <v>23578.650389999999</v>
      </c>
      <c r="D2879">
        <v>22747.835940000001</v>
      </c>
      <c r="E2879">
        <v>22846.507809999999</v>
      </c>
      <c r="F2879">
        <v>22846.507809999999</v>
      </c>
      <c r="G2879">
        <v>26288169966</v>
      </c>
    </row>
    <row r="2880" spans="1:7">
      <c r="A2880" s="14">
        <v>44777</v>
      </c>
      <c r="B2880">
        <v>22848.214840000001</v>
      </c>
      <c r="C2880">
        <v>23198.009770000001</v>
      </c>
      <c r="D2880">
        <v>22485.70117</v>
      </c>
      <c r="E2880">
        <v>22630.957030000001</v>
      </c>
      <c r="F2880">
        <v>22630.957030000001</v>
      </c>
      <c r="G2880">
        <v>25120229769</v>
      </c>
    </row>
    <row r="2881" spans="1:7">
      <c r="A2881" s="14">
        <v>44778</v>
      </c>
      <c r="B2881">
        <v>22626.833979999999</v>
      </c>
      <c r="C2881">
        <v>23422.828130000002</v>
      </c>
      <c r="D2881">
        <v>22612.177729999999</v>
      </c>
      <c r="E2881">
        <v>23289.314450000002</v>
      </c>
      <c r="F2881">
        <v>23289.314450000002</v>
      </c>
      <c r="G2881">
        <v>28881249043</v>
      </c>
    </row>
    <row r="2882" spans="1:7">
      <c r="A2882" s="14">
        <v>44779</v>
      </c>
      <c r="B2882">
        <v>23291.42383</v>
      </c>
      <c r="C2882">
        <v>23326.5625</v>
      </c>
      <c r="D2882">
        <v>22961.279299999998</v>
      </c>
      <c r="E2882">
        <v>22961.279299999998</v>
      </c>
      <c r="F2882">
        <v>22961.279299999998</v>
      </c>
      <c r="G2882">
        <v>15978259885</v>
      </c>
    </row>
    <row r="2883" spans="1:7">
      <c r="A2883" s="14">
        <v>44780</v>
      </c>
      <c r="B2883">
        <v>22963.505860000001</v>
      </c>
      <c r="C2883">
        <v>23359.009770000001</v>
      </c>
      <c r="D2883">
        <v>22894.556639999999</v>
      </c>
      <c r="E2883">
        <v>23175.890630000002</v>
      </c>
      <c r="F2883">
        <v>23175.890630000002</v>
      </c>
      <c r="G2883">
        <v>15886817043</v>
      </c>
    </row>
    <row r="2884" spans="1:7">
      <c r="A2884" s="14">
        <v>44781</v>
      </c>
      <c r="B2884">
        <v>23179.527340000001</v>
      </c>
      <c r="C2884">
        <v>24203.689450000002</v>
      </c>
      <c r="D2884">
        <v>23176.546880000002</v>
      </c>
      <c r="E2884">
        <v>23809.48633</v>
      </c>
      <c r="F2884">
        <v>23809.48633</v>
      </c>
      <c r="G2884">
        <v>28575544847</v>
      </c>
    </row>
    <row r="2885" spans="1:7">
      <c r="A2885" s="14">
        <v>44782</v>
      </c>
      <c r="B2885">
        <v>23811.484380000002</v>
      </c>
      <c r="C2885">
        <v>23898.615229999999</v>
      </c>
      <c r="D2885">
        <v>22982</v>
      </c>
      <c r="E2885">
        <v>23164.318360000001</v>
      </c>
      <c r="F2885">
        <v>23164.318360000001</v>
      </c>
      <c r="G2885">
        <v>23555719219</v>
      </c>
    </row>
    <row r="2886" spans="1:7">
      <c r="A2886" s="14">
        <v>44783</v>
      </c>
      <c r="B2886">
        <v>23162.898440000001</v>
      </c>
      <c r="C2886">
        <v>24127.414059999999</v>
      </c>
      <c r="D2886">
        <v>22771.519530000001</v>
      </c>
      <c r="E2886">
        <v>23947.64258</v>
      </c>
      <c r="F2886">
        <v>23947.64258</v>
      </c>
      <c r="G2886">
        <v>32837431722</v>
      </c>
    </row>
    <row r="2887" spans="1:7">
      <c r="A2887" s="14">
        <v>44784</v>
      </c>
      <c r="B2887">
        <v>23948.345700000002</v>
      </c>
      <c r="C2887">
        <v>24822.628909999999</v>
      </c>
      <c r="D2887">
        <v>23900.996090000001</v>
      </c>
      <c r="E2887">
        <v>23957.529299999998</v>
      </c>
      <c r="F2887">
        <v>23957.529299999998</v>
      </c>
      <c r="G2887">
        <v>37127036580</v>
      </c>
    </row>
    <row r="2888" spans="1:7">
      <c r="A2888" s="14">
        <v>44785</v>
      </c>
      <c r="B2888">
        <v>23957.203130000002</v>
      </c>
      <c r="C2888">
        <v>24412.566409999999</v>
      </c>
      <c r="D2888">
        <v>23657.265630000002</v>
      </c>
      <c r="E2888">
        <v>24402.818360000001</v>
      </c>
      <c r="F2888">
        <v>24402.818360000001</v>
      </c>
      <c r="G2888">
        <v>27265804688</v>
      </c>
    </row>
    <row r="2889" spans="1:7">
      <c r="A2889" s="14">
        <v>44786</v>
      </c>
      <c r="B2889">
        <v>24402.1875</v>
      </c>
      <c r="C2889">
        <v>24860.050780000001</v>
      </c>
      <c r="D2889">
        <v>24346.115229999999</v>
      </c>
      <c r="E2889">
        <v>24424.068360000001</v>
      </c>
      <c r="F2889">
        <v>24424.068360000001</v>
      </c>
      <c r="G2889">
        <v>22987346289</v>
      </c>
    </row>
    <row r="2890" spans="1:7">
      <c r="A2890" s="14">
        <v>44787</v>
      </c>
      <c r="B2890">
        <v>24429.056639999999</v>
      </c>
      <c r="C2890">
        <v>24974.914059999999</v>
      </c>
      <c r="D2890">
        <v>24206.259770000001</v>
      </c>
      <c r="E2890">
        <v>24319.333979999999</v>
      </c>
      <c r="F2890">
        <v>24319.333979999999</v>
      </c>
      <c r="G2890">
        <v>22994133555</v>
      </c>
    </row>
    <row r="2891" spans="1:7">
      <c r="A2891" s="14">
        <v>44788</v>
      </c>
      <c r="B2891">
        <v>24318.316409999999</v>
      </c>
      <c r="C2891">
        <v>25135.589840000001</v>
      </c>
      <c r="D2891">
        <v>23839.775389999999</v>
      </c>
      <c r="E2891">
        <v>24136.972659999999</v>
      </c>
      <c r="F2891">
        <v>24136.972659999999</v>
      </c>
      <c r="G2891">
        <v>35123501685</v>
      </c>
    </row>
    <row r="2892" spans="1:7">
      <c r="A2892" s="14">
        <v>44789</v>
      </c>
      <c r="B2892">
        <v>24126.136719999999</v>
      </c>
      <c r="C2892">
        <v>24228.416020000001</v>
      </c>
      <c r="D2892">
        <v>23733.5</v>
      </c>
      <c r="E2892">
        <v>23883.291020000001</v>
      </c>
      <c r="F2892">
        <v>23883.291020000001</v>
      </c>
      <c r="G2892">
        <v>27753685646</v>
      </c>
    </row>
    <row r="2893" spans="1:7">
      <c r="A2893" s="14">
        <v>44790</v>
      </c>
      <c r="B2893">
        <v>23881.316409999999</v>
      </c>
      <c r="C2893">
        <v>24407.058590000001</v>
      </c>
      <c r="D2893">
        <v>23243.353520000001</v>
      </c>
      <c r="E2893">
        <v>23335.998049999998</v>
      </c>
      <c r="F2893">
        <v>23335.998049999998</v>
      </c>
      <c r="G2893">
        <v>30931623076</v>
      </c>
    </row>
    <row r="2894" spans="1:7">
      <c r="A2894" s="14">
        <v>44791</v>
      </c>
      <c r="B2894">
        <v>23341.039059999999</v>
      </c>
      <c r="C2894">
        <v>23563.832030000001</v>
      </c>
      <c r="D2894">
        <v>23177.601559999999</v>
      </c>
      <c r="E2894">
        <v>23212.738280000001</v>
      </c>
      <c r="F2894">
        <v>23212.738280000001</v>
      </c>
      <c r="G2894">
        <v>23747613147</v>
      </c>
    </row>
    <row r="2895" spans="1:7">
      <c r="A2895" s="14">
        <v>44792</v>
      </c>
      <c r="B2895">
        <v>23213.3125</v>
      </c>
      <c r="C2895">
        <v>23213.3125</v>
      </c>
      <c r="D2895">
        <v>20868.847659999999</v>
      </c>
      <c r="E2895">
        <v>20877.552729999999</v>
      </c>
      <c r="F2895">
        <v>20877.552729999999</v>
      </c>
      <c r="G2895">
        <v>40509610260</v>
      </c>
    </row>
    <row r="2896" spans="1:7">
      <c r="A2896" s="14">
        <v>44793</v>
      </c>
      <c r="B2896">
        <v>20872.841799999998</v>
      </c>
      <c r="C2896">
        <v>21350.806639999999</v>
      </c>
      <c r="D2896">
        <v>20856.730469999999</v>
      </c>
      <c r="E2896">
        <v>21166.060549999998</v>
      </c>
      <c r="F2896">
        <v>21166.060549999998</v>
      </c>
      <c r="G2896">
        <v>27595671000</v>
      </c>
    </row>
    <row r="2897" spans="1:7">
      <c r="A2897" s="14">
        <v>44794</v>
      </c>
      <c r="B2897">
        <v>21160.39258</v>
      </c>
      <c r="C2897">
        <v>21668.845700000002</v>
      </c>
      <c r="D2897">
        <v>21103.197270000001</v>
      </c>
      <c r="E2897">
        <v>21534.121090000001</v>
      </c>
      <c r="F2897">
        <v>21534.121090000001</v>
      </c>
      <c r="G2897">
        <v>23102307723</v>
      </c>
    </row>
    <row r="2898" spans="1:7">
      <c r="A2898" s="14">
        <v>44795</v>
      </c>
      <c r="B2898">
        <v>21531.462889999999</v>
      </c>
      <c r="C2898">
        <v>21531.462889999999</v>
      </c>
      <c r="D2898">
        <v>20939.183590000001</v>
      </c>
      <c r="E2898">
        <v>21398.908200000002</v>
      </c>
      <c r="F2898">
        <v>21398.908200000002</v>
      </c>
      <c r="G2898">
        <v>31666498758</v>
      </c>
    </row>
    <row r="2899" spans="1:7">
      <c r="A2899" s="14">
        <v>44796</v>
      </c>
      <c r="B2899">
        <v>21401.04492</v>
      </c>
      <c r="C2899">
        <v>21646.203130000002</v>
      </c>
      <c r="D2899">
        <v>20955.13867</v>
      </c>
      <c r="E2899">
        <v>21528.087889999999</v>
      </c>
      <c r="F2899">
        <v>21528.087889999999</v>
      </c>
      <c r="G2899">
        <v>31878280659</v>
      </c>
    </row>
    <row r="2900" spans="1:7">
      <c r="A2900" s="14">
        <v>44797</v>
      </c>
      <c r="B2900">
        <v>21526.45508</v>
      </c>
      <c r="C2900">
        <v>21783.07617</v>
      </c>
      <c r="D2900">
        <v>21195.005860000001</v>
      </c>
      <c r="E2900">
        <v>21395.019530000001</v>
      </c>
      <c r="F2900">
        <v>21395.019530000001</v>
      </c>
      <c r="G2900">
        <v>31962253368</v>
      </c>
    </row>
    <row r="2901" spans="1:7">
      <c r="A2901" s="14">
        <v>44798</v>
      </c>
      <c r="B2901">
        <v>21395.458979999999</v>
      </c>
      <c r="C2901">
        <v>21789.636719999999</v>
      </c>
      <c r="D2901">
        <v>21362.441409999999</v>
      </c>
      <c r="E2901">
        <v>21600.904299999998</v>
      </c>
      <c r="F2901">
        <v>21600.904299999998</v>
      </c>
      <c r="G2901">
        <v>31028679593</v>
      </c>
    </row>
    <row r="2902" spans="1:7">
      <c r="A2902" s="14">
        <v>44799</v>
      </c>
      <c r="B2902">
        <v>21596.085940000001</v>
      </c>
      <c r="C2902">
        <v>21804.908200000002</v>
      </c>
      <c r="D2902">
        <v>20199.48242</v>
      </c>
      <c r="E2902">
        <v>20260.019530000001</v>
      </c>
      <c r="F2902">
        <v>20260.019530000001</v>
      </c>
      <c r="G2902">
        <v>42326789564</v>
      </c>
    </row>
    <row r="2903" spans="1:7">
      <c r="A2903" s="14">
        <v>44800</v>
      </c>
      <c r="B2903">
        <v>20262.480469999999</v>
      </c>
      <c r="C2903">
        <v>20340.775389999999</v>
      </c>
      <c r="D2903">
        <v>19890.523440000001</v>
      </c>
      <c r="E2903">
        <v>20041.738280000001</v>
      </c>
      <c r="F2903">
        <v>20041.738280000001</v>
      </c>
      <c r="G2903">
        <v>30116729776</v>
      </c>
    </row>
    <row r="2904" spans="1:7">
      <c r="A2904" s="14">
        <v>44801</v>
      </c>
      <c r="B2904">
        <v>20041.035159999999</v>
      </c>
      <c r="C2904">
        <v>20139.054690000001</v>
      </c>
      <c r="D2904">
        <v>19616.814450000002</v>
      </c>
      <c r="E2904">
        <v>19616.814450000002</v>
      </c>
      <c r="F2904">
        <v>19616.814450000002</v>
      </c>
      <c r="G2904">
        <v>24366810591</v>
      </c>
    </row>
    <row r="2905" spans="1:7">
      <c r="A2905" s="14">
        <v>44802</v>
      </c>
      <c r="B2905">
        <v>19615.154299999998</v>
      </c>
      <c r="C2905">
        <v>20357.462889999999</v>
      </c>
      <c r="D2905">
        <v>19600.785159999999</v>
      </c>
      <c r="E2905">
        <v>20297.994139999999</v>
      </c>
      <c r="F2905">
        <v>20297.994139999999</v>
      </c>
      <c r="G2905">
        <v>32637854078</v>
      </c>
    </row>
    <row r="2906" spans="1:7">
      <c r="A2906" s="14">
        <v>44803</v>
      </c>
      <c r="B2906">
        <v>20298.61133</v>
      </c>
      <c r="C2906">
        <v>20542.644530000001</v>
      </c>
      <c r="D2906">
        <v>19617.640630000002</v>
      </c>
      <c r="E2906">
        <v>19796.808590000001</v>
      </c>
      <c r="F2906">
        <v>19796.808590000001</v>
      </c>
      <c r="G2906">
        <v>34483360283</v>
      </c>
    </row>
    <row r="2907" spans="1:7">
      <c r="A2907" s="14">
        <v>44804</v>
      </c>
      <c r="B2907">
        <v>19799.582030000001</v>
      </c>
      <c r="C2907">
        <v>20420.990229999999</v>
      </c>
      <c r="D2907">
        <v>19799.582030000001</v>
      </c>
      <c r="E2907">
        <v>20049.76367</v>
      </c>
      <c r="F2907">
        <v>20049.76367</v>
      </c>
      <c r="G2907">
        <v>33225232872</v>
      </c>
    </row>
    <row r="2908" spans="1:7">
      <c r="A2908" s="14">
        <v>44805</v>
      </c>
      <c r="B2908">
        <v>20050.498049999998</v>
      </c>
      <c r="C2908">
        <v>20198.390630000002</v>
      </c>
      <c r="D2908">
        <v>19653.96875</v>
      </c>
      <c r="E2908">
        <v>20127.140630000002</v>
      </c>
      <c r="F2908">
        <v>20127.140630000002</v>
      </c>
      <c r="G2908">
        <v>30182031010</v>
      </c>
    </row>
    <row r="2909" spans="1:7">
      <c r="A2909" s="14">
        <v>44806</v>
      </c>
      <c r="B2909">
        <v>20126.072270000001</v>
      </c>
      <c r="C2909">
        <v>20401.568360000001</v>
      </c>
      <c r="D2909">
        <v>19814.765630000002</v>
      </c>
      <c r="E2909">
        <v>19969.771479999999</v>
      </c>
      <c r="F2909">
        <v>19969.771479999999</v>
      </c>
      <c r="G2909">
        <v>29123998928</v>
      </c>
    </row>
    <row r="2910" spans="1:7">
      <c r="A2910" s="14">
        <v>44807</v>
      </c>
      <c r="B2910">
        <v>19969.71875</v>
      </c>
      <c r="C2910">
        <v>20037.009770000001</v>
      </c>
      <c r="D2910">
        <v>19698.355469999999</v>
      </c>
      <c r="E2910">
        <v>19832.087889999999</v>
      </c>
      <c r="F2910">
        <v>19832.087889999999</v>
      </c>
      <c r="G2910">
        <v>23613051457</v>
      </c>
    </row>
    <row r="2911" spans="1:7">
      <c r="A2911" s="14">
        <v>44808</v>
      </c>
      <c r="B2911">
        <v>19832.470700000002</v>
      </c>
      <c r="C2911">
        <v>19999.689450000002</v>
      </c>
      <c r="D2911">
        <v>19636.816409999999</v>
      </c>
      <c r="E2911">
        <v>19986.712889999999</v>
      </c>
      <c r="F2911">
        <v>19986.712889999999</v>
      </c>
      <c r="G2911">
        <v>25245861652</v>
      </c>
    </row>
    <row r="2912" spans="1:7">
      <c r="A2912" s="14">
        <v>44809</v>
      </c>
      <c r="B2912">
        <v>19988.789059999999</v>
      </c>
      <c r="C2912">
        <v>20031.160159999999</v>
      </c>
      <c r="D2912">
        <v>19673.046880000002</v>
      </c>
      <c r="E2912">
        <v>19812.371090000001</v>
      </c>
      <c r="F2912">
        <v>19812.371090000001</v>
      </c>
      <c r="G2912">
        <v>28813460025</v>
      </c>
    </row>
    <row r="2913" spans="1:7">
      <c r="A2913" s="14">
        <v>44810</v>
      </c>
      <c r="B2913">
        <v>19817.724610000001</v>
      </c>
      <c r="C2913">
        <v>20155.269530000001</v>
      </c>
      <c r="D2913">
        <v>18800.171880000002</v>
      </c>
      <c r="E2913">
        <v>18837.667969999999</v>
      </c>
      <c r="F2913">
        <v>18837.667969999999</v>
      </c>
      <c r="G2913">
        <v>43403978910</v>
      </c>
    </row>
    <row r="2914" spans="1:7">
      <c r="A2914" s="14">
        <v>44811</v>
      </c>
      <c r="B2914">
        <v>18837.683590000001</v>
      </c>
      <c r="C2914">
        <v>19427.171880000002</v>
      </c>
      <c r="D2914">
        <v>18644.466799999998</v>
      </c>
      <c r="E2914">
        <v>19290.324219999999</v>
      </c>
      <c r="F2914">
        <v>19290.324219999999</v>
      </c>
      <c r="G2914">
        <v>35239757134</v>
      </c>
    </row>
    <row r="2915" spans="1:7">
      <c r="A2915" s="14">
        <v>44812</v>
      </c>
      <c r="B2915">
        <v>19289.941409999999</v>
      </c>
      <c r="C2915">
        <v>19417.351559999999</v>
      </c>
      <c r="D2915">
        <v>19076.714840000001</v>
      </c>
      <c r="E2915">
        <v>19329.833979999999</v>
      </c>
      <c r="F2915">
        <v>19329.833979999999</v>
      </c>
      <c r="G2915">
        <v>32194477850</v>
      </c>
    </row>
    <row r="2916" spans="1:7">
      <c r="A2916" s="14">
        <v>44813</v>
      </c>
      <c r="B2916">
        <v>19328.140630000002</v>
      </c>
      <c r="C2916">
        <v>21439.410159999999</v>
      </c>
      <c r="D2916">
        <v>19310.962889999999</v>
      </c>
      <c r="E2916">
        <v>21381.152340000001</v>
      </c>
      <c r="F2916">
        <v>21381.152340000001</v>
      </c>
      <c r="G2916">
        <v>48469528171</v>
      </c>
    </row>
    <row r="2917" spans="1:7">
      <c r="A2917" s="14">
        <v>44814</v>
      </c>
      <c r="B2917">
        <v>21376.912110000001</v>
      </c>
      <c r="C2917">
        <v>21760.275389999999</v>
      </c>
      <c r="D2917">
        <v>21168.722659999999</v>
      </c>
      <c r="E2917">
        <v>21680.539059999999</v>
      </c>
      <c r="F2917">
        <v>21680.539059999999</v>
      </c>
      <c r="G2917">
        <v>36913738894</v>
      </c>
    </row>
    <row r="2918" spans="1:7">
      <c r="A2918" s="14">
        <v>44815</v>
      </c>
      <c r="B2918">
        <v>21678.542969999999</v>
      </c>
      <c r="C2918">
        <v>21770.552729999999</v>
      </c>
      <c r="D2918">
        <v>21406.945309999999</v>
      </c>
      <c r="E2918">
        <v>21769.255860000001</v>
      </c>
      <c r="F2918">
        <v>21769.255860000001</v>
      </c>
      <c r="G2918">
        <v>34493951963</v>
      </c>
    </row>
    <row r="2919" spans="1:7">
      <c r="A2919" s="14">
        <v>44816</v>
      </c>
      <c r="B2919">
        <v>21770.148440000001</v>
      </c>
      <c r="C2919">
        <v>22439.181639999999</v>
      </c>
      <c r="D2919">
        <v>21603.896479999999</v>
      </c>
      <c r="E2919">
        <v>22370.449219999999</v>
      </c>
      <c r="F2919">
        <v>22370.449219999999</v>
      </c>
      <c r="G2919">
        <v>50212088965</v>
      </c>
    </row>
    <row r="2920" spans="1:7">
      <c r="A2920" s="14">
        <v>44817</v>
      </c>
      <c r="B2920">
        <v>22371.480469999999</v>
      </c>
      <c r="C2920">
        <v>22673.820309999999</v>
      </c>
      <c r="D2920">
        <v>20062.66992</v>
      </c>
      <c r="E2920">
        <v>20296.707030000001</v>
      </c>
      <c r="F2920">
        <v>20296.707030000001</v>
      </c>
      <c r="G2920">
        <v>51091116622</v>
      </c>
    </row>
    <row r="2921" spans="1:7">
      <c r="A2921" s="14">
        <v>44818</v>
      </c>
      <c r="B2921">
        <v>20184.554690000001</v>
      </c>
      <c r="C2921">
        <v>20467.20117</v>
      </c>
      <c r="D2921">
        <v>19793.396479999999</v>
      </c>
      <c r="E2921">
        <v>20241.089840000001</v>
      </c>
      <c r="F2921">
        <v>20241.089840000001</v>
      </c>
      <c r="G2921">
        <v>37872380889</v>
      </c>
    </row>
    <row r="2922" spans="1:7">
      <c r="A2922" s="14">
        <v>44819</v>
      </c>
      <c r="B2922">
        <v>20242.289059999999</v>
      </c>
      <c r="C2922">
        <v>20318.166020000001</v>
      </c>
      <c r="D2922">
        <v>19636.734380000002</v>
      </c>
      <c r="E2922">
        <v>19701.210940000001</v>
      </c>
      <c r="F2922">
        <v>19701.210940000001</v>
      </c>
      <c r="G2922">
        <v>36389011503</v>
      </c>
    </row>
    <row r="2923" spans="1:7">
      <c r="A2923" s="14">
        <v>44820</v>
      </c>
      <c r="B2923">
        <v>19704.005860000001</v>
      </c>
      <c r="C2923">
        <v>19870.628909999999</v>
      </c>
      <c r="D2923">
        <v>19400.07617</v>
      </c>
      <c r="E2923">
        <v>19772.583979999999</v>
      </c>
      <c r="F2923">
        <v>19772.583979999999</v>
      </c>
      <c r="G2923">
        <v>30123362273</v>
      </c>
    </row>
    <row r="2924" spans="1:7">
      <c r="A2924" s="14">
        <v>44821</v>
      </c>
      <c r="B2924">
        <v>19777.033200000002</v>
      </c>
      <c r="C2924">
        <v>20162.53125</v>
      </c>
      <c r="D2924">
        <v>19777.033200000002</v>
      </c>
      <c r="E2924">
        <v>20127.57617</v>
      </c>
      <c r="F2924">
        <v>20127.57617</v>
      </c>
      <c r="G2924">
        <v>24957448100</v>
      </c>
    </row>
    <row r="2925" spans="1:7">
      <c r="A2925" s="14">
        <v>44822</v>
      </c>
      <c r="B2925">
        <v>20127.234380000002</v>
      </c>
      <c r="C2925">
        <v>20127.234380000002</v>
      </c>
      <c r="D2925">
        <v>19387.492190000001</v>
      </c>
      <c r="E2925">
        <v>19419.505860000001</v>
      </c>
      <c r="F2925">
        <v>19419.505860000001</v>
      </c>
      <c r="G2925">
        <v>31254779144</v>
      </c>
    </row>
    <row r="2926" spans="1:7">
      <c r="A2926" s="14">
        <v>44823</v>
      </c>
      <c r="B2926">
        <v>19418.572270000001</v>
      </c>
      <c r="C2926">
        <v>19639.480469999999</v>
      </c>
      <c r="D2926">
        <v>18390.318360000001</v>
      </c>
      <c r="E2926">
        <v>19544.128909999999</v>
      </c>
      <c r="F2926">
        <v>19544.128909999999</v>
      </c>
      <c r="G2926">
        <v>40177002624</v>
      </c>
    </row>
    <row r="2927" spans="1:7">
      <c r="A2927" s="14">
        <v>44824</v>
      </c>
      <c r="B2927">
        <v>19545.591799999998</v>
      </c>
      <c r="C2927">
        <v>19602.457030000001</v>
      </c>
      <c r="D2927">
        <v>18813.45508</v>
      </c>
      <c r="E2927">
        <v>18890.789059999999</v>
      </c>
      <c r="F2927">
        <v>18890.789059999999</v>
      </c>
      <c r="G2927">
        <v>36791346508</v>
      </c>
    </row>
    <row r="2928" spans="1:7">
      <c r="A2928" s="14">
        <v>44825</v>
      </c>
      <c r="B2928">
        <v>18891.283200000002</v>
      </c>
      <c r="C2928">
        <v>19674.630860000001</v>
      </c>
      <c r="D2928">
        <v>18290.314450000002</v>
      </c>
      <c r="E2928">
        <v>18547.400389999999</v>
      </c>
      <c r="F2928">
        <v>18547.400389999999</v>
      </c>
      <c r="G2928">
        <v>46363793975</v>
      </c>
    </row>
    <row r="2929" spans="1:7">
      <c r="A2929" s="14">
        <v>44826</v>
      </c>
      <c r="B2929">
        <v>18534.650389999999</v>
      </c>
      <c r="C2929">
        <v>19456.910159999999</v>
      </c>
      <c r="D2929">
        <v>18415.591799999998</v>
      </c>
      <c r="E2929">
        <v>19413.550780000001</v>
      </c>
      <c r="F2929">
        <v>19413.550780000001</v>
      </c>
      <c r="G2929">
        <v>41135767926</v>
      </c>
    </row>
    <row r="2930" spans="1:7">
      <c r="A2930" s="14">
        <v>44827</v>
      </c>
      <c r="B2930">
        <v>19412.400389999999</v>
      </c>
      <c r="C2930">
        <v>19464.671880000002</v>
      </c>
      <c r="D2930">
        <v>18617.552729999999</v>
      </c>
      <c r="E2930">
        <v>19297.63867</v>
      </c>
      <c r="F2930">
        <v>19297.63867</v>
      </c>
      <c r="G2930">
        <v>38896078052</v>
      </c>
    </row>
    <row r="2931" spans="1:7">
      <c r="A2931" s="14">
        <v>44828</v>
      </c>
      <c r="B2931">
        <v>19296.990229999999</v>
      </c>
      <c r="C2931">
        <v>19310.197270000001</v>
      </c>
      <c r="D2931">
        <v>18861.974610000001</v>
      </c>
      <c r="E2931">
        <v>18937.011719999999</v>
      </c>
      <c r="F2931">
        <v>18937.011719999999</v>
      </c>
      <c r="G2931">
        <v>26149643168</v>
      </c>
    </row>
    <row r="2932" spans="1:7">
      <c r="A2932" s="14">
        <v>44829</v>
      </c>
      <c r="B2932">
        <v>18936.310549999998</v>
      </c>
      <c r="C2932">
        <v>19134.73242</v>
      </c>
      <c r="D2932">
        <v>18696.46875</v>
      </c>
      <c r="E2932">
        <v>18802.097659999999</v>
      </c>
      <c r="F2932">
        <v>18802.097659999999</v>
      </c>
      <c r="G2932">
        <v>23359966112</v>
      </c>
    </row>
    <row r="2933" spans="1:7">
      <c r="A2933" s="14">
        <v>44830</v>
      </c>
      <c r="B2933">
        <v>18803.900389999999</v>
      </c>
      <c r="C2933">
        <v>19274.873049999998</v>
      </c>
      <c r="D2933">
        <v>18721.285159999999</v>
      </c>
      <c r="E2933">
        <v>19222.671880000002</v>
      </c>
      <c r="F2933">
        <v>19222.671880000002</v>
      </c>
      <c r="G2933">
        <v>44148798321</v>
      </c>
    </row>
    <row r="2934" spans="1:7">
      <c r="A2934" s="14">
        <v>44831</v>
      </c>
      <c r="B2934">
        <v>19221.839840000001</v>
      </c>
      <c r="C2934">
        <v>20338.45508</v>
      </c>
      <c r="D2934">
        <v>18915.667969999999</v>
      </c>
      <c r="E2934">
        <v>19110.546880000002</v>
      </c>
      <c r="F2934">
        <v>19110.546880000002</v>
      </c>
      <c r="G2934">
        <v>58571439619</v>
      </c>
    </row>
    <row r="2935" spans="1:7">
      <c r="A2935" s="14">
        <v>44832</v>
      </c>
      <c r="B2935">
        <v>19104.621090000001</v>
      </c>
      <c r="C2935">
        <v>19688.34375</v>
      </c>
      <c r="D2935">
        <v>18553.296880000002</v>
      </c>
      <c r="E2935">
        <v>19426.720700000002</v>
      </c>
      <c r="F2935">
        <v>19426.720700000002</v>
      </c>
      <c r="G2935">
        <v>53071298734</v>
      </c>
    </row>
    <row r="2936" spans="1:7">
      <c r="A2936" s="14">
        <v>44833</v>
      </c>
      <c r="B2936">
        <v>19427.779299999998</v>
      </c>
      <c r="C2936">
        <v>19589.265630000002</v>
      </c>
      <c r="D2936">
        <v>18924.353520000001</v>
      </c>
      <c r="E2936">
        <v>19573.050780000001</v>
      </c>
      <c r="F2936">
        <v>19573.050780000001</v>
      </c>
      <c r="G2936">
        <v>41037843771</v>
      </c>
    </row>
    <row r="2937" spans="1:7">
      <c r="A2937" s="14">
        <v>44834</v>
      </c>
      <c r="B2937">
        <v>19573.431639999999</v>
      </c>
      <c r="C2937">
        <v>20109.849610000001</v>
      </c>
      <c r="D2937">
        <v>19265.662110000001</v>
      </c>
      <c r="E2937">
        <v>19431.789059999999</v>
      </c>
      <c r="F2937">
        <v>19431.789059999999</v>
      </c>
      <c r="G2937">
        <v>43975248085</v>
      </c>
    </row>
    <row r="2938" spans="1:7">
      <c r="A2938" s="14">
        <v>44835</v>
      </c>
      <c r="B2938">
        <v>19431.105469999999</v>
      </c>
      <c r="C2938">
        <v>19471.154299999998</v>
      </c>
      <c r="D2938">
        <v>19231.082030000001</v>
      </c>
      <c r="E2938">
        <v>19312.095700000002</v>
      </c>
      <c r="F2938">
        <v>19312.095700000002</v>
      </c>
      <c r="G2938">
        <v>18719537670</v>
      </c>
    </row>
    <row r="2939" spans="1:7">
      <c r="A2939" s="14">
        <v>44836</v>
      </c>
      <c r="B2939">
        <v>19311.849610000001</v>
      </c>
      <c r="C2939">
        <v>19370.308590000001</v>
      </c>
      <c r="D2939">
        <v>18970.621090000001</v>
      </c>
      <c r="E2939">
        <v>19044.10742</v>
      </c>
      <c r="F2939">
        <v>19044.10742</v>
      </c>
      <c r="G2939">
        <v>20765955327</v>
      </c>
    </row>
    <row r="2940" spans="1:7">
      <c r="A2940" s="14">
        <v>44837</v>
      </c>
      <c r="B2940">
        <v>19044.068360000001</v>
      </c>
      <c r="C2940">
        <v>19653.542969999999</v>
      </c>
      <c r="D2940">
        <v>19025.226559999999</v>
      </c>
      <c r="E2940">
        <v>19623.58008</v>
      </c>
      <c r="F2940">
        <v>19623.58008</v>
      </c>
      <c r="G2940">
        <v>30484729489</v>
      </c>
    </row>
    <row r="2941" spans="1:7">
      <c r="A2941" s="14">
        <v>44838</v>
      </c>
      <c r="B2941">
        <v>19623.583979999999</v>
      </c>
      <c r="C2941">
        <v>20380.34375</v>
      </c>
      <c r="D2941">
        <v>19523.839840000001</v>
      </c>
      <c r="E2941">
        <v>20336.84375</v>
      </c>
      <c r="F2941">
        <v>20336.84375</v>
      </c>
      <c r="G2941">
        <v>35887278685</v>
      </c>
    </row>
    <row r="2942" spans="1:7">
      <c r="A2942" s="14">
        <v>44839</v>
      </c>
      <c r="B2942">
        <v>20335.900389999999</v>
      </c>
      <c r="C2942">
        <v>20343.748049999998</v>
      </c>
      <c r="D2942">
        <v>19801.800780000001</v>
      </c>
      <c r="E2942">
        <v>20160.716799999998</v>
      </c>
      <c r="F2942">
        <v>20160.716799999998</v>
      </c>
      <c r="G2942">
        <v>33223790572</v>
      </c>
    </row>
    <row r="2943" spans="1:7">
      <c r="A2943" s="14">
        <v>44840</v>
      </c>
      <c r="B2943">
        <v>20161.039059999999</v>
      </c>
      <c r="C2943">
        <v>20408.39258</v>
      </c>
      <c r="D2943">
        <v>19900.087889999999</v>
      </c>
      <c r="E2943">
        <v>19955.443360000001</v>
      </c>
      <c r="F2943">
        <v>19955.443360000001</v>
      </c>
      <c r="G2943">
        <v>34711412966</v>
      </c>
    </row>
    <row r="2944" spans="1:7">
      <c r="A2944" s="14">
        <v>44841</v>
      </c>
      <c r="B2944">
        <v>19957.558590000001</v>
      </c>
      <c r="C2944">
        <v>20041.085940000001</v>
      </c>
      <c r="D2944">
        <v>19395.792969999999</v>
      </c>
      <c r="E2944">
        <v>19546.849610000001</v>
      </c>
      <c r="F2944">
        <v>19546.849610000001</v>
      </c>
      <c r="G2944">
        <v>29227315390</v>
      </c>
    </row>
    <row r="2945" spans="1:7">
      <c r="A2945" s="14">
        <v>44842</v>
      </c>
      <c r="B2945">
        <v>19546.328130000002</v>
      </c>
      <c r="C2945">
        <v>19601.695309999999</v>
      </c>
      <c r="D2945">
        <v>19299.414059999999</v>
      </c>
      <c r="E2945">
        <v>19416.568360000001</v>
      </c>
      <c r="F2945">
        <v>19416.568360000001</v>
      </c>
      <c r="G2945">
        <v>16437423167</v>
      </c>
    </row>
    <row r="2946" spans="1:7">
      <c r="A2946" s="14">
        <v>44843</v>
      </c>
      <c r="B2946">
        <v>19417.478520000001</v>
      </c>
      <c r="C2946">
        <v>19542.539059999999</v>
      </c>
      <c r="D2946">
        <v>19349.259770000001</v>
      </c>
      <c r="E2946">
        <v>19446.425780000001</v>
      </c>
      <c r="F2946">
        <v>19446.425780000001</v>
      </c>
      <c r="G2946">
        <v>16837262532</v>
      </c>
    </row>
    <row r="2947" spans="1:7">
      <c r="A2947" s="14">
        <v>44844</v>
      </c>
      <c r="B2947">
        <v>19446.416020000001</v>
      </c>
      <c r="C2947">
        <v>19515.466799999998</v>
      </c>
      <c r="D2947">
        <v>19102.978520000001</v>
      </c>
      <c r="E2947">
        <v>19141.484380000002</v>
      </c>
      <c r="F2947">
        <v>19141.484380000002</v>
      </c>
      <c r="G2947">
        <v>27425022774</v>
      </c>
    </row>
    <row r="2948" spans="1:7">
      <c r="A2948" s="14">
        <v>44845</v>
      </c>
      <c r="B2948">
        <v>19139</v>
      </c>
      <c r="C2948">
        <v>19241.960940000001</v>
      </c>
      <c r="D2948">
        <v>18925.603520000001</v>
      </c>
      <c r="E2948">
        <v>19051.417969999999</v>
      </c>
      <c r="F2948">
        <v>19051.417969999999</v>
      </c>
      <c r="G2948">
        <v>28711532910</v>
      </c>
    </row>
    <row r="2949" spans="1:7">
      <c r="A2949" s="14">
        <v>44846</v>
      </c>
      <c r="B2949">
        <v>19052.646479999999</v>
      </c>
      <c r="C2949">
        <v>19203.199219999999</v>
      </c>
      <c r="D2949">
        <v>19029.757809999999</v>
      </c>
      <c r="E2949">
        <v>19157.445309999999</v>
      </c>
      <c r="F2949">
        <v>19157.445309999999</v>
      </c>
      <c r="G2949">
        <v>24950173846</v>
      </c>
    </row>
    <row r="2950" spans="1:7">
      <c r="A2950" s="14">
        <v>44847</v>
      </c>
      <c r="B2950">
        <v>19156.966799999998</v>
      </c>
      <c r="C2950">
        <v>19453.328130000002</v>
      </c>
      <c r="D2950">
        <v>18319.822270000001</v>
      </c>
      <c r="E2950">
        <v>19382.904299999998</v>
      </c>
      <c r="F2950">
        <v>19382.904299999998</v>
      </c>
      <c r="G2950">
        <v>44219840004</v>
      </c>
    </row>
    <row r="2951" spans="1:7">
      <c r="A2951" s="14">
        <v>44848</v>
      </c>
      <c r="B2951">
        <v>19382.533200000002</v>
      </c>
      <c r="C2951">
        <v>19889.146479999999</v>
      </c>
      <c r="D2951">
        <v>19115.408200000002</v>
      </c>
      <c r="E2951">
        <v>19185.65625</v>
      </c>
      <c r="F2951">
        <v>19185.65625</v>
      </c>
      <c r="G2951">
        <v>38452356727</v>
      </c>
    </row>
    <row r="2952" spans="1:7">
      <c r="A2952" s="14">
        <v>44849</v>
      </c>
      <c r="B2952">
        <v>19185.4375</v>
      </c>
      <c r="C2952">
        <v>19212.541020000001</v>
      </c>
      <c r="D2952">
        <v>19019.25</v>
      </c>
      <c r="E2952">
        <v>19067.634770000001</v>
      </c>
      <c r="F2952">
        <v>19067.634770000001</v>
      </c>
      <c r="G2952">
        <v>16192235532</v>
      </c>
    </row>
    <row r="2953" spans="1:7">
      <c r="A2953" s="14">
        <v>44850</v>
      </c>
      <c r="B2953">
        <v>19068.914059999999</v>
      </c>
      <c r="C2953">
        <v>19389.603520000001</v>
      </c>
      <c r="D2953">
        <v>19068.914059999999</v>
      </c>
      <c r="E2953">
        <v>19268.09375</v>
      </c>
      <c r="F2953">
        <v>19268.09375</v>
      </c>
      <c r="G2953">
        <v>17988916650</v>
      </c>
    </row>
    <row r="2954" spans="1:7">
      <c r="A2954" s="14">
        <v>44851</v>
      </c>
      <c r="B2954">
        <v>19268.5625</v>
      </c>
      <c r="C2954">
        <v>19635.802729999999</v>
      </c>
      <c r="D2954">
        <v>19173.333979999999</v>
      </c>
      <c r="E2954">
        <v>19550.757809999999</v>
      </c>
      <c r="F2954">
        <v>19550.757809999999</v>
      </c>
      <c r="G2954">
        <v>27472552998</v>
      </c>
    </row>
    <row r="2955" spans="1:7">
      <c r="A2955" s="14">
        <v>44852</v>
      </c>
      <c r="B2955">
        <v>19550.466799999998</v>
      </c>
      <c r="C2955">
        <v>19666.994139999999</v>
      </c>
      <c r="D2955">
        <v>19144.769530000001</v>
      </c>
      <c r="E2955">
        <v>19334.416020000001</v>
      </c>
      <c r="F2955">
        <v>19334.416020000001</v>
      </c>
      <c r="G2955">
        <v>30580012344</v>
      </c>
    </row>
    <row r="2956" spans="1:7">
      <c r="A2956" s="14">
        <v>44853</v>
      </c>
      <c r="B2956">
        <v>19335.027340000001</v>
      </c>
      <c r="C2956">
        <v>19348.416020000001</v>
      </c>
      <c r="D2956">
        <v>19127.6875</v>
      </c>
      <c r="E2956">
        <v>19139.535159999999</v>
      </c>
      <c r="F2956">
        <v>19139.535159999999</v>
      </c>
      <c r="G2956">
        <v>22425387184</v>
      </c>
    </row>
    <row r="2957" spans="1:7">
      <c r="A2957" s="14">
        <v>44854</v>
      </c>
      <c r="B2957">
        <v>19138.085940000001</v>
      </c>
      <c r="C2957">
        <v>19315.199219999999</v>
      </c>
      <c r="D2957">
        <v>18971.458979999999</v>
      </c>
      <c r="E2957">
        <v>19053.740229999999</v>
      </c>
      <c r="F2957">
        <v>19053.740229999999</v>
      </c>
      <c r="G2957">
        <v>24493974420</v>
      </c>
    </row>
    <row r="2958" spans="1:7">
      <c r="A2958" s="14">
        <v>44855</v>
      </c>
      <c r="B2958">
        <v>19053.203130000002</v>
      </c>
      <c r="C2958">
        <v>19237.384770000001</v>
      </c>
      <c r="D2958">
        <v>18770.970700000002</v>
      </c>
      <c r="E2958">
        <v>19172.46875</v>
      </c>
      <c r="F2958">
        <v>19172.46875</v>
      </c>
      <c r="G2958">
        <v>32459287866</v>
      </c>
    </row>
    <row r="2959" spans="1:7">
      <c r="A2959" s="14">
        <v>44856</v>
      </c>
      <c r="B2959">
        <v>19172.380860000001</v>
      </c>
      <c r="C2959">
        <v>19248.068360000001</v>
      </c>
      <c r="D2959">
        <v>19132.244139999999</v>
      </c>
      <c r="E2959">
        <v>19208.189450000002</v>
      </c>
      <c r="F2959">
        <v>19208.189450000002</v>
      </c>
      <c r="G2959">
        <v>16104440957</v>
      </c>
    </row>
    <row r="2960" spans="1:7">
      <c r="A2960" s="14">
        <v>44857</v>
      </c>
      <c r="B2960">
        <v>19207.734380000002</v>
      </c>
      <c r="C2960">
        <v>19646.652340000001</v>
      </c>
      <c r="D2960">
        <v>19124.197270000001</v>
      </c>
      <c r="E2960">
        <v>19567.007809999999</v>
      </c>
      <c r="F2960">
        <v>19567.007809999999</v>
      </c>
      <c r="G2960">
        <v>22128794335</v>
      </c>
    </row>
    <row r="2961" spans="1:7">
      <c r="A2961" s="14">
        <v>44858</v>
      </c>
      <c r="B2961">
        <v>19567.769530000001</v>
      </c>
      <c r="C2961">
        <v>19589.125</v>
      </c>
      <c r="D2961">
        <v>19206.324219999999</v>
      </c>
      <c r="E2961">
        <v>19345.572270000001</v>
      </c>
      <c r="F2961">
        <v>19345.572270000001</v>
      </c>
      <c r="G2961">
        <v>30202235805</v>
      </c>
    </row>
    <row r="2962" spans="1:7">
      <c r="A2962" s="14">
        <v>44859</v>
      </c>
      <c r="B2962">
        <v>19344.964840000001</v>
      </c>
      <c r="C2962">
        <v>20348.412110000001</v>
      </c>
      <c r="D2962">
        <v>19261.447270000001</v>
      </c>
      <c r="E2962">
        <v>20095.85742</v>
      </c>
      <c r="F2962">
        <v>20095.85742</v>
      </c>
      <c r="G2962">
        <v>47761524910</v>
      </c>
    </row>
    <row r="2963" spans="1:7">
      <c r="A2963" s="14">
        <v>44860</v>
      </c>
      <c r="B2963">
        <v>20092.23633</v>
      </c>
      <c r="C2963">
        <v>20938.134770000001</v>
      </c>
      <c r="D2963">
        <v>20076.117190000001</v>
      </c>
      <c r="E2963">
        <v>20770.441409999999</v>
      </c>
      <c r="F2963">
        <v>20770.441409999999</v>
      </c>
      <c r="G2963">
        <v>58895950537</v>
      </c>
    </row>
    <row r="2964" spans="1:7">
      <c r="A2964" s="14">
        <v>44861</v>
      </c>
      <c r="B2964">
        <v>20772.802729999999</v>
      </c>
      <c r="C2964">
        <v>20854.04492</v>
      </c>
      <c r="D2964">
        <v>20255.373049999998</v>
      </c>
      <c r="E2964">
        <v>20285.835940000001</v>
      </c>
      <c r="F2964">
        <v>20285.835940000001</v>
      </c>
      <c r="G2964">
        <v>49625110402</v>
      </c>
    </row>
    <row r="2965" spans="1:7">
      <c r="A2965" s="14">
        <v>44862</v>
      </c>
      <c r="B2965">
        <v>20287.957030000001</v>
      </c>
      <c r="C2965">
        <v>20724.980469999999</v>
      </c>
      <c r="D2965">
        <v>20086.068360000001</v>
      </c>
      <c r="E2965">
        <v>20595.351559999999</v>
      </c>
      <c r="F2965">
        <v>20595.351559999999</v>
      </c>
      <c r="G2965">
        <v>43994715910</v>
      </c>
    </row>
    <row r="2966" spans="1:7">
      <c r="A2966" s="14">
        <v>44863</v>
      </c>
      <c r="B2966">
        <v>20595.103520000001</v>
      </c>
      <c r="C2966">
        <v>20988.394530000001</v>
      </c>
      <c r="D2966">
        <v>20566.484380000002</v>
      </c>
      <c r="E2966">
        <v>20818.476559999999</v>
      </c>
      <c r="F2966">
        <v>20818.476559999999</v>
      </c>
      <c r="G2966">
        <v>40369840645</v>
      </c>
    </row>
    <row r="2967" spans="1:7">
      <c r="A2967" s="14">
        <v>44864</v>
      </c>
      <c r="B2967">
        <v>20817.98242</v>
      </c>
      <c r="C2967">
        <v>20917.005860000001</v>
      </c>
      <c r="D2967">
        <v>20547.462889999999</v>
      </c>
      <c r="E2967">
        <v>20635.603520000001</v>
      </c>
      <c r="F2967">
        <v>20635.603520000001</v>
      </c>
      <c r="G2967">
        <v>31486345556</v>
      </c>
    </row>
    <row r="2968" spans="1:7">
      <c r="A2968" s="14">
        <v>44865</v>
      </c>
      <c r="B2968">
        <v>20633.695309999999</v>
      </c>
      <c r="C2968">
        <v>20795.320309999999</v>
      </c>
      <c r="D2968">
        <v>20287.458979999999</v>
      </c>
      <c r="E2968">
        <v>20495.773440000001</v>
      </c>
      <c r="F2968">
        <v>20495.773440000001</v>
      </c>
      <c r="G2968">
        <v>45668466815</v>
      </c>
    </row>
    <row r="2969" spans="1:7">
      <c r="A2969" s="14">
        <v>44866</v>
      </c>
      <c r="B2969">
        <v>20494.898440000001</v>
      </c>
      <c r="C2969">
        <v>20647.289059999999</v>
      </c>
      <c r="D2969">
        <v>20359.845700000002</v>
      </c>
      <c r="E2969">
        <v>20485.273440000001</v>
      </c>
      <c r="F2969">
        <v>20485.273440000001</v>
      </c>
      <c r="G2969">
        <v>39819303159</v>
      </c>
    </row>
    <row r="2970" spans="1:7">
      <c r="A2970" s="14">
        <v>44867</v>
      </c>
      <c r="B2970">
        <v>20482.958979999999</v>
      </c>
      <c r="C2970">
        <v>20742.810549999998</v>
      </c>
      <c r="D2970">
        <v>20087.134770000001</v>
      </c>
      <c r="E2970">
        <v>20159.503909999999</v>
      </c>
      <c r="F2970">
        <v>20159.503909999999</v>
      </c>
      <c r="G2970">
        <v>55552169483</v>
      </c>
    </row>
    <row r="2971" spans="1:7">
      <c r="A2971" s="14">
        <v>44868</v>
      </c>
      <c r="B2971">
        <v>20162.689450000002</v>
      </c>
      <c r="C2971">
        <v>20382.095700000002</v>
      </c>
      <c r="D2971">
        <v>20086.240229999999</v>
      </c>
      <c r="E2971">
        <v>20209.988280000001</v>
      </c>
      <c r="F2971">
        <v>20209.988280000001</v>
      </c>
      <c r="G2971">
        <v>43228750179</v>
      </c>
    </row>
    <row r="2972" spans="1:7">
      <c r="A2972" s="14">
        <v>44869</v>
      </c>
      <c r="B2972">
        <v>20208.769530000001</v>
      </c>
      <c r="C2972">
        <v>21209.560549999998</v>
      </c>
      <c r="D2972">
        <v>20188.019530000001</v>
      </c>
      <c r="E2972">
        <v>21147.230469999999</v>
      </c>
      <c r="F2972">
        <v>21147.230469999999</v>
      </c>
      <c r="G2972">
        <v>64072727950</v>
      </c>
    </row>
    <row r="2973" spans="1:7">
      <c r="A2973" s="14">
        <v>44870</v>
      </c>
      <c r="B2973">
        <v>21144.832030000001</v>
      </c>
      <c r="C2973">
        <v>21446.886719999999</v>
      </c>
      <c r="D2973">
        <v>21097.634770000001</v>
      </c>
      <c r="E2973">
        <v>21282.691409999999</v>
      </c>
      <c r="F2973">
        <v>21282.691409999999</v>
      </c>
      <c r="G2973">
        <v>37846047609</v>
      </c>
    </row>
    <row r="2974" spans="1:7">
      <c r="A2974" s="14">
        <v>44871</v>
      </c>
      <c r="B2974">
        <v>21285.056639999999</v>
      </c>
      <c r="C2974">
        <v>21345.376950000002</v>
      </c>
      <c r="D2974">
        <v>20920.191409999999</v>
      </c>
      <c r="E2974">
        <v>20926.48633</v>
      </c>
      <c r="F2974">
        <v>20926.48633</v>
      </c>
      <c r="G2974">
        <v>35082693210</v>
      </c>
    </row>
    <row r="2975" spans="1:7">
      <c r="A2975" s="14">
        <v>44872</v>
      </c>
      <c r="B2975">
        <v>20924.621090000001</v>
      </c>
      <c r="C2975">
        <v>21053.246090000001</v>
      </c>
      <c r="D2975">
        <v>20489.972659999999</v>
      </c>
      <c r="E2975">
        <v>20602.816409999999</v>
      </c>
      <c r="F2975">
        <v>20602.816409999999</v>
      </c>
      <c r="G2975">
        <v>53510852236</v>
      </c>
    </row>
    <row r="2976" spans="1:7">
      <c r="A2976" s="14">
        <v>44873</v>
      </c>
      <c r="B2976">
        <v>20600.671880000002</v>
      </c>
      <c r="C2976">
        <v>20664.60742</v>
      </c>
      <c r="D2976">
        <v>17603.54492</v>
      </c>
      <c r="E2976">
        <v>18541.271479999999</v>
      </c>
      <c r="F2976">
        <v>18541.271479999999</v>
      </c>
      <c r="G2976" s="13">
        <v>118992000000</v>
      </c>
    </row>
    <row r="2977" spans="1:7">
      <c r="A2977" s="14">
        <v>44874</v>
      </c>
      <c r="B2977">
        <v>18543.761719999999</v>
      </c>
      <c r="C2977">
        <v>18590.458979999999</v>
      </c>
      <c r="D2977">
        <v>15682.69238</v>
      </c>
      <c r="E2977">
        <v>15880.780269999999</v>
      </c>
      <c r="F2977">
        <v>15880.780269999999</v>
      </c>
      <c r="G2977" s="13">
        <v>102905000000</v>
      </c>
    </row>
    <row r="2978" spans="1:7">
      <c r="A2978" s="14">
        <v>44875</v>
      </c>
      <c r="B2978">
        <v>15883.1582</v>
      </c>
      <c r="C2978">
        <v>18054.3125</v>
      </c>
      <c r="D2978">
        <v>15834.01856</v>
      </c>
      <c r="E2978">
        <v>17586.771479999999</v>
      </c>
      <c r="F2978">
        <v>17586.771479999999</v>
      </c>
      <c r="G2978">
        <v>83202283721</v>
      </c>
    </row>
    <row r="2979" spans="1:7">
      <c r="A2979" s="14">
        <v>44876</v>
      </c>
      <c r="B2979">
        <v>17583.251950000002</v>
      </c>
      <c r="C2979">
        <v>17650.943360000001</v>
      </c>
      <c r="D2979">
        <v>16543.48242</v>
      </c>
      <c r="E2979">
        <v>17034.292969999999</v>
      </c>
      <c r="F2979">
        <v>17034.292969999999</v>
      </c>
      <c r="G2979">
        <v>55871616488</v>
      </c>
    </row>
    <row r="2980" spans="1:7">
      <c r="A2980" s="14">
        <v>44877</v>
      </c>
      <c r="B2980">
        <v>17036.875</v>
      </c>
      <c r="C2980">
        <v>17066.675780000001</v>
      </c>
      <c r="D2980">
        <v>16651.775389999999</v>
      </c>
      <c r="E2980">
        <v>16799.185549999998</v>
      </c>
      <c r="F2980">
        <v>16799.185549999998</v>
      </c>
      <c r="G2980">
        <v>29717699419</v>
      </c>
    </row>
    <row r="2981" spans="1:7">
      <c r="A2981" s="14">
        <v>44878</v>
      </c>
      <c r="B2981">
        <v>16799.722659999999</v>
      </c>
      <c r="C2981">
        <v>16920.765630000002</v>
      </c>
      <c r="D2981">
        <v>16320.634770000001</v>
      </c>
      <c r="E2981">
        <v>16353.365229999999</v>
      </c>
      <c r="F2981">
        <v>16353.365229999999</v>
      </c>
      <c r="G2981">
        <v>27209183682</v>
      </c>
    </row>
    <row r="2982" spans="1:7">
      <c r="A2982" s="14">
        <v>44879</v>
      </c>
      <c r="B2982">
        <v>16352.028319999999</v>
      </c>
      <c r="C2982">
        <v>17109.324219999999</v>
      </c>
      <c r="D2982">
        <v>15872.941409999999</v>
      </c>
      <c r="E2982">
        <v>16618.199219999999</v>
      </c>
      <c r="F2982">
        <v>16618.199219999999</v>
      </c>
      <c r="G2982">
        <v>49630243054</v>
      </c>
    </row>
    <row r="2983" spans="1:7">
      <c r="A2983" s="14">
        <v>44880</v>
      </c>
      <c r="B2983">
        <v>16617.484380000002</v>
      </c>
      <c r="C2983">
        <v>17051.962889999999</v>
      </c>
      <c r="D2983">
        <v>16542.550780000001</v>
      </c>
      <c r="E2983">
        <v>16884.613280000001</v>
      </c>
      <c r="F2983">
        <v>16884.613280000001</v>
      </c>
      <c r="G2983">
        <v>36599436183</v>
      </c>
    </row>
    <row r="2984" spans="1:7">
      <c r="A2984" s="14">
        <v>44881</v>
      </c>
      <c r="B2984">
        <v>16884.341799999998</v>
      </c>
      <c r="C2984">
        <v>16960.29492</v>
      </c>
      <c r="D2984">
        <v>16430.11133</v>
      </c>
      <c r="E2984">
        <v>16669.439450000002</v>
      </c>
      <c r="F2984">
        <v>16669.439450000002</v>
      </c>
      <c r="G2984">
        <v>33925512989</v>
      </c>
    </row>
    <row r="2985" spans="1:7">
      <c r="A2985" s="14">
        <v>44882</v>
      </c>
      <c r="B2985">
        <v>16670.425780000001</v>
      </c>
      <c r="C2985">
        <v>16726.439450000002</v>
      </c>
      <c r="D2985">
        <v>16460.683590000001</v>
      </c>
      <c r="E2985">
        <v>16687.51758</v>
      </c>
      <c r="F2985">
        <v>16687.51758</v>
      </c>
      <c r="G2985">
        <v>27868914022</v>
      </c>
    </row>
    <row r="2986" spans="1:7">
      <c r="A2986" s="14">
        <v>44883</v>
      </c>
      <c r="B2986">
        <v>16687.912110000001</v>
      </c>
      <c r="C2986">
        <v>16947.058590000001</v>
      </c>
      <c r="D2986">
        <v>16564.61133</v>
      </c>
      <c r="E2986">
        <v>16697.777340000001</v>
      </c>
      <c r="F2986">
        <v>16697.777340000001</v>
      </c>
      <c r="G2986">
        <v>26862218609</v>
      </c>
    </row>
    <row r="2987" spans="1:7">
      <c r="A2987" s="14">
        <v>44884</v>
      </c>
      <c r="B2987">
        <v>16696.220700000002</v>
      </c>
      <c r="C2987">
        <v>16797.876950000002</v>
      </c>
      <c r="D2987">
        <v>16570.410159999999</v>
      </c>
      <c r="E2987">
        <v>16711.546880000002</v>
      </c>
      <c r="F2987">
        <v>16711.546880000002</v>
      </c>
      <c r="G2987">
        <v>16106223492</v>
      </c>
    </row>
    <row r="2988" spans="1:7">
      <c r="A2988" s="14">
        <v>44885</v>
      </c>
      <c r="B2988">
        <v>16712.91992</v>
      </c>
      <c r="C2988">
        <v>16746.779299999998</v>
      </c>
      <c r="D2988">
        <v>16248.69238</v>
      </c>
      <c r="E2988">
        <v>16291.83203</v>
      </c>
      <c r="F2988">
        <v>16291.83203</v>
      </c>
      <c r="G2988">
        <v>21313378652</v>
      </c>
    </row>
    <row r="2989" spans="1:7">
      <c r="A2989" s="14">
        <v>44886</v>
      </c>
      <c r="B2989">
        <v>16291.22363</v>
      </c>
      <c r="C2989">
        <v>16291.22363</v>
      </c>
      <c r="D2989">
        <v>15599.04688</v>
      </c>
      <c r="E2989">
        <v>15787.284180000001</v>
      </c>
      <c r="F2989">
        <v>15787.284180000001</v>
      </c>
      <c r="G2989">
        <v>37429485518</v>
      </c>
    </row>
    <row r="2990" spans="1:7">
      <c r="A2990" s="14">
        <v>44887</v>
      </c>
      <c r="B2990">
        <v>15782.30078</v>
      </c>
      <c r="C2990">
        <v>16253.047850000001</v>
      </c>
      <c r="D2990">
        <v>15656.606449999999</v>
      </c>
      <c r="E2990">
        <v>16189.76953</v>
      </c>
      <c r="F2990">
        <v>16189.76953</v>
      </c>
      <c r="G2990">
        <v>30726828760</v>
      </c>
    </row>
    <row r="2991" spans="1:7">
      <c r="A2991" s="14">
        <v>44888</v>
      </c>
      <c r="B2991">
        <v>16195.58887</v>
      </c>
      <c r="C2991">
        <v>16638.193360000001</v>
      </c>
      <c r="D2991">
        <v>16170.502930000001</v>
      </c>
      <c r="E2991">
        <v>16610.707030000001</v>
      </c>
      <c r="F2991">
        <v>16610.707030000001</v>
      </c>
      <c r="G2991">
        <v>32958875628</v>
      </c>
    </row>
    <row r="2992" spans="1:7">
      <c r="A2992" s="14">
        <v>44889</v>
      </c>
      <c r="B2992">
        <v>16611.636719999999</v>
      </c>
      <c r="C2992">
        <v>16771.474610000001</v>
      </c>
      <c r="D2992">
        <v>16501.76758</v>
      </c>
      <c r="E2992">
        <v>16604.464840000001</v>
      </c>
      <c r="F2992">
        <v>16604.464840000001</v>
      </c>
      <c r="G2992">
        <v>26129037414</v>
      </c>
    </row>
    <row r="2993" spans="1:7">
      <c r="A2993" s="14">
        <v>44890</v>
      </c>
      <c r="B2993">
        <v>16602.269530000001</v>
      </c>
      <c r="C2993">
        <v>16603.316409999999</v>
      </c>
      <c r="D2993">
        <v>16388.404299999998</v>
      </c>
      <c r="E2993">
        <v>16521.841799999998</v>
      </c>
      <c r="F2993">
        <v>16521.841799999998</v>
      </c>
      <c r="G2993">
        <v>18678255976</v>
      </c>
    </row>
    <row r="2994" spans="1:7">
      <c r="A2994" s="14">
        <v>44891</v>
      </c>
      <c r="B2994">
        <v>16521.57617</v>
      </c>
      <c r="C2994">
        <v>16666.863280000001</v>
      </c>
      <c r="D2994">
        <v>16416.228520000001</v>
      </c>
      <c r="E2994">
        <v>16464.28125</v>
      </c>
      <c r="F2994">
        <v>16464.28125</v>
      </c>
      <c r="G2994">
        <v>18000008764</v>
      </c>
    </row>
    <row r="2995" spans="1:7">
      <c r="A2995" s="14">
        <v>44892</v>
      </c>
      <c r="B2995">
        <v>16463.882809999999</v>
      </c>
      <c r="C2995">
        <v>16594.40625</v>
      </c>
      <c r="D2995">
        <v>16437.025389999999</v>
      </c>
      <c r="E2995">
        <v>16444.626950000002</v>
      </c>
      <c r="F2995">
        <v>16444.626950000002</v>
      </c>
      <c r="G2995">
        <v>20443898509</v>
      </c>
    </row>
    <row r="2996" spans="1:7">
      <c r="A2996" s="14">
        <v>44893</v>
      </c>
      <c r="B2996">
        <v>16440.222659999999</v>
      </c>
      <c r="C2996">
        <v>16482.933590000001</v>
      </c>
      <c r="D2996">
        <v>16054.530269999999</v>
      </c>
      <c r="E2996">
        <v>16217.322270000001</v>
      </c>
      <c r="F2996">
        <v>16217.322270000001</v>
      </c>
      <c r="G2996">
        <v>27743025156</v>
      </c>
    </row>
    <row r="2997" spans="1:7">
      <c r="A2997" s="14">
        <v>44894</v>
      </c>
      <c r="B2997">
        <v>16217.639649999999</v>
      </c>
      <c r="C2997">
        <v>16522.257809999999</v>
      </c>
      <c r="D2997">
        <v>16139.396479999999</v>
      </c>
      <c r="E2997">
        <v>16444.98242</v>
      </c>
      <c r="F2997">
        <v>16444.98242</v>
      </c>
      <c r="G2997">
        <v>23581685468</v>
      </c>
    </row>
    <row r="2998" spans="1:7">
      <c r="A2998" s="14">
        <v>44895</v>
      </c>
      <c r="B2998">
        <v>16445.476559999999</v>
      </c>
      <c r="C2998">
        <v>17190.9375</v>
      </c>
      <c r="D2998">
        <v>16445.476559999999</v>
      </c>
      <c r="E2998">
        <v>17168.566409999999</v>
      </c>
      <c r="F2998">
        <v>17168.566409999999</v>
      </c>
      <c r="G2998">
        <v>29523576583</v>
      </c>
    </row>
    <row r="2999" spans="1:7">
      <c r="A2999" s="14">
        <v>44896</v>
      </c>
      <c r="B2999">
        <v>17168.001950000002</v>
      </c>
      <c r="C2999">
        <v>17197.498049999998</v>
      </c>
      <c r="D2999">
        <v>16888.38867</v>
      </c>
      <c r="E2999">
        <v>16967.132809999999</v>
      </c>
      <c r="F2999">
        <v>16967.132809999999</v>
      </c>
      <c r="G2999">
        <v>22895392882</v>
      </c>
    </row>
    <row r="3000" spans="1:7">
      <c r="A3000" s="14">
        <v>44897</v>
      </c>
      <c r="B3000">
        <v>16968.683590000001</v>
      </c>
      <c r="C3000">
        <v>17088.660159999999</v>
      </c>
      <c r="D3000">
        <v>16877.880860000001</v>
      </c>
      <c r="E3000">
        <v>17088.660159999999</v>
      </c>
      <c r="F3000">
        <v>17088.660159999999</v>
      </c>
      <c r="G3000">
        <v>19539705127</v>
      </c>
    </row>
    <row r="3001" spans="1:7">
      <c r="A3001" s="14">
        <v>44898</v>
      </c>
      <c r="B3001">
        <v>17090.097659999999</v>
      </c>
      <c r="C3001">
        <v>17116.041020000001</v>
      </c>
      <c r="D3001">
        <v>16888.140630000002</v>
      </c>
      <c r="E3001">
        <v>16908.23633</v>
      </c>
      <c r="F3001">
        <v>16908.23633</v>
      </c>
      <c r="G3001">
        <v>16217776704</v>
      </c>
    </row>
    <row r="3002" spans="1:7">
      <c r="A3002" s="14">
        <v>44899</v>
      </c>
      <c r="B3002">
        <v>16908.16992</v>
      </c>
      <c r="C3002">
        <v>17157.76758</v>
      </c>
      <c r="D3002">
        <v>16903.439450000002</v>
      </c>
      <c r="E3002">
        <v>17130.48633</v>
      </c>
      <c r="F3002">
        <v>17130.48633</v>
      </c>
      <c r="G3002">
        <v>16824520830</v>
      </c>
    </row>
    <row r="3003" spans="1:7">
      <c r="A3003" s="14">
        <v>44900</v>
      </c>
      <c r="B3003">
        <v>17128.894530000001</v>
      </c>
      <c r="C3003">
        <v>17378.152340000001</v>
      </c>
      <c r="D3003">
        <v>16922.431639999999</v>
      </c>
      <c r="E3003">
        <v>16974.82617</v>
      </c>
      <c r="F3003">
        <v>16974.82617</v>
      </c>
      <c r="G3003">
        <v>22209086834</v>
      </c>
    </row>
    <row r="3004" spans="1:7">
      <c r="A3004" s="14">
        <v>44901</v>
      </c>
      <c r="B3004">
        <v>16975.238280000001</v>
      </c>
      <c r="C3004">
        <v>17091.863280000001</v>
      </c>
      <c r="D3004">
        <v>16939.921880000002</v>
      </c>
      <c r="E3004">
        <v>17089.503909999999</v>
      </c>
      <c r="F3004">
        <v>17089.503909999999</v>
      </c>
      <c r="G3004">
        <v>19889922369</v>
      </c>
    </row>
    <row r="3005" spans="1:7">
      <c r="A3005" s="14">
        <v>44902</v>
      </c>
      <c r="B3005">
        <v>17089.505860000001</v>
      </c>
      <c r="C3005">
        <v>17109.376950000002</v>
      </c>
      <c r="D3005">
        <v>16750.558590000001</v>
      </c>
      <c r="E3005">
        <v>16848.126950000002</v>
      </c>
      <c r="F3005">
        <v>16848.126950000002</v>
      </c>
      <c r="G3005">
        <v>19675404389</v>
      </c>
    </row>
    <row r="3006" spans="1:7">
      <c r="A3006" s="14">
        <v>44903</v>
      </c>
      <c r="B3006">
        <v>16847.349610000001</v>
      </c>
      <c r="C3006">
        <v>17267.916020000001</v>
      </c>
      <c r="D3006">
        <v>16788.783200000002</v>
      </c>
      <c r="E3006">
        <v>17233.474610000001</v>
      </c>
      <c r="F3006">
        <v>17233.474610000001</v>
      </c>
      <c r="G3006">
        <v>20496603770</v>
      </c>
    </row>
    <row r="3007" spans="1:7">
      <c r="A3007" s="14">
        <v>44904</v>
      </c>
      <c r="B3007">
        <v>17232.148440000001</v>
      </c>
      <c r="C3007">
        <v>17280.546880000002</v>
      </c>
      <c r="D3007">
        <v>17100.835940000001</v>
      </c>
      <c r="E3007">
        <v>17133.152340000001</v>
      </c>
      <c r="F3007">
        <v>17133.152340000001</v>
      </c>
      <c r="G3007">
        <v>20328426366</v>
      </c>
    </row>
    <row r="3008" spans="1:7">
      <c r="A3008" s="14">
        <v>44905</v>
      </c>
      <c r="B3008">
        <v>17134.220700000002</v>
      </c>
      <c r="C3008">
        <v>17216.82617</v>
      </c>
      <c r="D3008">
        <v>17120.683590000001</v>
      </c>
      <c r="E3008">
        <v>17128.724610000001</v>
      </c>
      <c r="F3008">
        <v>17128.724610000001</v>
      </c>
      <c r="G3008">
        <v>12706781969</v>
      </c>
    </row>
    <row r="3009" spans="1:7">
      <c r="A3009" s="14">
        <v>44906</v>
      </c>
      <c r="B3009">
        <v>17129.710940000001</v>
      </c>
      <c r="C3009">
        <v>17245.634770000001</v>
      </c>
      <c r="D3009">
        <v>17091.820309999999</v>
      </c>
      <c r="E3009">
        <v>17104.193360000001</v>
      </c>
      <c r="F3009">
        <v>17104.193360000001</v>
      </c>
      <c r="G3009">
        <v>14122486832</v>
      </c>
    </row>
    <row r="3010" spans="1:7">
      <c r="A3010" s="14">
        <v>44907</v>
      </c>
      <c r="B3010">
        <v>17102.5</v>
      </c>
      <c r="C3010">
        <v>17212.564450000002</v>
      </c>
      <c r="D3010">
        <v>16899.394530000001</v>
      </c>
      <c r="E3010">
        <v>17206.4375</v>
      </c>
      <c r="F3010">
        <v>17206.4375</v>
      </c>
      <c r="G3010">
        <v>19617581341</v>
      </c>
    </row>
    <row r="3011" spans="1:7">
      <c r="A3011" s="14">
        <v>44908</v>
      </c>
      <c r="B3011">
        <v>17206.441409999999</v>
      </c>
      <c r="C3011">
        <v>17930.085940000001</v>
      </c>
      <c r="D3011">
        <v>17111.76367</v>
      </c>
      <c r="E3011">
        <v>17781.318360000001</v>
      </c>
      <c r="F3011">
        <v>17781.318360000001</v>
      </c>
      <c r="G3011">
        <v>26634741631</v>
      </c>
    </row>
    <row r="3012" spans="1:7">
      <c r="A3012" s="14">
        <v>44909</v>
      </c>
      <c r="B3012">
        <v>17782.066409999999</v>
      </c>
      <c r="C3012">
        <v>18318.53125</v>
      </c>
      <c r="D3012">
        <v>17739.51367</v>
      </c>
      <c r="E3012">
        <v>17815.650389999999</v>
      </c>
      <c r="F3012">
        <v>17815.650389999999</v>
      </c>
      <c r="G3012">
        <v>25534481470</v>
      </c>
    </row>
    <row r="3013" spans="1:7">
      <c r="A3013" s="14">
        <v>44910</v>
      </c>
      <c r="B3013">
        <v>17813.644530000001</v>
      </c>
      <c r="C3013">
        <v>17846.744139999999</v>
      </c>
      <c r="D3013">
        <v>17322.589840000001</v>
      </c>
      <c r="E3013">
        <v>17364.865229999999</v>
      </c>
      <c r="F3013">
        <v>17364.865229999999</v>
      </c>
      <c r="G3013">
        <v>20964448341</v>
      </c>
    </row>
    <row r="3014" spans="1:7">
      <c r="A3014" s="14">
        <v>44911</v>
      </c>
      <c r="B3014">
        <v>17364.546880000002</v>
      </c>
      <c r="C3014">
        <v>17505.525389999999</v>
      </c>
      <c r="D3014">
        <v>16584.70117</v>
      </c>
      <c r="E3014">
        <v>16647.484380000002</v>
      </c>
      <c r="F3014">
        <v>16647.484380000002</v>
      </c>
      <c r="G3014">
        <v>24031608960</v>
      </c>
    </row>
    <row r="3015" spans="1:7">
      <c r="A3015" s="14">
        <v>44912</v>
      </c>
      <c r="B3015">
        <v>16646.98242</v>
      </c>
      <c r="C3015">
        <v>16800.589840000001</v>
      </c>
      <c r="D3015">
        <v>16614.029299999998</v>
      </c>
      <c r="E3015">
        <v>16795.091799999998</v>
      </c>
      <c r="F3015">
        <v>16795.091799999998</v>
      </c>
      <c r="G3015">
        <v>14463581825</v>
      </c>
    </row>
    <row r="3016" spans="1:7">
      <c r="A3016" s="14">
        <v>44913</v>
      </c>
      <c r="B3016">
        <v>16795.609380000002</v>
      </c>
      <c r="C3016">
        <v>16815.386719999999</v>
      </c>
      <c r="D3016">
        <v>16697.820309999999</v>
      </c>
      <c r="E3016">
        <v>16757.976559999999</v>
      </c>
      <c r="F3016">
        <v>16757.976559999999</v>
      </c>
      <c r="G3016">
        <v>10924354698</v>
      </c>
    </row>
    <row r="3017" spans="1:7">
      <c r="A3017" s="14">
        <v>44914</v>
      </c>
      <c r="B3017">
        <v>16759.041020000001</v>
      </c>
      <c r="C3017">
        <v>16807.527340000001</v>
      </c>
      <c r="D3017">
        <v>16398.136719999999</v>
      </c>
      <c r="E3017">
        <v>16439.679690000001</v>
      </c>
      <c r="F3017">
        <v>16439.679690000001</v>
      </c>
      <c r="G3017">
        <v>17221074814</v>
      </c>
    </row>
    <row r="3018" spans="1:7">
      <c r="A3018" s="14">
        <v>44915</v>
      </c>
      <c r="B3018">
        <v>16441.787110000001</v>
      </c>
      <c r="C3018">
        <v>17012.984380000002</v>
      </c>
      <c r="D3018">
        <v>16427.867190000001</v>
      </c>
      <c r="E3018">
        <v>16906.304690000001</v>
      </c>
      <c r="F3018">
        <v>16906.304690000001</v>
      </c>
      <c r="G3018">
        <v>22722096615</v>
      </c>
    </row>
    <row r="3019" spans="1:7">
      <c r="A3019" s="14">
        <v>44916</v>
      </c>
      <c r="B3019">
        <v>16904.527340000001</v>
      </c>
      <c r="C3019">
        <v>16916.800780000001</v>
      </c>
      <c r="D3019">
        <v>16755.912110000001</v>
      </c>
      <c r="E3019">
        <v>16817.535159999999</v>
      </c>
      <c r="F3019">
        <v>16817.535159999999</v>
      </c>
      <c r="G3019">
        <v>14882945045</v>
      </c>
    </row>
    <row r="3020" spans="1:7">
      <c r="A3020" s="14">
        <v>44917</v>
      </c>
      <c r="B3020">
        <v>16818.380860000001</v>
      </c>
      <c r="C3020">
        <v>16866.67383</v>
      </c>
      <c r="D3020">
        <v>16592.408200000002</v>
      </c>
      <c r="E3020">
        <v>16830.341799999998</v>
      </c>
      <c r="F3020">
        <v>16830.341799999998</v>
      </c>
      <c r="G3020">
        <v>16441573050</v>
      </c>
    </row>
    <row r="3021" spans="1:7">
      <c r="A3021" s="14">
        <v>44918</v>
      </c>
      <c r="B3021">
        <v>16829.644530000001</v>
      </c>
      <c r="C3021">
        <v>16905.21875</v>
      </c>
      <c r="D3021">
        <v>16794.458979999999</v>
      </c>
      <c r="E3021">
        <v>16796.953130000002</v>
      </c>
      <c r="F3021">
        <v>16796.953130000002</v>
      </c>
      <c r="G3021">
        <v>15329265213</v>
      </c>
    </row>
    <row r="3022" spans="1:7">
      <c r="A3022" s="14">
        <v>44919</v>
      </c>
      <c r="B3022">
        <v>16796.976559999999</v>
      </c>
      <c r="C3022">
        <v>16864.703130000002</v>
      </c>
      <c r="D3022">
        <v>16793.527340000001</v>
      </c>
      <c r="E3022">
        <v>16847.755860000001</v>
      </c>
      <c r="F3022">
        <v>16847.755860000001</v>
      </c>
      <c r="G3022">
        <v>9744636213</v>
      </c>
    </row>
    <row r="3023" spans="1:7">
      <c r="A3023" s="14">
        <v>44920</v>
      </c>
      <c r="B3023">
        <v>16847.505860000001</v>
      </c>
      <c r="C3023">
        <v>16860.554690000001</v>
      </c>
      <c r="D3023">
        <v>16755.253909999999</v>
      </c>
      <c r="E3023">
        <v>16841.98633</v>
      </c>
      <c r="F3023">
        <v>16841.98633</v>
      </c>
      <c r="G3023">
        <v>11656379938</v>
      </c>
    </row>
    <row r="3024" spans="1:7">
      <c r="A3024" s="14">
        <v>44921</v>
      </c>
      <c r="B3024">
        <v>16842.25</v>
      </c>
      <c r="C3024">
        <v>16920.123049999998</v>
      </c>
      <c r="D3024">
        <v>16812.369139999999</v>
      </c>
      <c r="E3024">
        <v>16919.804690000001</v>
      </c>
      <c r="F3024">
        <v>16919.804690000001</v>
      </c>
      <c r="G3024">
        <v>11886957804</v>
      </c>
    </row>
    <row r="3025" spans="1:7">
      <c r="A3025" s="14">
        <v>44922</v>
      </c>
      <c r="B3025">
        <v>16919.291020000001</v>
      </c>
      <c r="C3025">
        <v>16959.845700000002</v>
      </c>
      <c r="D3025">
        <v>16642.072270000001</v>
      </c>
      <c r="E3025">
        <v>16717.17383</v>
      </c>
      <c r="F3025">
        <v>16717.17383</v>
      </c>
      <c r="G3025">
        <v>15748580239</v>
      </c>
    </row>
    <row r="3026" spans="1:7">
      <c r="A3026" s="14">
        <v>44923</v>
      </c>
      <c r="B3026">
        <v>16716.400389999999</v>
      </c>
      <c r="C3026">
        <v>16768.16992</v>
      </c>
      <c r="D3026">
        <v>16497.556639999999</v>
      </c>
      <c r="E3026">
        <v>16552.572270000001</v>
      </c>
      <c r="F3026">
        <v>16552.572270000001</v>
      </c>
      <c r="G3026">
        <v>17005713920</v>
      </c>
    </row>
    <row r="3027" spans="1:7">
      <c r="A3027" s="14">
        <v>44924</v>
      </c>
      <c r="B3027">
        <v>16552.322270000001</v>
      </c>
      <c r="C3027">
        <v>16651.755860000001</v>
      </c>
      <c r="D3027">
        <v>16508.683590000001</v>
      </c>
      <c r="E3027">
        <v>16642.341799999998</v>
      </c>
      <c r="F3027">
        <v>16642.341799999998</v>
      </c>
      <c r="G3027">
        <v>14472237479</v>
      </c>
    </row>
    <row r="3028" spans="1:7">
      <c r="A3028" s="14">
        <v>44925</v>
      </c>
      <c r="B3028">
        <v>16641.33008</v>
      </c>
      <c r="C3028">
        <v>16643.427729999999</v>
      </c>
      <c r="D3028">
        <v>16408.474610000001</v>
      </c>
      <c r="E3028">
        <v>16602.585940000001</v>
      </c>
      <c r="F3028">
        <v>16602.585940000001</v>
      </c>
      <c r="G3028">
        <v>15929162910</v>
      </c>
    </row>
    <row r="3029" spans="1:7">
      <c r="A3029" s="14">
        <v>44926</v>
      </c>
      <c r="B3029">
        <v>16603.67383</v>
      </c>
      <c r="C3029">
        <v>16628.98633</v>
      </c>
      <c r="D3029">
        <v>16517.519530000001</v>
      </c>
      <c r="E3029">
        <v>16547.496090000001</v>
      </c>
      <c r="F3029">
        <v>16547.496090000001</v>
      </c>
      <c r="G3029">
        <v>11239186456</v>
      </c>
    </row>
    <row r="3030" spans="1:7">
      <c r="A3030" s="14">
        <v>44927</v>
      </c>
      <c r="B3030">
        <v>16547.914059999999</v>
      </c>
      <c r="C3030">
        <v>16630.439450000002</v>
      </c>
      <c r="D3030">
        <v>16521.234380000002</v>
      </c>
      <c r="E3030">
        <v>16625.08008</v>
      </c>
      <c r="F3030">
        <v>16625.08008</v>
      </c>
      <c r="G3030">
        <v>9244361700</v>
      </c>
    </row>
    <row r="3031" spans="1:7">
      <c r="A3031" s="14">
        <v>44928</v>
      </c>
      <c r="B3031">
        <v>16625.509770000001</v>
      </c>
      <c r="C3031">
        <v>16759.34375</v>
      </c>
      <c r="D3031">
        <v>16572.228520000001</v>
      </c>
      <c r="E3031">
        <v>16688.470700000002</v>
      </c>
      <c r="F3031">
        <v>16688.470700000002</v>
      </c>
      <c r="G3031">
        <v>12097775227</v>
      </c>
    </row>
    <row r="3032" spans="1:7">
      <c r="A3032" s="14">
        <v>44929</v>
      </c>
      <c r="B3032">
        <v>16688.847659999999</v>
      </c>
      <c r="C3032">
        <v>16760.447270000001</v>
      </c>
      <c r="D3032">
        <v>16622.371090000001</v>
      </c>
      <c r="E3032">
        <v>16679.85742</v>
      </c>
      <c r="F3032">
        <v>16679.85742</v>
      </c>
      <c r="G3032">
        <v>13903079207</v>
      </c>
    </row>
    <row r="3033" spans="1:7">
      <c r="A3033" s="14">
        <v>44930</v>
      </c>
      <c r="B3033">
        <v>16680.20508</v>
      </c>
      <c r="C3033">
        <v>16964.585940000001</v>
      </c>
      <c r="D3033">
        <v>16667.76367</v>
      </c>
      <c r="E3033">
        <v>16863.238280000001</v>
      </c>
      <c r="F3033">
        <v>16863.238280000001</v>
      </c>
      <c r="G3033">
        <v>18421743322</v>
      </c>
    </row>
    <row r="3034" spans="1:7">
      <c r="A3034" s="14">
        <v>44931</v>
      </c>
      <c r="B3034">
        <v>16863.472659999999</v>
      </c>
      <c r="C3034">
        <v>16884.021479999999</v>
      </c>
      <c r="D3034">
        <v>16790.283200000002</v>
      </c>
      <c r="E3034">
        <v>16836.73633</v>
      </c>
      <c r="F3034">
        <v>16836.73633</v>
      </c>
      <c r="G3034">
        <v>13692758566</v>
      </c>
    </row>
    <row r="3035" spans="1:7">
      <c r="A3035" s="14">
        <v>44932</v>
      </c>
      <c r="B3035">
        <v>16836.472659999999</v>
      </c>
      <c r="C3035">
        <v>16991.994139999999</v>
      </c>
      <c r="D3035">
        <v>16716.421880000002</v>
      </c>
      <c r="E3035">
        <v>16951.96875</v>
      </c>
      <c r="F3035">
        <v>16951.96875</v>
      </c>
      <c r="G3035">
        <v>14413662913</v>
      </c>
    </row>
    <row r="3036" spans="1:7">
      <c r="A3036" s="14">
        <v>44933</v>
      </c>
      <c r="B3036">
        <v>16952.117190000001</v>
      </c>
      <c r="C3036">
        <v>16975.01758</v>
      </c>
      <c r="D3036">
        <v>16914.191409999999</v>
      </c>
      <c r="E3036">
        <v>16955.078130000002</v>
      </c>
      <c r="F3036">
        <v>16955.078130000002</v>
      </c>
      <c r="G3036">
        <v>7714767174</v>
      </c>
    </row>
    <row r="3037" spans="1:7">
      <c r="A3037" s="14">
        <v>44934</v>
      </c>
      <c r="B3037">
        <v>16954.146479999999</v>
      </c>
      <c r="C3037">
        <v>17091.144530000001</v>
      </c>
      <c r="D3037">
        <v>16924.050780000001</v>
      </c>
      <c r="E3037">
        <v>17091.144530000001</v>
      </c>
      <c r="F3037">
        <v>17091.144530000001</v>
      </c>
      <c r="G3037">
        <v>9768827914</v>
      </c>
    </row>
    <row r="3038" spans="1:7">
      <c r="A3038" s="14">
        <v>44935</v>
      </c>
      <c r="B3038">
        <v>17093.992190000001</v>
      </c>
      <c r="C3038">
        <v>17389.957030000001</v>
      </c>
      <c r="D3038">
        <v>17093.992190000001</v>
      </c>
      <c r="E3038">
        <v>17196.554690000001</v>
      </c>
      <c r="F3038">
        <v>17196.554690000001</v>
      </c>
      <c r="G3038">
        <v>18624736866</v>
      </c>
    </row>
    <row r="3039" spans="1:7">
      <c r="A3039" s="14">
        <v>44936</v>
      </c>
      <c r="B3039">
        <v>17192.949219999999</v>
      </c>
      <c r="C3039">
        <v>17484.720700000002</v>
      </c>
      <c r="D3039">
        <v>17162.990229999999</v>
      </c>
      <c r="E3039">
        <v>17446.292969999999</v>
      </c>
      <c r="F3039">
        <v>17446.292969999999</v>
      </c>
      <c r="G3039">
        <v>15808338949</v>
      </c>
    </row>
    <row r="3040" spans="1:7">
      <c r="A3040" s="14">
        <v>44937</v>
      </c>
      <c r="B3040">
        <v>17446.359380000002</v>
      </c>
      <c r="C3040">
        <v>17934.896479999999</v>
      </c>
      <c r="D3040">
        <v>17337.994139999999</v>
      </c>
      <c r="E3040">
        <v>17934.896479999999</v>
      </c>
      <c r="F3040">
        <v>17934.896479999999</v>
      </c>
      <c r="G3040">
        <v>18372283782</v>
      </c>
    </row>
    <row r="3041" spans="1:7">
      <c r="A3041" s="14">
        <v>44938</v>
      </c>
      <c r="B3041">
        <v>18117.59375</v>
      </c>
      <c r="C3041">
        <v>19030.087889999999</v>
      </c>
      <c r="D3041">
        <v>17995.203130000002</v>
      </c>
      <c r="E3041">
        <v>18869.587889999999</v>
      </c>
      <c r="F3041">
        <v>18869.587889999999</v>
      </c>
      <c r="G3041">
        <v>34971338710</v>
      </c>
    </row>
    <row r="3042" spans="1:7">
      <c r="A3042" s="14">
        <v>44939</v>
      </c>
      <c r="B3042">
        <v>18868.90625</v>
      </c>
      <c r="C3042">
        <v>19964.322270000001</v>
      </c>
      <c r="D3042">
        <v>18753.164059999999</v>
      </c>
      <c r="E3042">
        <v>19909.574219999999</v>
      </c>
      <c r="F3042">
        <v>19909.574219999999</v>
      </c>
      <c r="G3042">
        <v>29225029694</v>
      </c>
    </row>
    <row r="3043" spans="1:7">
      <c r="A3043" s="14">
        <v>44940</v>
      </c>
      <c r="B3043">
        <v>19910.537110000001</v>
      </c>
      <c r="C3043">
        <v>21075.14258</v>
      </c>
      <c r="D3043">
        <v>19907.828130000002</v>
      </c>
      <c r="E3043">
        <v>20976.29883</v>
      </c>
      <c r="F3043">
        <v>20976.29883</v>
      </c>
      <c r="G3043">
        <v>38967784639</v>
      </c>
    </row>
    <row r="3044" spans="1:7">
      <c r="A3044" s="14">
        <v>44941</v>
      </c>
      <c r="B3044">
        <v>20977.484380000002</v>
      </c>
      <c r="C3044">
        <v>20993.748049999998</v>
      </c>
      <c r="D3044">
        <v>20606.98633</v>
      </c>
      <c r="E3044">
        <v>20880.79883</v>
      </c>
      <c r="F3044">
        <v>20880.79883</v>
      </c>
      <c r="G3044">
        <v>19298407543</v>
      </c>
    </row>
    <row r="3045" spans="1:7">
      <c r="A3045" s="14">
        <v>44942</v>
      </c>
      <c r="B3045">
        <v>20882.224610000001</v>
      </c>
      <c r="C3045">
        <v>21360.875</v>
      </c>
      <c r="D3045">
        <v>20715.746090000001</v>
      </c>
      <c r="E3045">
        <v>21169.632809999999</v>
      </c>
      <c r="F3045">
        <v>21169.632809999999</v>
      </c>
      <c r="G3045">
        <v>26792494050</v>
      </c>
    </row>
    <row r="3046" spans="1:7">
      <c r="A3046" s="14">
        <v>44943</v>
      </c>
      <c r="B3046">
        <v>21175.833979999999</v>
      </c>
      <c r="C3046">
        <v>21438.660159999999</v>
      </c>
      <c r="D3046">
        <v>20978.533200000002</v>
      </c>
      <c r="E3046">
        <v>21161.519530000001</v>
      </c>
      <c r="F3046">
        <v>21161.519530000001</v>
      </c>
      <c r="G3046">
        <v>24999983362</v>
      </c>
    </row>
    <row r="3047" spans="1:7">
      <c r="A3047" s="14">
        <v>44944</v>
      </c>
      <c r="B3047">
        <v>21161.050780000001</v>
      </c>
      <c r="C3047">
        <v>21564.501950000002</v>
      </c>
      <c r="D3047">
        <v>20541.54492</v>
      </c>
      <c r="E3047">
        <v>20688.78125</v>
      </c>
      <c r="F3047">
        <v>20688.78125</v>
      </c>
      <c r="G3047">
        <v>30005625418</v>
      </c>
    </row>
    <row r="3048" spans="1:7">
      <c r="A3048" s="14">
        <v>44945</v>
      </c>
      <c r="B3048">
        <v>20686.746090000001</v>
      </c>
      <c r="C3048">
        <v>21163.011719999999</v>
      </c>
      <c r="D3048">
        <v>20685.380860000001</v>
      </c>
      <c r="E3048">
        <v>21086.792969999999</v>
      </c>
      <c r="F3048">
        <v>21086.792969999999</v>
      </c>
      <c r="G3048">
        <v>21152848261</v>
      </c>
    </row>
    <row r="3049" spans="1:7">
      <c r="A3049" s="14">
        <v>44946</v>
      </c>
      <c r="B3049">
        <v>21085.373049999998</v>
      </c>
      <c r="C3049">
        <v>22692.35742</v>
      </c>
      <c r="D3049">
        <v>20919.126950000002</v>
      </c>
      <c r="E3049">
        <v>22676.552729999999</v>
      </c>
      <c r="F3049">
        <v>22676.552729999999</v>
      </c>
      <c r="G3049">
        <v>28799154319</v>
      </c>
    </row>
    <row r="3050" spans="1:7">
      <c r="A3050" s="14">
        <v>44947</v>
      </c>
      <c r="B3050">
        <v>22677.427729999999</v>
      </c>
      <c r="C3050">
        <v>23282.347659999999</v>
      </c>
      <c r="D3050">
        <v>22511.833979999999</v>
      </c>
      <c r="E3050">
        <v>22777.625</v>
      </c>
      <c r="F3050">
        <v>22777.625</v>
      </c>
      <c r="G3050">
        <v>32442278429</v>
      </c>
    </row>
    <row r="3051" spans="1:7">
      <c r="A3051" s="14">
        <v>44948</v>
      </c>
      <c r="B3051">
        <v>22777.98633</v>
      </c>
      <c r="C3051">
        <v>23056.730469999999</v>
      </c>
      <c r="D3051">
        <v>22387.900389999999</v>
      </c>
      <c r="E3051">
        <v>22720.416020000001</v>
      </c>
      <c r="F3051">
        <v>22720.416020000001</v>
      </c>
      <c r="G3051">
        <v>24746386230</v>
      </c>
    </row>
    <row r="3052" spans="1:7">
      <c r="A3052" s="14">
        <v>44949</v>
      </c>
      <c r="B3052">
        <v>22721.087889999999</v>
      </c>
      <c r="C3052">
        <v>23126.48633</v>
      </c>
      <c r="D3052">
        <v>22654.304690000001</v>
      </c>
      <c r="E3052">
        <v>22934.431639999999</v>
      </c>
      <c r="F3052">
        <v>22934.431639999999</v>
      </c>
      <c r="G3052">
        <v>26518700512</v>
      </c>
    </row>
    <row r="3053" spans="1:7">
      <c r="A3053" s="14">
        <v>44950</v>
      </c>
      <c r="B3053">
        <v>22929.626950000002</v>
      </c>
      <c r="C3053">
        <v>23134.011719999999</v>
      </c>
      <c r="D3053">
        <v>22549.744139999999</v>
      </c>
      <c r="E3053">
        <v>22636.46875</v>
      </c>
      <c r="F3053">
        <v>22636.46875</v>
      </c>
      <c r="G3053">
        <v>26405069715</v>
      </c>
    </row>
    <row r="3054" spans="1:7">
      <c r="A3054" s="14">
        <v>44951</v>
      </c>
      <c r="B3054">
        <v>22639.26758</v>
      </c>
      <c r="C3054">
        <v>23722.099610000001</v>
      </c>
      <c r="D3054">
        <v>22406.07617</v>
      </c>
      <c r="E3054">
        <v>23117.859380000002</v>
      </c>
      <c r="F3054">
        <v>23117.859380000002</v>
      </c>
      <c r="G3054">
        <v>30685366709</v>
      </c>
    </row>
    <row r="3055" spans="1:7">
      <c r="A3055" s="14">
        <v>44952</v>
      </c>
      <c r="B3055">
        <v>23108.95508</v>
      </c>
      <c r="C3055">
        <v>23237.078130000002</v>
      </c>
      <c r="D3055">
        <v>22911.373049999998</v>
      </c>
      <c r="E3055">
        <v>23032.777340000001</v>
      </c>
      <c r="F3055">
        <v>23032.777340000001</v>
      </c>
      <c r="G3055">
        <v>26357839322</v>
      </c>
    </row>
    <row r="3056" spans="1:7">
      <c r="A3056" s="14">
        <v>44953</v>
      </c>
      <c r="B3056">
        <v>23030.716799999998</v>
      </c>
      <c r="C3056">
        <v>23417.720700000002</v>
      </c>
      <c r="D3056">
        <v>22654.59375</v>
      </c>
      <c r="E3056">
        <v>23078.728520000001</v>
      </c>
      <c r="F3056">
        <v>23078.728520000001</v>
      </c>
      <c r="G3056">
        <v>25383335641</v>
      </c>
    </row>
    <row r="3057" spans="1:7">
      <c r="A3057" s="14">
        <v>44954</v>
      </c>
      <c r="B3057">
        <v>23079.964840000001</v>
      </c>
      <c r="C3057">
        <v>23165.896479999999</v>
      </c>
      <c r="D3057">
        <v>22908.845700000002</v>
      </c>
      <c r="E3057">
        <v>23031.089840000001</v>
      </c>
      <c r="F3057">
        <v>23031.089840000001</v>
      </c>
      <c r="G3057">
        <v>14712928379</v>
      </c>
    </row>
    <row r="3058" spans="1:7">
      <c r="A3058" s="14">
        <v>44955</v>
      </c>
      <c r="B3058">
        <v>23031.449219999999</v>
      </c>
      <c r="C3058">
        <v>23919.890630000002</v>
      </c>
      <c r="D3058">
        <v>22985.070309999999</v>
      </c>
      <c r="E3058">
        <v>23774.566409999999</v>
      </c>
      <c r="F3058">
        <v>23774.566409999999</v>
      </c>
      <c r="G3058">
        <v>27423687259</v>
      </c>
    </row>
    <row r="3059" spans="1:7">
      <c r="A3059" s="14">
        <v>44956</v>
      </c>
      <c r="B3059">
        <v>23774.648440000001</v>
      </c>
      <c r="C3059">
        <v>23789.347659999999</v>
      </c>
      <c r="D3059">
        <v>22657.582030000001</v>
      </c>
      <c r="E3059">
        <v>22840.13867</v>
      </c>
      <c r="F3059">
        <v>22840.13867</v>
      </c>
      <c r="G3059">
        <v>27205595568</v>
      </c>
    </row>
    <row r="3060" spans="1:7">
      <c r="A3060" s="14">
        <v>44957</v>
      </c>
      <c r="B3060">
        <v>22840.796880000002</v>
      </c>
      <c r="C3060">
        <v>23225.021479999999</v>
      </c>
      <c r="D3060">
        <v>22765.568360000001</v>
      </c>
      <c r="E3060">
        <v>23139.283200000002</v>
      </c>
      <c r="F3060">
        <v>23139.283200000002</v>
      </c>
      <c r="G3060">
        <v>22837828665</v>
      </c>
    </row>
    <row r="3061" spans="1:7">
      <c r="A3061" s="14">
        <v>44958</v>
      </c>
      <c r="B3061">
        <v>23137.835940000001</v>
      </c>
      <c r="C3061">
        <v>23764.539059999999</v>
      </c>
      <c r="D3061">
        <v>22877.75</v>
      </c>
      <c r="E3061">
        <v>23723.769530000001</v>
      </c>
      <c r="F3061">
        <v>23723.769530000001</v>
      </c>
      <c r="G3061">
        <v>26683255504</v>
      </c>
    </row>
    <row r="3062" spans="1:7">
      <c r="A3062" s="14">
        <v>44959</v>
      </c>
      <c r="B3062">
        <v>23720.824219999999</v>
      </c>
      <c r="C3062">
        <v>24167.210940000001</v>
      </c>
      <c r="D3062">
        <v>23468.595700000002</v>
      </c>
      <c r="E3062">
        <v>23471.871090000001</v>
      </c>
      <c r="F3062">
        <v>23471.871090000001</v>
      </c>
      <c r="G3062">
        <v>32066936882</v>
      </c>
    </row>
    <row r="3063" spans="1:7">
      <c r="A3063" s="14">
        <v>44960</v>
      </c>
      <c r="B3063">
        <v>23469.412110000001</v>
      </c>
      <c r="C3063">
        <v>23678.103520000001</v>
      </c>
      <c r="D3063">
        <v>23279.95508</v>
      </c>
      <c r="E3063">
        <v>23449.322270000001</v>
      </c>
      <c r="F3063">
        <v>23449.322270000001</v>
      </c>
      <c r="G3063">
        <v>27083066007</v>
      </c>
    </row>
    <row r="3064" spans="1:7">
      <c r="A3064" s="14">
        <v>44961</v>
      </c>
      <c r="B3064">
        <v>23446.320309999999</v>
      </c>
      <c r="C3064">
        <v>23556.949219999999</v>
      </c>
      <c r="D3064">
        <v>23291.79492</v>
      </c>
      <c r="E3064">
        <v>23331.847659999999</v>
      </c>
      <c r="F3064">
        <v>23331.847659999999</v>
      </c>
      <c r="G3064">
        <v>15639298538</v>
      </c>
    </row>
    <row r="3065" spans="1:7">
      <c r="A3065" s="14">
        <v>44962</v>
      </c>
      <c r="B3065">
        <v>23332.248049999998</v>
      </c>
      <c r="C3065">
        <v>23423.435549999998</v>
      </c>
      <c r="D3065">
        <v>22841.759770000001</v>
      </c>
      <c r="E3065">
        <v>22955.666020000001</v>
      </c>
      <c r="F3065">
        <v>22955.666020000001</v>
      </c>
      <c r="G3065">
        <v>19564262605</v>
      </c>
    </row>
    <row r="3066" spans="1:7">
      <c r="A3066" s="14">
        <v>44963</v>
      </c>
      <c r="B3066">
        <v>22954.021479999999</v>
      </c>
      <c r="C3066">
        <v>23119.279299999998</v>
      </c>
      <c r="D3066">
        <v>22692.025389999999</v>
      </c>
      <c r="E3066">
        <v>22760.109380000002</v>
      </c>
      <c r="F3066">
        <v>22760.109380000002</v>
      </c>
      <c r="G3066">
        <v>23825006542</v>
      </c>
    </row>
    <row r="3067" spans="1:7">
      <c r="A3067" s="14">
        <v>44964</v>
      </c>
      <c r="B3067">
        <v>22757.26758</v>
      </c>
      <c r="C3067">
        <v>23310.974610000001</v>
      </c>
      <c r="D3067">
        <v>22756.257809999999</v>
      </c>
      <c r="E3067">
        <v>23264.291020000001</v>
      </c>
      <c r="F3067">
        <v>23264.291020000001</v>
      </c>
      <c r="G3067">
        <v>27187964471</v>
      </c>
    </row>
    <row r="3068" spans="1:7">
      <c r="A3068" s="14">
        <v>44965</v>
      </c>
      <c r="B3068">
        <v>23263.416020000001</v>
      </c>
      <c r="C3068">
        <v>23367.958979999999</v>
      </c>
      <c r="D3068">
        <v>22731.097659999999</v>
      </c>
      <c r="E3068">
        <v>22939.398440000001</v>
      </c>
      <c r="F3068">
        <v>22939.398440000001</v>
      </c>
      <c r="G3068">
        <v>25371367758</v>
      </c>
    </row>
    <row r="3069" spans="1:7">
      <c r="A3069" s="14">
        <v>44966</v>
      </c>
      <c r="B3069">
        <v>22946.566409999999</v>
      </c>
      <c r="C3069">
        <v>22996.4375</v>
      </c>
      <c r="D3069">
        <v>21773.974610000001</v>
      </c>
      <c r="E3069">
        <v>21819.039059999999</v>
      </c>
      <c r="F3069">
        <v>21819.039059999999</v>
      </c>
      <c r="G3069">
        <v>32572572185</v>
      </c>
    </row>
    <row r="3070" spans="1:7">
      <c r="A3070" s="14">
        <v>44967</v>
      </c>
      <c r="B3070">
        <v>21819.005860000001</v>
      </c>
      <c r="C3070">
        <v>21941.185549999998</v>
      </c>
      <c r="D3070">
        <v>21539.39258</v>
      </c>
      <c r="E3070">
        <v>21651.183590000001</v>
      </c>
      <c r="F3070">
        <v>21651.183590000001</v>
      </c>
      <c r="G3070">
        <v>27078406594</v>
      </c>
    </row>
    <row r="3071" spans="1:7">
      <c r="A3071" s="14">
        <v>44968</v>
      </c>
      <c r="B3071">
        <v>21651.841799999998</v>
      </c>
      <c r="C3071">
        <v>21891.410159999999</v>
      </c>
      <c r="D3071">
        <v>21618.449219999999</v>
      </c>
      <c r="E3071">
        <v>21870.875</v>
      </c>
      <c r="F3071">
        <v>21870.875</v>
      </c>
      <c r="G3071">
        <v>16356226232</v>
      </c>
    </row>
    <row r="3072" spans="1:7">
      <c r="A3072" s="14">
        <v>44969</v>
      </c>
      <c r="B3072">
        <v>21870.902340000001</v>
      </c>
      <c r="C3072">
        <v>22060.994139999999</v>
      </c>
      <c r="D3072">
        <v>21682.828130000002</v>
      </c>
      <c r="E3072">
        <v>21788.203130000002</v>
      </c>
      <c r="F3072">
        <v>21788.203130000002</v>
      </c>
      <c r="G3072">
        <v>17821046406</v>
      </c>
    </row>
    <row r="3073" spans="1:7">
      <c r="A3073" s="14">
        <v>44970</v>
      </c>
      <c r="B3073">
        <v>21787</v>
      </c>
      <c r="C3073">
        <v>21898.414059999999</v>
      </c>
      <c r="D3073">
        <v>21460.087889999999</v>
      </c>
      <c r="E3073">
        <v>21808.101559999999</v>
      </c>
      <c r="F3073">
        <v>21808.101559999999</v>
      </c>
      <c r="G3073">
        <v>23918742607</v>
      </c>
    </row>
    <row r="3074" spans="1:7">
      <c r="A3074" s="14">
        <v>44971</v>
      </c>
      <c r="B3074">
        <v>21801.822270000001</v>
      </c>
      <c r="C3074">
        <v>22293.140630000002</v>
      </c>
      <c r="D3074">
        <v>21632.394530000001</v>
      </c>
      <c r="E3074">
        <v>22220.804690000001</v>
      </c>
      <c r="F3074">
        <v>22220.804690000001</v>
      </c>
      <c r="G3074">
        <v>26792596581</v>
      </c>
    </row>
    <row r="3075" spans="1:7">
      <c r="A3075" s="14">
        <v>44972</v>
      </c>
      <c r="B3075">
        <v>22220.585940000001</v>
      </c>
      <c r="C3075">
        <v>24307.841799999998</v>
      </c>
      <c r="D3075">
        <v>22082.769530000001</v>
      </c>
      <c r="E3075">
        <v>24307.841799999998</v>
      </c>
      <c r="F3075">
        <v>24307.841799999998</v>
      </c>
      <c r="G3075">
        <v>32483312909</v>
      </c>
    </row>
    <row r="3076" spans="1:7">
      <c r="A3076" s="14">
        <v>44973</v>
      </c>
      <c r="B3076">
        <v>24307.349610000001</v>
      </c>
      <c r="C3076">
        <v>25134.117190000001</v>
      </c>
      <c r="D3076">
        <v>23602.523440000001</v>
      </c>
      <c r="E3076">
        <v>23623.474610000001</v>
      </c>
      <c r="F3076">
        <v>23623.474610000001</v>
      </c>
      <c r="G3076">
        <v>39316664596</v>
      </c>
    </row>
    <row r="3077" spans="1:7">
      <c r="A3077" s="14">
        <v>44974</v>
      </c>
      <c r="B3077">
        <v>23621.283200000002</v>
      </c>
      <c r="C3077">
        <v>24924.041020000001</v>
      </c>
      <c r="D3077">
        <v>23460.755860000001</v>
      </c>
      <c r="E3077">
        <v>24565.601559999999</v>
      </c>
      <c r="F3077">
        <v>24565.601559999999</v>
      </c>
      <c r="G3077">
        <v>41358451255</v>
      </c>
    </row>
    <row r="3078" spans="1:7">
      <c r="A3078" s="14">
        <v>44975</v>
      </c>
      <c r="B3078">
        <v>24565.296880000002</v>
      </c>
      <c r="C3078">
        <v>24798.835940000001</v>
      </c>
      <c r="D3078">
        <v>24468.373049999998</v>
      </c>
      <c r="E3078">
        <v>24641.277340000001</v>
      </c>
      <c r="F3078">
        <v>24641.277340000001</v>
      </c>
      <c r="G3078">
        <v>19625427158</v>
      </c>
    </row>
    <row r="3079" spans="1:7">
      <c r="A3079" s="14">
        <v>44976</v>
      </c>
      <c r="B3079">
        <v>24640.027340000001</v>
      </c>
      <c r="C3079">
        <v>25093.054690000001</v>
      </c>
      <c r="D3079">
        <v>24327.64258</v>
      </c>
      <c r="E3079">
        <v>24327.64258</v>
      </c>
      <c r="F3079">
        <v>24327.64258</v>
      </c>
      <c r="G3079">
        <v>25555105670</v>
      </c>
    </row>
    <row r="3080" spans="1:7">
      <c r="A3080" s="14">
        <v>44977</v>
      </c>
      <c r="B3080">
        <v>24336.623049999998</v>
      </c>
      <c r="C3080">
        <v>25020.458979999999</v>
      </c>
      <c r="D3080">
        <v>23927.910159999999</v>
      </c>
      <c r="E3080">
        <v>24829.148440000001</v>
      </c>
      <c r="F3080">
        <v>24829.148440000001</v>
      </c>
      <c r="G3080">
        <v>28987376573</v>
      </c>
    </row>
    <row r="3081" spans="1:7">
      <c r="A3081" s="14">
        <v>44978</v>
      </c>
      <c r="B3081">
        <v>24833.04883</v>
      </c>
      <c r="C3081">
        <v>25126.851559999999</v>
      </c>
      <c r="D3081">
        <v>24200.363280000001</v>
      </c>
      <c r="E3081">
        <v>24436.353520000001</v>
      </c>
      <c r="F3081">
        <v>24436.353520000001</v>
      </c>
      <c r="G3081">
        <v>31252098714</v>
      </c>
    </row>
    <row r="3082" spans="1:7">
      <c r="A3082" s="14">
        <v>44979</v>
      </c>
      <c r="B3082">
        <v>24437.417969999999</v>
      </c>
      <c r="C3082">
        <v>24472.339840000001</v>
      </c>
      <c r="D3082">
        <v>23644.318360000001</v>
      </c>
      <c r="E3082">
        <v>24188.84375</v>
      </c>
      <c r="F3082">
        <v>24188.84375</v>
      </c>
      <c r="G3082">
        <v>30199996781</v>
      </c>
    </row>
    <row r="3083" spans="1:7">
      <c r="A3083" s="14">
        <v>44980</v>
      </c>
      <c r="B3083">
        <v>24190.71875</v>
      </c>
      <c r="C3083">
        <v>24572.089840000001</v>
      </c>
      <c r="D3083">
        <v>23693.91992</v>
      </c>
      <c r="E3083">
        <v>23947.492190000001</v>
      </c>
      <c r="F3083">
        <v>23947.492190000001</v>
      </c>
      <c r="G3083">
        <v>30476264066</v>
      </c>
    </row>
    <row r="3084" spans="1:7">
      <c r="A3084" s="14">
        <v>44981</v>
      </c>
      <c r="B3084">
        <v>23946.007809999999</v>
      </c>
      <c r="C3084">
        <v>24103.70508</v>
      </c>
      <c r="D3084">
        <v>23007.072270000001</v>
      </c>
      <c r="E3084">
        <v>23198.126950000002</v>
      </c>
      <c r="F3084">
        <v>23198.126950000002</v>
      </c>
      <c r="G3084">
        <v>26811744928</v>
      </c>
    </row>
    <row r="3085" spans="1:7">
      <c r="A3085" s="14">
        <v>44982</v>
      </c>
      <c r="B3085">
        <v>23200.125</v>
      </c>
      <c r="C3085">
        <v>23210.210940000001</v>
      </c>
      <c r="D3085">
        <v>22861.558590000001</v>
      </c>
      <c r="E3085">
        <v>23175.375</v>
      </c>
      <c r="F3085">
        <v>23175.375</v>
      </c>
      <c r="G3085">
        <v>16100721565</v>
      </c>
    </row>
    <row r="3086" spans="1:7">
      <c r="A3086" s="14">
        <v>44983</v>
      </c>
      <c r="B3086">
        <v>23174.150389999999</v>
      </c>
      <c r="C3086">
        <v>23654.367190000001</v>
      </c>
      <c r="D3086">
        <v>23084.220700000002</v>
      </c>
      <c r="E3086">
        <v>23561.212889999999</v>
      </c>
      <c r="F3086">
        <v>23561.212889999999</v>
      </c>
      <c r="G3086">
        <v>16644534842</v>
      </c>
    </row>
    <row r="3087" spans="1:7">
      <c r="A3087" s="14">
        <v>44984</v>
      </c>
      <c r="B3087">
        <v>23561.45117</v>
      </c>
      <c r="C3087">
        <v>23857.890630000002</v>
      </c>
      <c r="D3087">
        <v>23205.878909999999</v>
      </c>
      <c r="E3087">
        <v>23522.871090000001</v>
      </c>
      <c r="F3087">
        <v>23522.871090000001</v>
      </c>
      <c r="G3087">
        <v>22660763494</v>
      </c>
    </row>
    <row r="3088" spans="1:7">
      <c r="A3088" s="14">
        <v>44985</v>
      </c>
      <c r="B3088">
        <v>23521.837889999999</v>
      </c>
      <c r="C3088">
        <v>23585.384770000001</v>
      </c>
      <c r="D3088">
        <v>23077.650389999999</v>
      </c>
      <c r="E3088">
        <v>23147.353520000001</v>
      </c>
      <c r="F3088">
        <v>23147.353520000001</v>
      </c>
      <c r="G3088">
        <v>20535363434</v>
      </c>
    </row>
    <row r="3089" spans="1:7">
      <c r="A3089" s="14">
        <v>44986</v>
      </c>
      <c r="B3089">
        <v>23150.929690000001</v>
      </c>
      <c r="C3089">
        <v>23880.632809999999</v>
      </c>
      <c r="D3089">
        <v>23088.626950000002</v>
      </c>
      <c r="E3089">
        <v>23646.550780000001</v>
      </c>
      <c r="F3089">
        <v>23646.550780000001</v>
      </c>
      <c r="G3089">
        <v>24662841200</v>
      </c>
    </row>
    <row r="3090" spans="1:7">
      <c r="A3090" s="14">
        <v>44987</v>
      </c>
      <c r="B3090">
        <v>23647.019530000001</v>
      </c>
      <c r="C3090">
        <v>23739.13867</v>
      </c>
      <c r="D3090">
        <v>23245.021479999999</v>
      </c>
      <c r="E3090">
        <v>23475.466799999998</v>
      </c>
      <c r="F3090">
        <v>23475.466799999998</v>
      </c>
      <c r="G3090">
        <v>20386398516</v>
      </c>
    </row>
    <row r="3091" spans="1:7">
      <c r="A3091" s="14">
        <v>44988</v>
      </c>
      <c r="B3091">
        <v>23476.632809999999</v>
      </c>
      <c r="C3091">
        <v>23479.347659999999</v>
      </c>
      <c r="D3091">
        <v>22213.238280000001</v>
      </c>
      <c r="E3091">
        <v>22362.679690000001</v>
      </c>
      <c r="F3091">
        <v>22362.679690000001</v>
      </c>
      <c r="G3091">
        <v>26062404610</v>
      </c>
    </row>
    <row r="3092" spans="1:7">
      <c r="A3092" s="14">
        <v>44989</v>
      </c>
      <c r="B3092">
        <v>22362.92383</v>
      </c>
      <c r="C3092">
        <v>22405.177729999999</v>
      </c>
      <c r="D3092">
        <v>22198.980469999999</v>
      </c>
      <c r="E3092">
        <v>22353.349610000001</v>
      </c>
      <c r="F3092">
        <v>22353.349610000001</v>
      </c>
      <c r="G3092">
        <v>11166012913</v>
      </c>
    </row>
    <row r="3093" spans="1:7">
      <c r="A3093" s="14">
        <v>44990</v>
      </c>
      <c r="B3093">
        <v>22354.144530000001</v>
      </c>
      <c r="C3093">
        <v>22613.685549999998</v>
      </c>
      <c r="D3093">
        <v>22307.14258</v>
      </c>
      <c r="E3093">
        <v>22435.51367</v>
      </c>
      <c r="F3093">
        <v>22435.51367</v>
      </c>
      <c r="G3093">
        <v>13317001733</v>
      </c>
    </row>
    <row r="3094" spans="1:7">
      <c r="A3094" s="14">
        <v>44991</v>
      </c>
      <c r="B3094">
        <v>22436.816409999999</v>
      </c>
      <c r="C3094">
        <v>22584.292969999999</v>
      </c>
      <c r="D3094">
        <v>22331.314450000002</v>
      </c>
      <c r="E3094">
        <v>22429.757809999999</v>
      </c>
      <c r="F3094">
        <v>22429.757809999999</v>
      </c>
      <c r="G3094">
        <v>17353192895</v>
      </c>
    </row>
    <row r="3095" spans="1:7">
      <c r="A3095" s="14">
        <v>44992</v>
      </c>
      <c r="B3095">
        <v>22428.322270000001</v>
      </c>
      <c r="C3095">
        <v>22527.417969999999</v>
      </c>
      <c r="D3095">
        <v>22011.261719999999</v>
      </c>
      <c r="E3095">
        <v>22219.769530000001</v>
      </c>
      <c r="F3095">
        <v>22219.769530000001</v>
      </c>
      <c r="G3095">
        <v>22765452204</v>
      </c>
    </row>
    <row r="3096" spans="1:7">
      <c r="A3096" s="14">
        <v>44993</v>
      </c>
      <c r="B3096">
        <v>22216.441409999999</v>
      </c>
      <c r="C3096">
        <v>22268.896479999999</v>
      </c>
      <c r="D3096">
        <v>21708.050780000001</v>
      </c>
      <c r="E3096">
        <v>21718.08008</v>
      </c>
      <c r="F3096">
        <v>21718.08008</v>
      </c>
      <c r="G3096">
        <v>22536575684</v>
      </c>
    </row>
    <row r="3097" spans="1:7">
      <c r="A3097" s="14">
        <v>44994</v>
      </c>
      <c r="B3097">
        <v>21720.08008</v>
      </c>
      <c r="C3097">
        <v>21802.716799999998</v>
      </c>
      <c r="D3097">
        <v>20210.306639999999</v>
      </c>
      <c r="E3097">
        <v>20363.021479999999</v>
      </c>
      <c r="F3097">
        <v>20363.021479999999</v>
      </c>
      <c r="G3097">
        <v>30364664171</v>
      </c>
    </row>
    <row r="3098" spans="1:7">
      <c r="A3098" s="14">
        <v>44995</v>
      </c>
      <c r="B3098">
        <v>20367.001950000002</v>
      </c>
      <c r="C3098">
        <v>20370.595700000002</v>
      </c>
      <c r="D3098">
        <v>19628.253909999999</v>
      </c>
      <c r="E3098">
        <v>20187.244139999999</v>
      </c>
      <c r="F3098">
        <v>20187.244139999999</v>
      </c>
      <c r="G3098">
        <v>39578257695</v>
      </c>
    </row>
    <row r="3099" spans="1:7">
      <c r="A3099" s="14">
        <v>44996</v>
      </c>
      <c r="B3099">
        <v>20187.876950000002</v>
      </c>
      <c r="C3099">
        <v>20792.525389999999</v>
      </c>
      <c r="D3099">
        <v>20068.660159999999</v>
      </c>
      <c r="E3099">
        <v>20632.410159999999</v>
      </c>
      <c r="F3099">
        <v>20632.410159999999</v>
      </c>
      <c r="G3099">
        <v>30180288176</v>
      </c>
    </row>
    <row r="3100" spans="1:7">
      <c r="A3100" s="14">
        <v>44997</v>
      </c>
      <c r="B3100">
        <v>20628.029299999998</v>
      </c>
      <c r="C3100">
        <v>22185.03125</v>
      </c>
      <c r="D3100">
        <v>20448.806639999999</v>
      </c>
      <c r="E3100">
        <v>22163.949219999999</v>
      </c>
      <c r="F3100">
        <v>22163.949219999999</v>
      </c>
      <c r="G3100">
        <v>29279035521</v>
      </c>
    </row>
    <row r="3101" spans="1:7">
      <c r="A3101" s="14">
        <v>44998</v>
      </c>
      <c r="B3101">
        <v>22156.40625</v>
      </c>
      <c r="C3101">
        <v>24550.837889999999</v>
      </c>
      <c r="D3101">
        <v>21918.199219999999</v>
      </c>
      <c r="E3101">
        <v>24197.533200000002</v>
      </c>
      <c r="F3101">
        <v>24197.533200000002</v>
      </c>
      <c r="G3101">
        <v>49466362688</v>
      </c>
    </row>
    <row r="3102" spans="1:7">
      <c r="A3102" s="14">
        <v>44999</v>
      </c>
      <c r="B3102">
        <v>24201.765630000002</v>
      </c>
      <c r="C3102">
        <v>26514.716799999998</v>
      </c>
      <c r="D3102">
        <v>24081.183590000001</v>
      </c>
      <c r="E3102">
        <v>24746.074219999999</v>
      </c>
      <c r="F3102">
        <v>24746.074219999999</v>
      </c>
      <c r="G3102">
        <v>54622230164</v>
      </c>
    </row>
    <row r="3103" spans="1:7">
      <c r="A3103" s="14">
        <v>45000</v>
      </c>
      <c r="B3103">
        <v>24770.925780000001</v>
      </c>
      <c r="C3103">
        <v>25240.615229999999</v>
      </c>
      <c r="D3103">
        <v>23964.910159999999</v>
      </c>
      <c r="E3103">
        <v>24375.960940000001</v>
      </c>
      <c r="F3103">
        <v>24375.960940000001</v>
      </c>
      <c r="G3103">
        <v>43655701450</v>
      </c>
    </row>
    <row r="3104" spans="1:7">
      <c r="A3104" s="14">
        <v>45001</v>
      </c>
      <c r="B3104">
        <v>24373.457030000001</v>
      </c>
      <c r="C3104">
        <v>25190.32617</v>
      </c>
      <c r="D3104">
        <v>24225.11133</v>
      </c>
      <c r="E3104">
        <v>25052.789059999999</v>
      </c>
      <c r="F3104">
        <v>25052.789059999999</v>
      </c>
      <c r="G3104">
        <v>33866061747</v>
      </c>
    </row>
    <row r="3105" spans="1:7">
      <c r="A3105" s="14">
        <v>45002</v>
      </c>
      <c r="B3105">
        <v>25055.123049999998</v>
      </c>
      <c r="C3105">
        <v>27787.8125</v>
      </c>
      <c r="D3105">
        <v>24955.16992</v>
      </c>
      <c r="E3105">
        <v>27423.929690000001</v>
      </c>
      <c r="F3105">
        <v>27423.929690000001</v>
      </c>
      <c r="G3105">
        <v>50730261335</v>
      </c>
    </row>
    <row r="3106" spans="1:7">
      <c r="A3106" s="14">
        <v>45003</v>
      </c>
      <c r="B3106">
        <v>27448.117190000001</v>
      </c>
      <c r="C3106">
        <v>27725.953130000002</v>
      </c>
      <c r="D3106">
        <v>26636.261719999999</v>
      </c>
      <c r="E3106">
        <v>26965.878909999999</v>
      </c>
      <c r="F3106">
        <v>26965.878909999999</v>
      </c>
      <c r="G3106">
        <v>35723036817</v>
      </c>
    </row>
    <row r="3107" spans="1:7">
      <c r="A3107" s="14">
        <v>45004</v>
      </c>
      <c r="B3107">
        <v>26969.503909999999</v>
      </c>
      <c r="C3107">
        <v>28440.560549999998</v>
      </c>
      <c r="D3107">
        <v>26907.716799999998</v>
      </c>
      <c r="E3107">
        <v>28038.675780000001</v>
      </c>
      <c r="F3107">
        <v>28038.675780000001</v>
      </c>
      <c r="G3107">
        <v>37769448859</v>
      </c>
    </row>
    <row r="3108" spans="1:7">
      <c r="A3108" s="14">
        <v>45005</v>
      </c>
      <c r="B3108">
        <v>28041.601559999999</v>
      </c>
      <c r="C3108">
        <v>28527.724610000001</v>
      </c>
      <c r="D3108">
        <v>27242.880860000001</v>
      </c>
      <c r="E3108">
        <v>27767.23633</v>
      </c>
      <c r="F3108">
        <v>27767.23633</v>
      </c>
      <c r="G3108">
        <v>44774027664</v>
      </c>
    </row>
    <row r="3109" spans="1:7">
      <c r="A3109" s="14">
        <v>45006</v>
      </c>
      <c r="B3109">
        <v>27768.39258</v>
      </c>
      <c r="C3109">
        <v>28439.5625</v>
      </c>
      <c r="D3109">
        <v>27439.646479999999</v>
      </c>
      <c r="E3109">
        <v>28175.816409999999</v>
      </c>
      <c r="F3109">
        <v>28175.816409999999</v>
      </c>
      <c r="G3109">
        <v>36102192830</v>
      </c>
    </row>
    <row r="3110" spans="1:7">
      <c r="A3110" s="14">
        <v>45007</v>
      </c>
      <c r="B3110">
        <v>28158.720700000002</v>
      </c>
      <c r="C3110">
        <v>28803.335940000001</v>
      </c>
      <c r="D3110">
        <v>26759.996090000001</v>
      </c>
      <c r="E3110">
        <v>27307.4375</v>
      </c>
      <c r="F3110">
        <v>27307.4375</v>
      </c>
      <c r="G3110">
        <v>33382021890</v>
      </c>
    </row>
    <row r="3111" spans="1:7">
      <c r="A3111" s="14">
        <v>45008</v>
      </c>
      <c r="B3111">
        <v>27301.957030000001</v>
      </c>
      <c r="C3111">
        <v>28729.84375</v>
      </c>
      <c r="D3111">
        <v>27183.363280000001</v>
      </c>
      <c r="E3111">
        <v>28333.972659999999</v>
      </c>
      <c r="F3111">
        <v>28333.972659999999</v>
      </c>
      <c r="G3111">
        <v>24220433689</v>
      </c>
    </row>
    <row r="3112" spans="1:7">
      <c r="A3112" s="14">
        <v>45009</v>
      </c>
      <c r="B3112">
        <v>28324.11133</v>
      </c>
      <c r="C3112">
        <v>28388.4375</v>
      </c>
      <c r="D3112">
        <v>27039.265630000002</v>
      </c>
      <c r="E3112">
        <v>27493.285159999999</v>
      </c>
      <c r="F3112">
        <v>27493.285159999999</v>
      </c>
      <c r="G3112">
        <v>25980310960</v>
      </c>
    </row>
    <row r="3113" spans="1:7">
      <c r="A3113" s="14">
        <v>45010</v>
      </c>
      <c r="B3113">
        <v>27487.337889999999</v>
      </c>
      <c r="C3113">
        <v>27791.82617</v>
      </c>
      <c r="D3113">
        <v>27196.234380000002</v>
      </c>
      <c r="E3113">
        <v>27494.707030000001</v>
      </c>
      <c r="F3113">
        <v>27494.707030000001</v>
      </c>
      <c r="G3113">
        <v>13383005987</v>
      </c>
    </row>
    <row r="3114" spans="1:7">
      <c r="A3114" s="14">
        <v>45011</v>
      </c>
      <c r="B3114">
        <v>27495.523440000001</v>
      </c>
      <c r="C3114">
        <v>28178.144530000001</v>
      </c>
      <c r="D3114">
        <v>27445.046880000002</v>
      </c>
      <c r="E3114">
        <v>27994.33008</v>
      </c>
      <c r="F3114">
        <v>27994.33008</v>
      </c>
      <c r="G3114">
        <v>13878363192</v>
      </c>
    </row>
    <row r="3115" spans="1:7">
      <c r="A3115" s="14">
        <v>45012</v>
      </c>
      <c r="B3115">
        <v>27994.068360000001</v>
      </c>
      <c r="C3115">
        <v>28037.925780000001</v>
      </c>
      <c r="D3115">
        <v>26606.689450000002</v>
      </c>
      <c r="E3115">
        <v>27139.88867</v>
      </c>
      <c r="F3115">
        <v>27139.88867</v>
      </c>
      <c r="G3115">
        <v>18188895178</v>
      </c>
    </row>
    <row r="3116" spans="1:7">
      <c r="A3116" s="14">
        <v>45013</v>
      </c>
      <c r="B3116">
        <v>27132.88867</v>
      </c>
      <c r="C3116">
        <v>27460.71875</v>
      </c>
      <c r="D3116">
        <v>26677.818360000001</v>
      </c>
      <c r="E3116">
        <v>27268.130860000001</v>
      </c>
      <c r="F3116">
        <v>27268.130860000001</v>
      </c>
      <c r="G3116">
        <v>17783600385</v>
      </c>
    </row>
    <row r="3117" spans="1:7">
      <c r="A3117" s="14">
        <v>45014</v>
      </c>
      <c r="B3117">
        <v>27267.03125</v>
      </c>
      <c r="C3117">
        <v>28619.542969999999</v>
      </c>
      <c r="D3117">
        <v>27259.662110000001</v>
      </c>
      <c r="E3117">
        <v>28348.441409999999</v>
      </c>
      <c r="F3117">
        <v>28348.441409999999</v>
      </c>
      <c r="G3117">
        <v>20684945906</v>
      </c>
    </row>
    <row r="3118" spans="1:7">
      <c r="A3118" s="14">
        <v>45015</v>
      </c>
      <c r="B3118">
        <v>28350.140630000002</v>
      </c>
      <c r="C3118">
        <v>29159.902340000001</v>
      </c>
      <c r="D3118">
        <v>27720.160159999999</v>
      </c>
      <c r="E3118">
        <v>28033.5625</v>
      </c>
      <c r="F3118">
        <v>28033.5625</v>
      </c>
      <c r="G3118">
        <v>22435349951</v>
      </c>
    </row>
    <row r="3119" spans="1:7">
      <c r="A3119" s="14">
        <v>45016</v>
      </c>
      <c r="B3119">
        <v>28032.261719999999</v>
      </c>
      <c r="C3119">
        <v>28639.896479999999</v>
      </c>
      <c r="D3119">
        <v>27583.714840000001</v>
      </c>
      <c r="E3119">
        <v>28478.484380000002</v>
      </c>
      <c r="F3119">
        <v>28478.484380000002</v>
      </c>
      <c r="G3119">
        <v>19001327598</v>
      </c>
    </row>
    <row r="3120" spans="1:7">
      <c r="A3120" s="14">
        <v>45017</v>
      </c>
      <c r="B3120">
        <v>28473.332030000001</v>
      </c>
      <c r="C3120">
        <v>28802.457030000001</v>
      </c>
      <c r="D3120">
        <v>28297.171880000002</v>
      </c>
      <c r="E3120">
        <v>28411.035159999999</v>
      </c>
      <c r="F3120">
        <v>28411.035159999999</v>
      </c>
      <c r="G3120">
        <v>10876469901</v>
      </c>
    </row>
    <row r="3121" spans="1:7">
      <c r="A3121" s="14">
        <v>45018</v>
      </c>
      <c r="B3121">
        <v>28462.845700000002</v>
      </c>
      <c r="C3121">
        <v>28518.958979999999</v>
      </c>
      <c r="D3121">
        <v>27884.087889999999</v>
      </c>
      <c r="E3121">
        <v>28199.308590000001</v>
      </c>
      <c r="F3121">
        <v>28199.308590000001</v>
      </c>
      <c r="G3121">
        <v>12284641999</v>
      </c>
    </row>
    <row r="3122" spans="1:7">
      <c r="A3122" s="14">
        <v>45019</v>
      </c>
      <c r="B3122">
        <v>28183.08008</v>
      </c>
      <c r="C3122">
        <v>28475.623049999998</v>
      </c>
      <c r="D3122">
        <v>27276.720700000002</v>
      </c>
      <c r="E3122">
        <v>27790.220700000002</v>
      </c>
      <c r="F3122">
        <v>27790.220700000002</v>
      </c>
      <c r="G3122">
        <v>19556501327</v>
      </c>
    </row>
    <row r="3123" spans="1:7">
      <c r="A3123" s="14">
        <v>45020</v>
      </c>
      <c r="B3123">
        <v>27795.273440000001</v>
      </c>
      <c r="C3123">
        <v>28433.742190000001</v>
      </c>
      <c r="D3123">
        <v>27681.304690000001</v>
      </c>
      <c r="E3123">
        <v>28168.089840000001</v>
      </c>
      <c r="F3123">
        <v>28168.089840000001</v>
      </c>
      <c r="G3123">
        <v>15284538859</v>
      </c>
    </row>
    <row r="3124" spans="1:7">
      <c r="A3124" s="14">
        <v>45021</v>
      </c>
      <c r="B3124">
        <v>28169.726559999999</v>
      </c>
      <c r="C3124">
        <v>28739.238280000001</v>
      </c>
      <c r="D3124">
        <v>27843.76367</v>
      </c>
      <c r="E3124">
        <v>28177.984380000002</v>
      </c>
      <c r="F3124">
        <v>28177.984380000002</v>
      </c>
      <c r="G3124">
        <v>17052315986</v>
      </c>
    </row>
    <row r="3125" spans="1:7">
      <c r="A3125" s="14">
        <v>45022</v>
      </c>
      <c r="B3125">
        <v>28175.226559999999</v>
      </c>
      <c r="C3125">
        <v>28178.384770000001</v>
      </c>
      <c r="D3125">
        <v>27738.759770000001</v>
      </c>
      <c r="E3125">
        <v>28044.140630000002</v>
      </c>
      <c r="F3125">
        <v>28044.140630000002</v>
      </c>
      <c r="G3125">
        <v>13837809380</v>
      </c>
    </row>
    <row r="3126" spans="1:7">
      <c r="A3126" s="14">
        <v>45023</v>
      </c>
      <c r="B3126">
        <v>28038.966799999998</v>
      </c>
      <c r="C3126">
        <v>28111.59375</v>
      </c>
      <c r="D3126">
        <v>27794.03125</v>
      </c>
      <c r="E3126">
        <v>27925.859380000002</v>
      </c>
      <c r="F3126">
        <v>27925.859380000002</v>
      </c>
      <c r="G3126">
        <v>10861680497</v>
      </c>
    </row>
    <row r="3127" spans="1:7">
      <c r="A3127" s="14">
        <v>45024</v>
      </c>
      <c r="B3127">
        <v>27920.51367</v>
      </c>
      <c r="C3127">
        <v>28159.863280000001</v>
      </c>
      <c r="D3127">
        <v>27883.386719999999</v>
      </c>
      <c r="E3127">
        <v>27947.79492</v>
      </c>
      <c r="F3127">
        <v>27947.79492</v>
      </c>
      <c r="G3127">
        <v>9373255556</v>
      </c>
    </row>
    <row r="3128" spans="1:7">
      <c r="A3128" s="14">
        <v>45025</v>
      </c>
      <c r="B3128">
        <v>27952.367190000001</v>
      </c>
      <c r="C3128">
        <v>28532.83008</v>
      </c>
      <c r="D3128">
        <v>27828.480469999999</v>
      </c>
      <c r="E3128">
        <v>28333.050780000001</v>
      </c>
      <c r="F3128">
        <v>28333.050780000001</v>
      </c>
      <c r="G3128">
        <v>12175322951</v>
      </c>
    </row>
    <row r="3129" spans="1:7">
      <c r="A3129" s="14">
        <v>45026</v>
      </c>
      <c r="B3129">
        <v>28336.027340000001</v>
      </c>
      <c r="C3129">
        <v>29771.464840000001</v>
      </c>
      <c r="D3129">
        <v>28189.271479999999</v>
      </c>
      <c r="E3129">
        <v>29652.980469999999</v>
      </c>
      <c r="F3129">
        <v>29652.980469999999</v>
      </c>
      <c r="G3129">
        <v>19282400094</v>
      </c>
    </row>
    <row r="3130" spans="1:7">
      <c r="A3130" s="14">
        <v>45027</v>
      </c>
      <c r="B3130">
        <v>29653.679690000001</v>
      </c>
      <c r="C3130">
        <v>30509.083979999999</v>
      </c>
      <c r="D3130">
        <v>29609.300780000001</v>
      </c>
      <c r="E3130">
        <v>30235.058590000001</v>
      </c>
      <c r="F3130">
        <v>30235.058590000001</v>
      </c>
      <c r="G3130">
        <v>20121259843</v>
      </c>
    </row>
    <row r="3131" spans="1:7">
      <c r="A3131" s="14">
        <v>45028</v>
      </c>
      <c r="B3131">
        <v>30231.582030000001</v>
      </c>
      <c r="C3131">
        <v>30462.480469999999</v>
      </c>
      <c r="D3131">
        <v>29725.574219999999</v>
      </c>
      <c r="E3131">
        <v>30139.052729999999</v>
      </c>
      <c r="F3131">
        <v>30139.052729999999</v>
      </c>
      <c r="G3131">
        <v>18651929926</v>
      </c>
    </row>
    <row r="3132" spans="1:7">
      <c r="A3132" s="14">
        <v>45029</v>
      </c>
      <c r="B3132">
        <v>29892.740229999999</v>
      </c>
      <c r="C3132">
        <v>30539.845700000002</v>
      </c>
      <c r="D3132">
        <v>29878.623049999998</v>
      </c>
      <c r="E3132">
        <v>30399.066409999999</v>
      </c>
      <c r="F3132">
        <v>30399.066409999999</v>
      </c>
      <c r="G3132">
        <v>17487721001</v>
      </c>
    </row>
    <row r="3133" spans="1:7">
      <c r="A3133" s="14">
        <v>45030</v>
      </c>
      <c r="B3133">
        <v>30409.5625</v>
      </c>
      <c r="C3133">
        <v>31005.60742</v>
      </c>
      <c r="D3133">
        <v>30044.498049999998</v>
      </c>
      <c r="E3133">
        <v>30485.699219999999</v>
      </c>
      <c r="F3133">
        <v>30485.699219999999</v>
      </c>
      <c r="G3133">
        <v>22659995079</v>
      </c>
    </row>
    <row r="3134" spans="1:7">
      <c r="A3134" s="14">
        <v>45031</v>
      </c>
      <c r="B3134">
        <v>30490.75</v>
      </c>
      <c r="C3134">
        <v>30601.740229999999</v>
      </c>
      <c r="D3134">
        <v>30245.882809999999</v>
      </c>
      <c r="E3134">
        <v>30318.496090000001</v>
      </c>
      <c r="F3134">
        <v>30318.496090000001</v>
      </c>
      <c r="G3134">
        <v>11940685378</v>
      </c>
    </row>
    <row r="3135" spans="1:7">
      <c r="A3135" s="14">
        <v>45032</v>
      </c>
      <c r="B3135">
        <v>30315.976559999999</v>
      </c>
      <c r="C3135">
        <v>30555.537110000001</v>
      </c>
      <c r="D3135">
        <v>30157.832030000001</v>
      </c>
      <c r="E3135">
        <v>30315.355469999999</v>
      </c>
      <c r="F3135">
        <v>30315.355469999999</v>
      </c>
      <c r="G3135">
        <v>12854816417</v>
      </c>
    </row>
    <row r="3136" spans="1:7">
      <c r="A3136" s="14">
        <v>45033</v>
      </c>
      <c r="B3136">
        <v>30317.146479999999</v>
      </c>
      <c r="C3136">
        <v>30319.197270000001</v>
      </c>
      <c r="D3136">
        <v>29275.371090000001</v>
      </c>
      <c r="E3136">
        <v>29445.04492</v>
      </c>
      <c r="F3136">
        <v>29445.04492</v>
      </c>
      <c r="G3136">
        <v>17872186762</v>
      </c>
    </row>
    <row r="3137" spans="1:7">
      <c r="A3137" s="14">
        <v>45034</v>
      </c>
      <c r="B3137">
        <v>29449.091799999998</v>
      </c>
      <c r="C3137">
        <v>30470.302729999999</v>
      </c>
      <c r="D3137">
        <v>29154.849610000001</v>
      </c>
      <c r="E3137">
        <v>30397.552729999999</v>
      </c>
      <c r="F3137">
        <v>30397.552729999999</v>
      </c>
      <c r="G3137">
        <v>19480529496</v>
      </c>
    </row>
    <row r="3138" spans="1:7">
      <c r="A3138" s="14">
        <v>45035</v>
      </c>
      <c r="B3138">
        <v>30394.1875</v>
      </c>
      <c r="C3138">
        <v>30411.054690000001</v>
      </c>
      <c r="D3138">
        <v>28669.898440000001</v>
      </c>
      <c r="E3138">
        <v>28822.679690000001</v>
      </c>
      <c r="F3138">
        <v>28822.679690000001</v>
      </c>
      <c r="G3138">
        <v>24571565421</v>
      </c>
    </row>
    <row r="3139" spans="1:7">
      <c r="A3139" s="14">
        <v>45036</v>
      </c>
      <c r="B3139">
        <v>28823.683590000001</v>
      </c>
      <c r="C3139">
        <v>29076.400389999999</v>
      </c>
      <c r="D3139">
        <v>28037.257809999999</v>
      </c>
      <c r="E3139">
        <v>28245.988280000001</v>
      </c>
      <c r="F3139">
        <v>28245.988280000001</v>
      </c>
      <c r="G3139">
        <v>21340360360</v>
      </c>
    </row>
    <row r="3140" spans="1:7">
      <c r="A3140" s="14">
        <v>45037</v>
      </c>
      <c r="B3140">
        <v>28249.230469999999</v>
      </c>
      <c r="C3140">
        <v>28349.96875</v>
      </c>
      <c r="D3140">
        <v>27177.365229999999</v>
      </c>
      <c r="E3140">
        <v>27276.910159999999</v>
      </c>
      <c r="F3140">
        <v>27276.910159999999</v>
      </c>
      <c r="G3140">
        <v>20759504330</v>
      </c>
    </row>
    <row r="3141" spans="1:7">
      <c r="A3141" s="14">
        <v>45038</v>
      </c>
      <c r="B3141">
        <v>27265.894530000001</v>
      </c>
      <c r="C3141">
        <v>27872.14258</v>
      </c>
      <c r="D3141">
        <v>27169.570309999999</v>
      </c>
      <c r="E3141">
        <v>27817.5</v>
      </c>
      <c r="F3141">
        <v>27817.5</v>
      </c>
      <c r="G3141">
        <v>13125734602</v>
      </c>
    </row>
    <row r="3142" spans="1:7">
      <c r="A3142" s="14">
        <v>45039</v>
      </c>
      <c r="B3142">
        <v>27816.144530000001</v>
      </c>
      <c r="C3142">
        <v>27820.244139999999</v>
      </c>
      <c r="D3142">
        <v>27400.314450000002</v>
      </c>
      <c r="E3142">
        <v>27591.384770000001</v>
      </c>
      <c r="F3142">
        <v>27591.384770000001</v>
      </c>
      <c r="G3142">
        <v>12785446832</v>
      </c>
    </row>
    <row r="3143" spans="1:7">
      <c r="A3143" s="14">
        <v>45040</v>
      </c>
      <c r="B3143">
        <v>27591.730469999999</v>
      </c>
      <c r="C3143">
        <v>27979.98242</v>
      </c>
      <c r="D3143">
        <v>27070.849610000001</v>
      </c>
      <c r="E3143">
        <v>27525.339840000001</v>
      </c>
      <c r="F3143">
        <v>27525.339840000001</v>
      </c>
      <c r="G3143">
        <v>17703288330</v>
      </c>
    </row>
    <row r="3144" spans="1:7">
      <c r="A3144" s="14">
        <v>45041</v>
      </c>
      <c r="B3144">
        <v>27514.873049999998</v>
      </c>
      <c r="C3144">
        <v>28371.078130000002</v>
      </c>
      <c r="D3144">
        <v>27207.931639999999</v>
      </c>
      <c r="E3144">
        <v>28307.597659999999</v>
      </c>
      <c r="F3144">
        <v>28307.597659999999</v>
      </c>
      <c r="G3144">
        <v>17733373139</v>
      </c>
    </row>
    <row r="3145" spans="1:7">
      <c r="A3145" s="14">
        <v>45042</v>
      </c>
      <c r="B3145">
        <v>28300.058590000001</v>
      </c>
      <c r="C3145">
        <v>29995.837889999999</v>
      </c>
      <c r="D3145">
        <v>27324.54883</v>
      </c>
      <c r="E3145">
        <v>28422.70117</v>
      </c>
      <c r="F3145">
        <v>28422.70117</v>
      </c>
      <c r="G3145">
        <v>31854242019</v>
      </c>
    </row>
    <row r="3146" spans="1:7">
      <c r="A3146" s="14">
        <v>45043</v>
      </c>
      <c r="B3146">
        <v>28428.464840000001</v>
      </c>
      <c r="C3146">
        <v>29871.546880000002</v>
      </c>
      <c r="D3146">
        <v>28402.886719999999</v>
      </c>
      <c r="E3146">
        <v>29473.787110000001</v>
      </c>
      <c r="F3146">
        <v>29473.787110000001</v>
      </c>
      <c r="G3146">
        <v>27153445027</v>
      </c>
    </row>
    <row r="3147" spans="1:7">
      <c r="A3147" s="14">
        <v>45044</v>
      </c>
      <c r="B3147">
        <v>29481.01367</v>
      </c>
      <c r="C3147">
        <v>29572.791020000001</v>
      </c>
      <c r="D3147">
        <v>28929.609380000002</v>
      </c>
      <c r="E3147">
        <v>29340.261719999999</v>
      </c>
      <c r="F3147">
        <v>29340.261719999999</v>
      </c>
      <c r="G3147">
        <v>17544464887</v>
      </c>
    </row>
    <row r="3148" spans="1:7">
      <c r="A3148" s="14">
        <v>45045</v>
      </c>
      <c r="B3148">
        <v>29336.566409999999</v>
      </c>
      <c r="C3148">
        <v>29452.45508</v>
      </c>
      <c r="D3148">
        <v>29088.042969999999</v>
      </c>
      <c r="E3148">
        <v>29248.488280000001</v>
      </c>
      <c r="F3148">
        <v>29248.488280000001</v>
      </c>
      <c r="G3148">
        <v>10662634333</v>
      </c>
    </row>
    <row r="3149" spans="1:7">
      <c r="A3149" s="14">
        <v>45046</v>
      </c>
      <c r="B3149">
        <v>29245.515630000002</v>
      </c>
      <c r="C3149">
        <v>29952.029299999998</v>
      </c>
      <c r="D3149">
        <v>29114.021479999999</v>
      </c>
      <c r="E3149">
        <v>29268.806639999999</v>
      </c>
      <c r="F3149">
        <v>29268.806639999999</v>
      </c>
      <c r="G3149">
        <v>14652199272</v>
      </c>
    </row>
    <row r="3150" spans="1:7">
      <c r="A3150" s="14">
        <v>45047</v>
      </c>
      <c r="B3150">
        <v>29227.103520000001</v>
      </c>
      <c r="C3150">
        <v>29329.935549999998</v>
      </c>
      <c r="D3150">
        <v>27680.792969999999</v>
      </c>
      <c r="E3150">
        <v>28091.568360000001</v>
      </c>
      <c r="F3150">
        <v>28091.568360000001</v>
      </c>
      <c r="G3150">
        <v>18655599976</v>
      </c>
    </row>
    <row r="3151" spans="1:7">
      <c r="A3151" s="14">
        <v>45048</v>
      </c>
      <c r="B3151">
        <v>28087.175780000001</v>
      </c>
      <c r="C3151">
        <v>28881.29883</v>
      </c>
      <c r="D3151">
        <v>27924.123049999998</v>
      </c>
      <c r="E3151">
        <v>28680.537110000001</v>
      </c>
      <c r="F3151">
        <v>28680.537110000001</v>
      </c>
      <c r="G3151">
        <v>16432924527</v>
      </c>
    </row>
    <row r="3152" spans="1:7">
      <c r="A3152" s="14">
        <v>45049</v>
      </c>
      <c r="B3152">
        <v>28680.494139999999</v>
      </c>
      <c r="C3152">
        <v>29259.533200000002</v>
      </c>
      <c r="D3152">
        <v>28178.38867</v>
      </c>
      <c r="E3152">
        <v>29006.308590000001</v>
      </c>
      <c r="F3152">
        <v>29006.308590000001</v>
      </c>
      <c r="G3152">
        <v>19122972518</v>
      </c>
    </row>
    <row r="3153" spans="1:7">
      <c r="A3153" s="14">
        <v>45050</v>
      </c>
      <c r="B3153">
        <v>29031.304690000001</v>
      </c>
      <c r="C3153">
        <v>29353.185549999998</v>
      </c>
      <c r="D3153">
        <v>28694.039059999999</v>
      </c>
      <c r="E3153">
        <v>28847.710940000001</v>
      </c>
      <c r="F3153">
        <v>28847.710940000001</v>
      </c>
      <c r="G3153">
        <v>15548678514</v>
      </c>
    </row>
    <row r="3154" spans="1:7">
      <c r="A3154" s="14">
        <v>45051</v>
      </c>
      <c r="B3154">
        <v>28851.480469999999</v>
      </c>
      <c r="C3154">
        <v>29668.908200000002</v>
      </c>
      <c r="D3154">
        <v>28845.509770000001</v>
      </c>
      <c r="E3154">
        <v>29534.384770000001</v>
      </c>
      <c r="F3154">
        <v>29534.384770000001</v>
      </c>
      <c r="G3154">
        <v>17936566518</v>
      </c>
    </row>
    <row r="3155" spans="1:7">
      <c r="A3155" s="14">
        <v>45052</v>
      </c>
      <c r="B3155">
        <v>29538.859380000002</v>
      </c>
      <c r="C3155">
        <v>29820.126950000002</v>
      </c>
      <c r="D3155">
        <v>28468.966799999998</v>
      </c>
      <c r="E3155">
        <v>28904.623049999998</v>
      </c>
      <c r="F3155">
        <v>28904.623049999998</v>
      </c>
      <c r="G3155">
        <v>15913866714</v>
      </c>
    </row>
    <row r="3156" spans="1:7">
      <c r="A3156" s="14">
        <v>45053</v>
      </c>
      <c r="B3156">
        <v>28901.623049999998</v>
      </c>
      <c r="C3156">
        <v>29157.51758</v>
      </c>
      <c r="D3156">
        <v>28441.367190000001</v>
      </c>
      <c r="E3156">
        <v>28454.978520000001</v>
      </c>
      <c r="F3156">
        <v>28454.978520000001</v>
      </c>
      <c r="G3156">
        <v>11301355486</v>
      </c>
    </row>
    <row r="3157" spans="1:7">
      <c r="A3157" s="14">
        <v>45054</v>
      </c>
      <c r="B3157">
        <v>28450.457030000001</v>
      </c>
      <c r="C3157">
        <v>28663.271479999999</v>
      </c>
      <c r="D3157">
        <v>27310.134770000001</v>
      </c>
      <c r="E3157">
        <v>27694.273440000001</v>
      </c>
      <c r="F3157">
        <v>27694.273440000001</v>
      </c>
      <c r="G3157">
        <v>19122903752</v>
      </c>
    </row>
    <row r="3158" spans="1:7">
      <c r="A3158" s="14">
        <v>45055</v>
      </c>
      <c r="B3158">
        <v>27695.068360000001</v>
      </c>
      <c r="C3158">
        <v>27821.400389999999</v>
      </c>
      <c r="D3158">
        <v>27375.601559999999</v>
      </c>
      <c r="E3158">
        <v>27658.775389999999</v>
      </c>
      <c r="F3158">
        <v>27658.775389999999</v>
      </c>
      <c r="G3158">
        <v>14128593256</v>
      </c>
    </row>
    <row r="3159" spans="1:7">
      <c r="A3159" s="14">
        <v>45056</v>
      </c>
      <c r="B3159">
        <v>27654.636719999999</v>
      </c>
      <c r="C3159">
        <v>28322.6875</v>
      </c>
      <c r="D3159">
        <v>26883.66992</v>
      </c>
      <c r="E3159">
        <v>27621.755860000001</v>
      </c>
      <c r="F3159">
        <v>27621.755860000001</v>
      </c>
      <c r="G3159">
        <v>20656025026</v>
      </c>
    </row>
    <row r="3160" spans="1:7">
      <c r="A3160" s="14">
        <v>45057</v>
      </c>
      <c r="B3160">
        <v>27621.085940000001</v>
      </c>
      <c r="C3160">
        <v>27621.941409999999</v>
      </c>
      <c r="D3160">
        <v>26781.82617</v>
      </c>
      <c r="E3160">
        <v>27000.789059999999</v>
      </c>
      <c r="F3160">
        <v>27000.789059999999</v>
      </c>
      <c r="G3160">
        <v>16724343943</v>
      </c>
    </row>
    <row r="3161" spans="1:7">
      <c r="A3161" s="14">
        <v>45058</v>
      </c>
      <c r="B3161">
        <v>26987.662110000001</v>
      </c>
      <c r="C3161">
        <v>27055.646479999999</v>
      </c>
      <c r="D3161">
        <v>25878.429690000001</v>
      </c>
      <c r="E3161">
        <v>26804.990229999999</v>
      </c>
      <c r="F3161">
        <v>26804.990229999999</v>
      </c>
      <c r="G3161">
        <v>19313599897</v>
      </c>
    </row>
    <row r="3162" spans="1:7">
      <c r="A3162" s="14">
        <v>45059</v>
      </c>
      <c r="B3162">
        <v>26807.769530000001</v>
      </c>
      <c r="C3162">
        <v>27030.48242</v>
      </c>
      <c r="D3162">
        <v>26710.873049999998</v>
      </c>
      <c r="E3162">
        <v>26784.078130000002</v>
      </c>
      <c r="F3162">
        <v>26784.078130000002</v>
      </c>
      <c r="G3162">
        <v>9999171605</v>
      </c>
    </row>
    <row r="3163" spans="1:7">
      <c r="A3163" s="14">
        <v>45060</v>
      </c>
      <c r="B3163">
        <v>26788.974610000001</v>
      </c>
      <c r="C3163">
        <v>27150.976559999999</v>
      </c>
      <c r="D3163">
        <v>26661.355469999999</v>
      </c>
      <c r="E3163">
        <v>26930.63867</v>
      </c>
      <c r="F3163">
        <v>26930.63867</v>
      </c>
      <c r="G3163">
        <v>10014858959</v>
      </c>
    </row>
    <row r="3164" spans="1:7">
      <c r="A3164" s="14">
        <v>45061</v>
      </c>
      <c r="B3164">
        <v>26931.384770000001</v>
      </c>
      <c r="C3164">
        <v>27646.347659999999</v>
      </c>
      <c r="D3164">
        <v>26766.097659999999</v>
      </c>
      <c r="E3164">
        <v>27192.693360000001</v>
      </c>
      <c r="F3164">
        <v>27192.693360000001</v>
      </c>
      <c r="G3164">
        <v>14413231792</v>
      </c>
    </row>
    <row r="3165" spans="1:7">
      <c r="A3165" s="14">
        <v>45062</v>
      </c>
      <c r="B3165">
        <v>27171.51367</v>
      </c>
      <c r="C3165">
        <v>27299.304690000001</v>
      </c>
      <c r="D3165">
        <v>26878.947270000001</v>
      </c>
      <c r="E3165">
        <v>27036.650389999999</v>
      </c>
      <c r="F3165">
        <v>27036.650389999999</v>
      </c>
      <c r="G3165">
        <v>12732238816</v>
      </c>
    </row>
    <row r="3166" spans="1:7">
      <c r="A3166" s="14">
        <v>45063</v>
      </c>
      <c r="B3166">
        <v>27035.470700000002</v>
      </c>
      <c r="C3166">
        <v>27465.927729999999</v>
      </c>
      <c r="D3166">
        <v>26600.144530000001</v>
      </c>
      <c r="E3166">
        <v>27398.802729999999</v>
      </c>
      <c r="F3166">
        <v>27398.802729999999</v>
      </c>
      <c r="G3166">
        <v>15140006925</v>
      </c>
    </row>
    <row r="3167" spans="1:7">
      <c r="A3167" s="14">
        <v>45064</v>
      </c>
      <c r="B3167">
        <v>27401.650389999999</v>
      </c>
      <c r="C3167">
        <v>27466.527340000001</v>
      </c>
      <c r="D3167">
        <v>26415.101559999999</v>
      </c>
      <c r="E3167">
        <v>26832.208979999999</v>
      </c>
      <c r="F3167">
        <v>26832.208979999999</v>
      </c>
      <c r="G3167">
        <v>15222938600</v>
      </c>
    </row>
    <row r="3168" spans="1:7">
      <c r="A3168" s="14">
        <v>45065</v>
      </c>
      <c r="B3168">
        <v>26826.753909999999</v>
      </c>
      <c r="C3168">
        <v>27128.619139999999</v>
      </c>
      <c r="D3168">
        <v>26700.210940000001</v>
      </c>
      <c r="E3168">
        <v>26890.128909999999</v>
      </c>
      <c r="F3168">
        <v>26890.128909999999</v>
      </c>
      <c r="G3168">
        <v>11258983301</v>
      </c>
    </row>
    <row r="3169" spans="1:7">
      <c r="A3169" s="14">
        <v>45066</v>
      </c>
      <c r="B3169">
        <v>26888.841799999998</v>
      </c>
      <c r="C3169">
        <v>27155.158200000002</v>
      </c>
      <c r="D3169">
        <v>26843.277340000001</v>
      </c>
      <c r="E3169">
        <v>27129.585940000001</v>
      </c>
      <c r="F3169">
        <v>27129.585940000001</v>
      </c>
      <c r="G3169">
        <v>7044911360</v>
      </c>
    </row>
    <row r="3170" spans="1:7">
      <c r="A3170" s="14">
        <v>45067</v>
      </c>
      <c r="B3170">
        <v>27118.42</v>
      </c>
      <c r="C3170">
        <v>27265.919999999998</v>
      </c>
      <c r="D3170">
        <v>26706.92</v>
      </c>
      <c r="E3170">
        <v>26753.83</v>
      </c>
      <c r="F3170">
        <v>26753.83</v>
      </c>
      <c r="G3170">
        <v>8647416921</v>
      </c>
    </row>
    <row r="3171" spans="1:7">
      <c r="A3171" s="14">
        <v>45068</v>
      </c>
      <c r="B3171">
        <v>26749.89</v>
      </c>
      <c r="C3171">
        <v>27045.73</v>
      </c>
      <c r="D3171">
        <v>26549.73</v>
      </c>
      <c r="E3171">
        <v>26851.279999999999</v>
      </c>
      <c r="F3171">
        <v>26851.279999999999</v>
      </c>
      <c r="G3171">
        <v>11056770492</v>
      </c>
    </row>
    <row r="3172" spans="1:7">
      <c r="A3172" s="14">
        <v>45069</v>
      </c>
      <c r="B3172">
        <v>26855.96</v>
      </c>
      <c r="C3172">
        <v>27434.68</v>
      </c>
      <c r="D3172">
        <v>26816.18</v>
      </c>
      <c r="E3172">
        <v>27225.73</v>
      </c>
      <c r="F3172">
        <v>27225.73</v>
      </c>
      <c r="G3172">
        <v>13697203143</v>
      </c>
    </row>
    <row r="3173" spans="1:7">
      <c r="A3173" s="14">
        <v>45070</v>
      </c>
      <c r="B3173">
        <v>27224.6</v>
      </c>
      <c r="C3173">
        <v>27224.6</v>
      </c>
      <c r="D3173">
        <v>26106.58</v>
      </c>
      <c r="E3173">
        <v>26334.82</v>
      </c>
      <c r="F3173">
        <v>26334.82</v>
      </c>
      <c r="G3173">
        <v>16299104428</v>
      </c>
    </row>
    <row r="3174" spans="1:7">
      <c r="A3174" s="14">
        <v>45071</v>
      </c>
      <c r="B3174">
        <v>26329.46</v>
      </c>
      <c r="C3174">
        <v>26591.52</v>
      </c>
      <c r="D3174">
        <v>25890.59</v>
      </c>
      <c r="E3174">
        <v>26476.21</v>
      </c>
      <c r="F3174">
        <v>26476.21</v>
      </c>
      <c r="G3174">
        <v>13851122697</v>
      </c>
    </row>
    <row r="3175" spans="1:7">
      <c r="A3175" s="14">
        <v>45072</v>
      </c>
      <c r="B3175">
        <v>26474.18</v>
      </c>
      <c r="C3175">
        <v>26916.67</v>
      </c>
      <c r="D3175">
        <v>26343.95</v>
      </c>
      <c r="E3175">
        <v>26719.29</v>
      </c>
      <c r="F3175">
        <v>26719.29</v>
      </c>
      <c r="G3175">
        <v>12711619225</v>
      </c>
    </row>
    <row r="3176" spans="1:7">
      <c r="A3176" s="14">
        <v>45073</v>
      </c>
      <c r="B3176">
        <v>26720.18</v>
      </c>
      <c r="C3176">
        <v>26888.880000000001</v>
      </c>
      <c r="D3176">
        <v>26621.14</v>
      </c>
      <c r="E3176">
        <v>26868.35</v>
      </c>
      <c r="F3176">
        <v>26868.35</v>
      </c>
      <c r="G3176">
        <v>7892015141</v>
      </c>
    </row>
    <row r="3177" spans="1:7">
      <c r="A3177" s="14">
        <v>45074</v>
      </c>
      <c r="B3177">
        <v>26871.16</v>
      </c>
      <c r="C3177">
        <v>28193.45</v>
      </c>
      <c r="D3177">
        <v>26802.75</v>
      </c>
      <c r="E3177">
        <v>28085.65</v>
      </c>
      <c r="F3177">
        <v>28085.65</v>
      </c>
      <c r="G3177">
        <v>14545229578</v>
      </c>
    </row>
    <row r="3178" spans="1:7">
      <c r="A3178" s="14">
        <v>45075</v>
      </c>
      <c r="B3178">
        <v>28075.59</v>
      </c>
      <c r="C3178">
        <v>28432.04</v>
      </c>
      <c r="D3178">
        <v>27563.88</v>
      </c>
      <c r="E3178">
        <v>27745.88</v>
      </c>
      <c r="F3178">
        <v>27745.88</v>
      </c>
      <c r="G3178">
        <v>15181308984</v>
      </c>
    </row>
    <row r="3179" spans="1:7">
      <c r="A3179" s="14">
        <v>45076</v>
      </c>
      <c r="B3179">
        <v>27745.119999999999</v>
      </c>
      <c r="C3179">
        <v>28044.76</v>
      </c>
      <c r="D3179">
        <v>27588.5</v>
      </c>
      <c r="E3179">
        <v>27702.35</v>
      </c>
      <c r="F3179">
        <v>27702.35</v>
      </c>
      <c r="G3179">
        <v>13251081851</v>
      </c>
    </row>
    <row r="3180" spans="1:7">
      <c r="A3180" s="14">
        <v>45077</v>
      </c>
      <c r="B3180">
        <v>27700.53</v>
      </c>
      <c r="C3180">
        <v>27831.68</v>
      </c>
      <c r="D3180">
        <v>26866.45</v>
      </c>
      <c r="E3180">
        <v>27219.66</v>
      </c>
      <c r="F3180">
        <v>27219.66</v>
      </c>
      <c r="G3180">
        <v>15656371534</v>
      </c>
    </row>
    <row r="3181" spans="1:7">
      <c r="A3181" s="14">
        <v>45078</v>
      </c>
      <c r="B3181">
        <v>27218.41</v>
      </c>
      <c r="C3181">
        <v>27346.11</v>
      </c>
      <c r="D3181">
        <v>26671.72</v>
      </c>
      <c r="E3181">
        <v>26819.97</v>
      </c>
      <c r="F3181">
        <v>26819.97</v>
      </c>
      <c r="G3181">
        <v>14678970415</v>
      </c>
    </row>
    <row r="3182" spans="1:7">
      <c r="A3182" s="14">
        <v>45079</v>
      </c>
      <c r="B3182">
        <v>26824.560000000001</v>
      </c>
      <c r="C3182">
        <v>27303.86</v>
      </c>
      <c r="D3182">
        <v>26574.639999999999</v>
      </c>
      <c r="E3182">
        <v>27249.59</v>
      </c>
      <c r="F3182">
        <v>27249.59</v>
      </c>
      <c r="G3182">
        <v>14837415000</v>
      </c>
    </row>
    <row r="3183" spans="1:7">
      <c r="A3183" s="14">
        <v>45080</v>
      </c>
      <c r="B3183">
        <v>27252.32</v>
      </c>
      <c r="C3183">
        <v>27317.05</v>
      </c>
      <c r="D3183">
        <v>26958</v>
      </c>
      <c r="E3183">
        <v>27075.13</v>
      </c>
      <c r="F3183">
        <v>27075.13</v>
      </c>
      <c r="G3183">
        <v>8385597470</v>
      </c>
    </row>
    <row r="3184" spans="1:7">
      <c r="A3184" s="14">
        <v>45081</v>
      </c>
      <c r="B3184">
        <v>27075.119999999999</v>
      </c>
      <c r="C3184">
        <v>27407.02</v>
      </c>
      <c r="D3184">
        <v>26968.22</v>
      </c>
      <c r="E3184">
        <v>27119.07</v>
      </c>
      <c r="F3184">
        <v>27119.07</v>
      </c>
      <c r="G3184">
        <v>9360912318</v>
      </c>
    </row>
    <row r="3185" spans="1:7">
      <c r="A3185" s="14">
        <v>45082</v>
      </c>
      <c r="B3185">
        <v>27123.11</v>
      </c>
      <c r="C3185">
        <v>27129.98</v>
      </c>
      <c r="D3185">
        <v>25445.17</v>
      </c>
      <c r="E3185">
        <v>25760.1</v>
      </c>
      <c r="F3185">
        <v>25760.1</v>
      </c>
      <c r="G3185">
        <v>21513292646</v>
      </c>
    </row>
    <row r="3186" spans="1:7">
      <c r="A3186" s="14">
        <v>45083</v>
      </c>
      <c r="B3186">
        <v>25732.11</v>
      </c>
      <c r="C3186">
        <v>27313.82</v>
      </c>
      <c r="D3186">
        <v>25434.87</v>
      </c>
      <c r="E3186">
        <v>27238.78</v>
      </c>
      <c r="F3186">
        <v>27238.78</v>
      </c>
      <c r="G3186">
        <v>21929670693</v>
      </c>
    </row>
    <row r="3187" spans="1:7">
      <c r="A3187" s="14">
        <v>45084</v>
      </c>
      <c r="B3187">
        <v>27235.65</v>
      </c>
      <c r="C3187">
        <v>27332.18</v>
      </c>
      <c r="D3187">
        <v>26146.99</v>
      </c>
      <c r="E3187">
        <v>26346</v>
      </c>
      <c r="F3187">
        <v>26346</v>
      </c>
      <c r="G3187">
        <v>19530045082</v>
      </c>
    </row>
    <row r="3188" spans="1:7">
      <c r="A3188" s="14">
        <v>45085</v>
      </c>
      <c r="B3188">
        <v>26347.65</v>
      </c>
      <c r="C3188">
        <v>26797.51</v>
      </c>
      <c r="D3188">
        <v>26246.66</v>
      </c>
      <c r="E3188">
        <v>26508.22</v>
      </c>
      <c r="F3188">
        <v>26508.22</v>
      </c>
      <c r="G3188">
        <v>11904824295</v>
      </c>
    </row>
    <row r="3189" spans="1:7">
      <c r="A3189" s="14">
        <v>45086</v>
      </c>
      <c r="B3189">
        <v>26505.919999999998</v>
      </c>
      <c r="C3189">
        <v>26770.29</v>
      </c>
      <c r="D3189">
        <v>26339.31</v>
      </c>
      <c r="E3189">
        <v>26480.38</v>
      </c>
      <c r="F3189">
        <v>26480.38</v>
      </c>
      <c r="G3189">
        <v>11015551640</v>
      </c>
    </row>
    <row r="3190" spans="1:7">
      <c r="A3190" s="14">
        <v>45087</v>
      </c>
      <c r="B3190">
        <v>26481.759999999998</v>
      </c>
      <c r="C3190">
        <v>26531.040000000001</v>
      </c>
      <c r="D3190">
        <v>25501.84</v>
      </c>
      <c r="E3190">
        <v>25851.24</v>
      </c>
      <c r="F3190">
        <v>25851.24</v>
      </c>
      <c r="G3190">
        <v>19872933189</v>
      </c>
    </row>
    <row r="3191" spans="1:7">
      <c r="A3191" s="14">
        <v>45088</v>
      </c>
      <c r="B3191">
        <v>25854.03</v>
      </c>
      <c r="C3191">
        <v>26203.439999999999</v>
      </c>
      <c r="D3191">
        <v>25668.99</v>
      </c>
      <c r="E3191">
        <v>25940.17</v>
      </c>
      <c r="F3191">
        <v>25940.17</v>
      </c>
      <c r="G3191">
        <v>10732609603</v>
      </c>
    </row>
    <row r="3192" spans="1:7">
      <c r="A3192" s="14">
        <v>45089</v>
      </c>
      <c r="B3192">
        <v>25934.29</v>
      </c>
      <c r="C3192">
        <v>26087.919999999998</v>
      </c>
      <c r="D3192">
        <v>25675.200000000001</v>
      </c>
      <c r="E3192">
        <v>25902.5</v>
      </c>
      <c r="F3192">
        <v>25902.5</v>
      </c>
      <c r="G3192">
        <v>11677889997</v>
      </c>
    </row>
    <row r="3193" spans="1:7">
      <c r="A3193" s="14">
        <v>45090</v>
      </c>
      <c r="B3193">
        <v>25902.94</v>
      </c>
      <c r="C3193">
        <v>26376.35</v>
      </c>
      <c r="D3193">
        <v>25728.37</v>
      </c>
      <c r="E3193">
        <v>25918.73</v>
      </c>
      <c r="F3193">
        <v>25918.73</v>
      </c>
      <c r="G3193">
        <v>14143474486</v>
      </c>
    </row>
    <row r="3194" spans="1:7">
      <c r="A3194" s="14">
        <v>45091</v>
      </c>
      <c r="B3194">
        <v>25920.26</v>
      </c>
      <c r="C3194">
        <v>26041.8</v>
      </c>
      <c r="D3194">
        <v>24902.15</v>
      </c>
      <c r="E3194">
        <v>25124.68</v>
      </c>
      <c r="F3194">
        <v>25124.68</v>
      </c>
      <c r="G3194">
        <v>14265717766</v>
      </c>
    </row>
    <row r="3195" spans="1:7">
      <c r="A3195" s="14">
        <v>45092</v>
      </c>
      <c r="B3195">
        <v>25121.67</v>
      </c>
      <c r="C3195">
        <v>25735.31</v>
      </c>
      <c r="D3195">
        <v>24797.17</v>
      </c>
      <c r="E3195">
        <v>25576.39</v>
      </c>
      <c r="F3195">
        <v>25576.39</v>
      </c>
      <c r="G3195">
        <v>15837384409</v>
      </c>
    </row>
    <row r="3196" spans="1:7">
      <c r="A3196" s="14">
        <v>45093</v>
      </c>
      <c r="B3196">
        <v>25575.279999999999</v>
      </c>
      <c r="C3196">
        <v>26463.17</v>
      </c>
      <c r="D3196">
        <v>25245.360000000001</v>
      </c>
      <c r="E3196">
        <v>26327.46</v>
      </c>
      <c r="F3196">
        <v>26327.46</v>
      </c>
      <c r="G3196">
        <v>16324646965</v>
      </c>
    </row>
    <row r="3197" spans="1:7">
      <c r="A3197" s="14">
        <v>45094</v>
      </c>
      <c r="B3197">
        <v>26328.68</v>
      </c>
      <c r="C3197">
        <v>26769.39</v>
      </c>
      <c r="D3197">
        <v>26174.49</v>
      </c>
      <c r="E3197">
        <v>26510.68</v>
      </c>
      <c r="F3197">
        <v>26510.68</v>
      </c>
      <c r="G3197">
        <v>11090276850</v>
      </c>
    </row>
    <row r="3198" spans="1:7">
      <c r="A3198" s="14">
        <v>45095</v>
      </c>
      <c r="B3198">
        <v>26510.46</v>
      </c>
      <c r="C3198">
        <v>26675.93</v>
      </c>
      <c r="D3198">
        <v>26325.89</v>
      </c>
      <c r="E3198">
        <v>26336.21</v>
      </c>
      <c r="F3198">
        <v>26336.21</v>
      </c>
      <c r="G3198">
        <v>9565695129</v>
      </c>
    </row>
    <row r="3199" spans="1:7">
      <c r="A3199" s="14">
        <v>45096</v>
      </c>
      <c r="B3199">
        <v>26335.439999999999</v>
      </c>
      <c r="C3199">
        <v>26984.61</v>
      </c>
      <c r="D3199">
        <v>26312.83</v>
      </c>
      <c r="E3199">
        <v>26851.03</v>
      </c>
      <c r="F3199">
        <v>26851.03</v>
      </c>
      <c r="G3199">
        <v>12826986222</v>
      </c>
    </row>
    <row r="3200" spans="1:7">
      <c r="A3200" s="14">
        <v>45097</v>
      </c>
      <c r="B3200">
        <v>26841.66</v>
      </c>
      <c r="C3200">
        <v>28388.97</v>
      </c>
      <c r="D3200">
        <v>26668.79</v>
      </c>
      <c r="E3200">
        <v>28327.49</v>
      </c>
      <c r="F3200">
        <v>28327.49</v>
      </c>
      <c r="G3200">
        <v>22211859147</v>
      </c>
    </row>
    <row r="3201" spans="1:7">
      <c r="A3201" s="14">
        <v>45098</v>
      </c>
      <c r="B3201">
        <v>28311.31</v>
      </c>
      <c r="C3201">
        <v>30737.33</v>
      </c>
      <c r="D3201">
        <v>28283.41</v>
      </c>
      <c r="E3201">
        <v>30027.3</v>
      </c>
      <c r="F3201">
        <v>30027.3</v>
      </c>
      <c r="G3201">
        <v>33346760979</v>
      </c>
    </row>
    <row r="3202" spans="1:7">
      <c r="A3202" s="14">
        <v>45099</v>
      </c>
      <c r="B3202">
        <v>29995.94</v>
      </c>
      <c r="C3202">
        <v>30496</v>
      </c>
      <c r="D3202">
        <v>29679.16</v>
      </c>
      <c r="E3202">
        <v>29912.28</v>
      </c>
      <c r="F3202">
        <v>29912.28</v>
      </c>
      <c r="G3202">
        <v>20653160491</v>
      </c>
    </row>
    <row r="3203" spans="1:7">
      <c r="A3203" s="14">
        <v>45100</v>
      </c>
      <c r="B3203">
        <v>29918.89</v>
      </c>
      <c r="C3203">
        <v>31378.27</v>
      </c>
      <c r="D3203">
        <v>29869.439999999999</v>
      </c>
      <c r="E3203">
        <v>31099.03</v>
      </c>
      <c r="F3203">
        <v>31099.03</v>
      </c>
      <c r="G3203">
        <v>21445869568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59AB5-734F-420D-B50D-952FECBA9AE6}">
  <dimension ref="A1:M3206"/>
  <sheetViews>
    <sheetView workbookViewId="0">
      <selection activeCell="G4" sqref="G4:O2219"/>
    </sheetView>
  </sheetViews>
  <sheetFormatPr defaultRowHeight="15"/>
  <cols>
    <col min="1" max="1" width="15.42578125" customWidth="1"/>
    <col min="2" max="2" width="12.42578125" customWidth="1"/>
    <col min="8" max="8" width="10.7109375" customWidth="1"/>
    <col min="10" max="10" width="10.140625" bestFit="1" customWidth="1"/>
  </cols>
  <sheetData>
    <row r="1" spans="2:9">
      <c r="B1" s="1"/>
      <c r="I1" t="s">
        <v>42</v>
      </c>
    </row>
    <row r="2" spans="2:9">
      <c r="B2" s="1"/>
      <c r="I2" t="s">
        <v>46</v>
      </c>
    </row>
    <row r="3" spans="2:9">
      <c r="B3" s="1" t="s">
        <v>22</v>
      </c>
      <c r="C3" t="s">
        <v>40</v>
      </c>
      <c r="D3" t="s">
        <v>17</v>
      </c>
      <c r="E3" t="s">
        <v>18</v>
      </c>
      <c r="F3" t="s">
        <v>41</v>
      </c>
    </row>
    <row r="4" spans="2:9">
      <c r="B4" s="36">
        <v>43276</v>
      </c>
      <c r="C4" s="36"/>
      <c r="D4" s="36"/>
      <c r="E4" s="36"/>
      <c r="F4">
        <v>42.75</v>
      </c>
      <c r="H4" s="1"/>
    </row>
    <row r="5" spans="2:9">
      <c r="B5" s="36">
        <v>43277</v>
      </c>
      <c r="C5" s="36"/>
      <c r="D5" s="36"/>
      <c r="E5" s="36"/>
      <c r="F5">
        <v>42.14</v>
      </c>
      <c r="H5" s="1"/>
    </row>
    <row r="6" spans="2:9">
      <c r="B6" s="36">
        <v>43278</v>
      </c>
      <c r="C6" s="36"/>
      <c r="D6" s="36"/>
      <c r="E6" s="36"/>
      <c r="F6">
        <v>41.94</v>
      </c>
      <c r="H6" s="1"/>
    </row>
    <row r="7" spans="2:9">
      <c r="B7" s="36">
        <v>43279</v>
      </c>
      <c r="C7" s="36"/>
      <c r="D7" s="36"/>
      <c r="E7" s="36"/>
      <c r="F7">
        <v>41.46</v>
      </c>
      <c r="H7" s="1"/>
    </row>
    <row r="8" spans="2:9">
      <c r="B8" s="36">
        <v>43280</v>
      </c>
      <c r="C8" s="36"/>
      <c r="D8" s="36"/>
      <c r="E8" s="36"/>
      <c r="F8">
        <v>40.1</v>
      </c>
      <c r="H8" s="1"/>
    </row>
    <row r="9" spans="2:9">
      <c r="B9" s="36">
        <v>43283</v>
      </c>
      <c r="C9" s="36"/>
      <c r="D9" s="36"/>
      <c r="E9" s="36"/>
      <c r="F9">
        <v>45.28</v>
      </c>
      <c r="H9" s="1"/>
    </row>
    <row r="10" spans="2:9">
      <c r="B10" s="36">
        <v>43284</v>
      </c>
      <c r="C10" s="36"/>
      <c r="D10" s="36"/>
      <c r="E10" s="36"/>
      <c r="F10">
        <v>44.98</v>
      </c>
      <c r="H10" s="1"/>
    </row>
    <row r="11" spans="2:9">
      <c r="B11" s="36">
        <v>43286</v>
      </c>
      <c r="C11" s="36"/>
      <c r="D11" s="36"/>
      <c r="E11" s="36"/>
      <c r="F11">
        <v>44.47</v>
      </c>
      <c r="H11" s="1"/>
    </row>
    <row r="12" spans="2:9">
      <c r="B12" s="36">
        <v>43287</v>
      </c>
      <c r="C12" s="36"/>
      <c r="D12" s="36"/>
      <c r="E12" s="36"/>
      <c r="F12">
        <v>44.87</v>
      </c>
      <c r="H12" s="1"/>
    </row>
    <row r="13" spans="2:9">
      <c r="B13" s="36">
        <v>43290</v>
      </c>
      <c r="C13" s="36"/>
      <c r="D13" s="36"/>
      <c r="E13" s="36"/>
      <c r="F13">
        <v>45.76</v>
      </c>
      <c r="H13" s="1"/>
    </row>
    <row r="14" spans="2:9">
      <c r="B14" s="36">
        <v>43291</v>
      </c>
      <c r="C14" s="36"/>
      <c r="D14" s="36"/>
      <c r="E14" s="36"/>
      <c r="F14">
        <v>43.45</v>
      </c>
      <c r="H14" s="1"/>
    </row>
    <row r="15" spans="2:9">
      <c r="B15" s="36">
        <v>43292</v>
      </c>
      <c r="C15" s="36"/>
      <c r="D15" s="36"/>
      <c r="E15" s="36"/>
      <c r="F15">
        <v>43.26</v>
      </c>
      <c r="H15" s="1"/>
    </row>
    <row r="16" spans="2:9">
      <c r="B16" s="36">
        <v>43293</v>
      </c>
      <c r="C16" s="36"/>
      <c r="D16" s="36"/>
      <c r="E16" s="36"/>
      <c r="F16">
        <v>42.1</v>
      </c>
      <c r="H16" s="1"/>
    </row>
    <row r="17" spans="2:8">
      <c r="B17" s="36">
        <v>43294</v>
      </c>
      <c r="C17" s="36"/>
      <c r="D17" s="36"/>
      <c r="E17" s="36"/>
      <c r="F17">
        <v>42.12</v>
      </c>
      <c r="H17" s="1"/>
    </row>
    <row r="18" spans="2:8">
      <c r="B18" s="36">
        <v>43297</v>
      </c>
      <c r="C18" s="36"/>
      <c r="D18" s="36"/>
      <c r="E18" s="36"/>
      <c r="F18">
        <v>45.6</v>
      </c>
      <c r="H18" s="1"/>
    </row>
    <row r="19" spans="2:8">
      <c r="B19" s="36">
        <v>43298</v>
      </c>
      <c r="C19" s="36"/>
      <c r="D19" s="36"/>
      <c r="E19" s="36"/>
      <c r="F19">
        <v>49.95</v>
      </c>
      <c r="H19" s="1"/>
    </row>
    <row r="20" spans="2:8">
      <c r="B20" s="36">
        <v>43299</v>
      </c>
      <c r="C20" s="36"/>
      <c r="D20" s="36"/>
      <c r="E20" s="36"/>
      <c r="F20">
        <v>50.56</v>
      </c>
      <c r="H20" s="1"/>
    </row>
    <row r="21" spans="2:8">
      <c r="B21" s="36">
        <v>43300</v>
      </c>
      <c r="C21" s="36"/>
      <c r="D21" s="36"/>
      <c r="E21" s="36"/>
      <c r="F21">
        <v>50.96</v>
      </c>
      <c r="H21" s="1"/>
    </row>
    <row r="22" spans="2:8">
      <c r="B22" s="36">
        <v>43301</v>
      </c>
      <c r="C22" s="36"/>
      <c r="D22" s="36"/>
      <c r="E22" s="36"/>
      <c r="F22">
        <v>50.19</v>
      </c>
      <c r="H22" s="1"/>
    </row>
    <row r="23" spans="2:8">
      <c r="B23" s="36">
        <v>43304</v>
      </c>
      <c r="C23" s="36"/>
      <c r="D23" s="36"/>
      <c r="E23" s="36"/>
      <c r="F23">
        <v>52.94</v>
      </c>
      <c r="H23" s="1"/>
    </row>
    <row r="24" spans="2:8">
      <c r="B24" s="36">
        <v>43305</v>
      </c>
      <c r="C24" s="36"/>
      <c r="D24" s="36"/>
      <c r="E24" s="36"/>
      <c r="F24">
        <v>56.44</v>
      </c>
      <c r="H24" s="1"/>
    </row>
    <row r="25" spans="2:8">
      <c r="B25" s="36">
        <v>43306</v>
      </c>
      <c r="C25" s="36"/>
      <c r="D25" s="36"/>
      <c r="E25" s="36"/>
      <c r="F25">
        <v>55.55</v>
      </c>
      <c r="H25" s="1"/>
    </row>
    <row r="26" spans="2:8">
      <c r="B26" s="36">
        <v>43307</v>
      </c>
      <c r="C26" s="36"/>
      <c r="D26" s="36"/>
      <c r="E26" s="36"/>
      <c r="F26">
        <v>56.37</v>
      </c>
      <c r="H26" s="1"/>
    </row>
    <row r="27" spans="2:8">
      <c r="B27" s="36">
        <v>43308</v>
      </c>
      <c r="C27" s="36"/>
      <c r="D27" s="36"/>
      <c r="E27" s="36"/>
      <c r="F27">
        <v>55.99</v>
      </c>
      <c r="H27" s="1"/>
    </row>
    <row r="28" spans="2:8">
      <c r="B28" s="36">
        <v>43311</v>
      </c>
      <c r="C28" s="36"/>
      <c r="D28" s="36"/>
      <c r="E28" s="36"/>
      <c r="F28">
        <v>55.3</v>
      </c>
      <c r="H28" s="1"/>
    </row>
    <row r="29" spans="2:8">
      <c r="B29" s="36">
        <v>43312</v>
      </c>
      <c r="C29" s="36"/>
      <c r="D29" s="36"/>
      <c r="E29" s="36"/>
      <c r="F29">
        <v>52.77</v>
      </c>
      <c r="H29" s="1"/>
    </row>
    <row r="30" spans="2:8">
      <c r="B30" s="36">
        <v>43313</v>
      </c>
      <c r="C30" s="36"/>
      <c r="D30" s="36"/>
      <c r="E30" s="36"/>
      <c r="F30">
        <v>51.51</v>
      </c>
      <c r="H30" s="1"/>
    </row>
    <row r="31" spans="2:8">
      <c r="B31" s="36">
        <v>43314</v>
      </c>
      <c r="C31" s="36"/>
      <c r="D31" s="36"/>
      <c r="E31" s="36"/>
      <c r="F31">
        <v>51.38</v>
      </c>
      <c r="H31" s="1"/>
    </row>
    <row r="32" spans="2:8">
      <c r="B32" s="36">
        <v>43315</v>
      </c>
      <c r="C32" s="36"/>
      <c r="D32" s="36"/>
      <c r="E32" s="36"/>
      <c r="F32">
        <v>50.31</v>
      </c>
      <c r="H32" s="1"/>
    </row>
    <row r="33" spans="2:8">
      <c r="B33" s="36">
        <v>43318</v>
      </c>
      <c r="C33" s="36"/>
      <c r="D33" s="36"/>
      <c r="E33" s="36"/>
      <c r="F33">
        <v>47.26</v>
      </c>
      <c r="H33" s="1"/>
    </row>
    <row r="34" spans="2:8">
      <c r="B34" s="36">
        <v>43319</v>
      </c>
      <c r="C34" s="36"/>
      <c r="D34" s="36"/>
      <c r="E34" s="36"/>
      <c r="F34">
        <v>47.69</v>
      </c>
      <c r="H34" s="1"/>
    </row>
    <row r="35" spans="2:8">
      <c r="B35" s="36">
        <v>43320</v>
      </c>
      <c r="C35" s="36"/>
      <c r="D35" s="36"/>
      <c r="E35" s="36"/>
      <c r="F35">
        <v>43.22</v>
      </c>
      <c r="H35" s="1"/>
    </row>
    <row r="36" spans="2:8">
      <c r="B36" s="36">
        <v>43321</v>
      </c>
      <c r="C36" s="36"/>
      <c r="D36" s="36"/>
      <c r="E36" s="36"/>
      <c r="F36">
        <v>44.12</v>
      </c>
      <c r="H36" s="1"/>
    </row>
    <row r="37" spans="2:8">
      <c r="B37" s="36">
        <v>43322</v>
      </c>
      <c r="C37" s="36"/>
      <c r="D37" s="36"/>
      <c r="E37" s="36"/>
      <c r="F37">
        <v>43.65</v>
      </c>
      <c r="H37" s="1"/>
    </row>
    <row r="38" spans="2:8">
      <c r="B38" s="36">
        <v>43325</v>
      </c>
      <c r="C38" s="36"/>
      <c r="D38" s="36"/>
      <c r="E38" s="36"/>
      <c r="F38">
        <v>42.54</v>
      </c>
      <c r="H38" s="1"/>
    </row>
    <row r="39" spans="2:8">
      <c r="B39" s="36">
        <v>43326</v>
      </c>
      <c r="C39" s="36"/>
      <c r="D39" s="36"/>
      <c r="E39" s="36"/>
      <c r="F39">
        <v>41.48</v>
      </c>
      <c r="H39" s="1"/>
    </row>
    <row r="40" spans="2:8">
      <c r="B40" s="36">
        <v>43327</v>
      </c>
      <c r="C40" s="36"/>
      <c r="D40" s="36"/>
      <c r="E40" s="36"/>
      <c r="F40">
        <v>43.51</v>
      </c>
      <c r="H40" s="1"/>
    </row>
    <row r="41" spans="2:8">
      <c r="B41" s="36">
        <v>43328</v>
      </c>
      <c r="C41" s="36"/>
      <c r="D41" s="36"/>
      <c r="E41" s="36"/>
      <c r="F41">
        <v>43.75</v>
      </c>
      <c r="H41" s="1"/>
    </row>
    <row r="42" spans="2:8">
      <c r="B42" s="36">
        <v>43329</v>
      </c>
      <c r="C42" s="36"/>
      <c r="D42" s="36"/>
      <c r="E42" s="36"/>
      <c r="F42">
        <v>44.24</v>
      </c>
      <c r="H42" s="1"/>
    </row>
    <row r="43" spans="2:8">
      <c r="B43" s="36">
        <v>43332</v>
      </c>
      <c r="C43" s="36"/>
      <c r="D43" s="36"/>
      <c r="E43" s="36"/>
      <c r="F43">
        <v>43.9</v>
      </c>
      <c r="H43" s="1"/>
    </row>
    <row r="44" spans="2:8">
      <c r="B44" s="36">
        <v>43333</v>
      </c>
      <c r="C44" s="36"/>
      <c r="D44" s="36"/>
      <c r="E44" s="36"/>
      <c r="F44">
        <v>43.84</v>
      </c>
      <c r="H44" s="1"/>
    </row>
    <row r="45" spans="2:8">
      <c r="B45" s="36">
        <v>43334</v>
      </c>
      <c r="C45" s="36"/>
      <c r="D45" s="36"/>
      <c r="E45" s="36"/>
      <c r="F45">
        <v>43.73</v>
      </c>
      <c r="H45" s="1"/>
    </row>
    <row r="46" spans="2:8">
      <c r="B46" s="36">
        <v>43335</v>
      </c>
      <c r="C46" s="36"/>
      <c r="D46" s="36"/>
      <c r="E46" s="36"/>
      <c r="F46">
        <v>43.68</v>
      </c>
      <c r="H46" s="1"/>
    </row>
    <row r="47" spans="2:8">
      <c r="B47" s="36">
        <v>43336</v>
      </c>
      <c r="C47" s="36"/>
      <c r="D47" s="36"/>
      <c r="E47" s="36"/>
      <c r="F47">
        <v>45.06</v>
      </c>
      <c r="H47" s="1"/>
    </row>
    <row r="48" spans="2:8">
      <c r="B48" s="36">
        <v>43339</v>
      </c>
      <c r="C48" s="36"/>
      <c r="D48" s="36"/>
      <c r="E48" s="36"/>
      <c r="F48">
        <v>45.87</v>
      </c>
      <c r="H48" s="1"/>
    </row>
    <row r="49" spans="2:8">
      <c r="B49" s="36">
        <v>43340</v>
      </c>
      <c r="C49" s="36"/>
      <c r="D49" s="36"/>
      <c r="E49" s="36"/>
      <c r="F49">
        <v>48.36</v>
      </c>
      <c r="H49" s="1"/>
    </row>
    <row r="50" spans="2:8">
      <c r="B50" s="36">
        <v>43341</v>
      </c>
      <c r="C50" s="36"/>
      <c r="D50" s="36"/>
      <c r="E50" s="36"/>
      <c r="F50">
        <v>47.78</v>
      </c>
      <c r="H50" s="1"/>
    </row>
    <row r="51" spans="2:8">
      <c r="B51" s="36">
        <v>43342</v>
      </c>
      <c r="C51" s="36"/>
      <c r="D51" s="36"/>
      <c r="E51" s="36"/>
      <c r="F51">
        <v>46.48</v>
      </c>
      <c r="H51" s="1"/>
    </row>
    <row r="52" spans="2:8">
      <c r="B52" s="36">
        <v>43343</v>
      </c>
      <c r="C52" s="36"/>
      <c r="D52" s="36"/>
      <c r="E52" s="36"/>
      <c r="F52">
        <v>48.12</v>
      </c>
      <c r="H52" s="1"/>
    </row>
    <row r="53" spans="2:8">
      <c r="B53" s="36">
        <v>43347</v>
      </c>
      <c r="C53" s="36"/>
      <c r="D53" s="36"/>
      <c r="E53" s="36"/>
      <c r="F53">
        <v>50.21</v>
      </c>
      <c r="H53" s="1"/>
    </row>
    <row r="54" spans="2:8">
      <c r="B54" s="36">
        <v>43348</v>
      </c>
      <c r="C54" s="36"/>
      <c r="D54" s="36"/>
      <c r="E54" s="36"/>
      <c r="F54">
        <v>47.13</v>
      </c>
      <c r="H54" s="1"/>
    </row>
    <row r="55" spans="2:8">
      <c r="B55" s="36">
        <v>43349</v>
      </c>
      <c r="C55" s="36"/>
      <c r="D55" s="36"/>
      <c r="E55" s="36"/>
      <c r="F55">
        <v>43.92</v>
      </c>
      <c r="H55" s="1"/>
    </row>
    <row r="56" spans="2:8">
      <c r="B56" s="36">
        <v>43350</v>
      </c>
      <c r="C56" s="36"/>
      <c r="D56" s="36"/>
      <c r="E56" s="36"/>
      <c r="F56">
        <v>43.63</v>
      </c>
      <c r="H56" s="1"/>
    </row>
    <row r="57" spans="2:8">
      <c r="B57" s="36">
        <v>43353</v>
      </c>
      <c r="C57" s="36"/>
      <c r="D57" s="36"/>
      <c r="E57" s="36"/>
      <c r="F57">
        <v>42.78</v>
      </c>
      <c r="H57" s="1"/>
    </row>
    <row r="58" spans="2:8">
      <c r="B58" s="36">
        <v>43354</v>
      </c>
      <c r="C58" s="36"/>
      <c r="D58" s="36"/>
      <c r="E58" s="36"/>
      <c r="F58">
        <v>42.55</v>
      </c>
      <c r="H58" s="1"/>
    </row>
    <row r="59" spans="2:8">
      <c r="B59" s="36">
        <v>43355</v>
      </c>
      <c r="C59" s="36"/>
      <c r="D59" s="36"/>
      <c r="E59" s="36"/>
      <c r="F59">
        <v>42.95</v>
      </c>
      <c r="H59" s="1"/>
    </row>
    <row r="60" spans="2:8">
      <c r="B60" s="36">
        <v>43356</v>
      </c>
      <c r="C60" s="36"/>
      <c r="D60" s="36"/>
      <c r="E60" s="36"/>
      <c r="F60">
        <v>43.94</v>
      </c>
      <c r="H60" s="1"/>
    </row>
    <row r="61" spans="2:8">
      <c r="B61" s="36">
        <v>43357</v>
      </c>
      <c r="C61" s="36"/>
      <c r="D61" s="36"/>
      <c r="E61" s="36"/>
      <c r="F61">
        <v>44.57</v>
      </c>
      <c r="H61" s="1"/>
    </row>
    <row r="62" spans="2:8">
      <c r="B62" s="36">
        <v>43360</v>
      </c>
      <c r="C62" s="36"/>
      <c r="D62" s="36"/>
      <c r="E62" s="36"/>
      <c r="F62">
        <v>42.56</v>
      </c>
      <c r="H62" s="1"/>
    </row>
    <row r="63" spans="2:8">
      <c r="B63" s="36">
        <v>43361</v>
      </c>
      <c r="C63" s="36"/>
      <c r="D63" s="36"/>
      <c r="E63" s="36"/>
      <c r="F63">
        <v>42.86</v>
      </c>
      <c r="H63" s="1"/>
    </row>
    <row r="64" spans="2:8">
      <c r="B64" s="36">
        <v>43362</v>
      </c>
      <c r="C64" s="36"/>
      <c r="D64" s="36"/>
      <c r="E64" s="36"/>
      <c r="F64">
        <v>43.55</v>
      </c>
      <c r="H64" s="1"/>
    </row>
    <row r="65" spans="2:8">
      <c r="B65" s="36">
        <v>43363</v>
      </c>
      <c r="C65" s="36"/>
      <c r="D65" s="36"/>
      <c r="E65" s="36"/>
      <c r="F65">
        <v>43.69</v>
      </c>
      <c r="H65" s="1"/>
    </row>
    <row r="66" spans="2:8">
      <c r="B66" s="36">
        <v>43364</v>
      </c>
      <c r="C66" s="36"/>
      <c r="D66" s="36"/>
      <c r="E66" s="36"/>
      <c r="F66">
        <v>46.02</v>
      </c>
      <c r="H66" s="1"/>
    </row>
    <row r="67" spans="2:8">
      <c r="B67" s="36">
        <v>43367</v>
      </c>
      <c r="C67" s="36"/>
      <c r="D67" s="36"/>
      <c r="E67" s="36"/>
      <c r="F67">
        <v>45.16</v>
      </c>
      <c r="H67" s="1"/>
    </row>
    <row r="68" spans="2:8">
      <c r="B68" s="36">
        <v>43368</v>
      </c>
      <c r="C68" s="36"/>
      <c r="D68" s="36"/>
      <c r="E68" s="36"/>
      <c r="F68">
        <v>43.38</v>
      </c>
      <c r="H68" s="1"/>
    </row>
    <row r="69" spans="2:8">
      <c r="B69" s="36">
        <v>43369</v>
      </c>
      <c r="C69" s="36"/>
      <c r="D69" s="36"/>
      <c r="E69" s="36"/>
      <c r="F69">
        <v>44.24</v>
      </c>
      <c r="H69" s="1"/>
    </row>
    <row r="70" spans="2:8">
      <c r="B70" s="36">
        <v>43370</v>
      </c>
      <c r="C70" s="36"/>
      <c r="D70" s="36"/>
      <c r="E70" s="36"/>
      <c r="F70">
        <v>45.4</v>
      </c>
      <c r="H70" s="1"/>
    </row>
    <row r="71" spans="2:8">
      <c r="B71" s="36">
        <v>43371</v>
      </c>
      <c r="C71" s="36"/>
      <c r="D71" s="36"/>
      <c r="E71" s="36"/>
      <c r="F71">
        <v>45.57</v>
      </c>
      <c r="H71" s="1"/>
    </row>
    <row r="72" spans="2:8">
      <c r="B72" s="36">
        <v>43374</v>
      </c>
      <c r="C72" s="36"/>
      <c r="D72" s="36"/>
      <c r="E72" s="36"/>
      <c r="F72">
        <v>44.68</v>
      </c>
      <c r="H72" s="1"/>
    </row>
    <row r="73" spans="2:8">
      <c r="B73" s="36">
        <v>43375</v>
      </c>
      <c r="C73" s="36"/>
      <c r="D73" s="36"/>
      <c r="E73" s="36"/>
      <c r="F73">
        <v>44.48</v>
      </c>
      <c r="H73" s="1"/>
    </row>
    <row r="74" spans="2:8">
      <c r="B74" s="36">
        <v>43376</v>
      </c>
      <c r="C74" s="36"/>
      <c r="D74" s="36"/>
      <c r="E74" s="36"/>
      <c r="F74">
        <v>43.9</v>
      </c>
      <c r="H74" s="1"/>
    </row>
    <row r="75" spans="2:8">
      <c r="B75" s="36">
        <v>43377</v>
      </c>
      <c r="C75" s="36"/>
      <c r="D75" s="36"/>
      <c r="E75" s="36"/>
      <c r="F75">
        <v>44.79</v>
      </c>
      <c r="H75" s="1"/>
    </row>
    <row r="76" spans="2:8">
      <c r="B76" s="36">
        <v>43378</v>
      </c>
      <c r="C76" s="36"/>
      <c r="D76" s="36"/>
      <c r="E76" s="36"/>
      <c r="F76">
        <v>44.63</v>
      </c>
      <c r="H76" s="1"/>
    </row>
    <row r="77" spans="2:8">
      <c r="B77" s="36">
        <v>43381</v>
      </c>
      <c r="C77" s="36"/>
      <c r="D77" s="36"/>
      <c r="E77" s="36"/>
      <c r="F77">
        <v>45.29</v>
      </c>
      <c r="H77" s="1"/>
    </row>
    <row r="78" spans="2:8">
      <c r="B78" s="36">
        <v>43382</v>
      </c>
      <c r="C78" s="36"/>
      <c r="D78" s="36"/>
      <c r="E78" s="36"/>
      <c r="F78">
        <v>44.96</v>
      </c>
      <c r="H78" s="1"/>
    </row>
    <row r="79" spans="2:8">
      <c r="B79" s="36">
        <v>43383</v>
      </c>
      <c r="C79" s="36"/>
      <c r="D79" s="36"/>
      <c r="E79" s="36"/>
      <c r="F79">
        <v>44.69</v>
      </c>
      <c r="H79" s="1"/>
    </row>
    <row r="80" spans="2:8">
      <c r="B80" s="36">
        <v>43384</v>
      </c>
      <c r="C80" s="36"/>
      <c r="D80" s="36"/>
      <c r="E80" s="36"/>
      <c r="F80">
        <v>42.21</v>
      </c>
      <c r="H80" s="1"/>
    </row>
    <row r="81" spans="2:8">
      <c r="B81" s="36">
        <v>43385</v>
      </c>
      <c r="C81" s="36"/>
      <c r="D81" s="36"/>
      <c r="E81" s="36"/>
      <c r="F81">
        <v>42.25</v>
      </c>
      <c r="H81" s="1"/>
    </row>
    <row r="82" spans="2:8">
      <c r="B82" s="36">
        <v>43388</v>
      </c>
      <c r="C82" s="36"/>
      <c r="D82" s="36"/>
      <c r="E82" s="36"/>
      <c r="F82">
        <v>43.61</v>
      </c>
      <c r="H82" s="1"/>
    </row>
    <row r="83" spans="2:8">
      <c r="B83" s="36">
        <v>43389</v>
      </c>
      <c r="C83" s="36"/>
      <c r="D83" s="36"/>
      <c r="E83" s="36"/>
      <c r="F83">
        <v>43.88</v>
      </c>
      <c r="H83" s="1"/>
    </row>
    <row r="84" spans="2:8">
      <c r="B84" s="36">
        <v>43390</v>
      </c>
      <c r="C84" s="36"/>
      <c r="D84" s="36"/>
      <c r="E84" s="36"/>
      <c r="F84">
        <v>43.88</v>
      </c>
      <c r="H84" s="1"/>
    </row>
    <row r="85" spans="2:8">
      <c r="B85" s="36">
        <v>43391</v>
      </c>
      <c r="C85" s="36"/>
      <c r="D85" s="36"/>
      <c r="E85" s="36"/>
      <c r="F85">
        <v>43.65</v>
      </c>
      <c r="H85" s="1"/>
    </row>
    <row r="86" spans="2:8">
      <c r="B86" s="36">
        <v>43392</v>
      </c>
      <c r="C86" s="36"/>
      <c r="D86" s="36"/>
      <c r="E86" s="36"/>
      <c r="F86">
        <v>43.61</v>
      </c>
      <c r="H86" s="1"/>
    </row>
    <row r="87" spans="2:8">
      <c r="B87" s="36">
        <v>43395</v>
      </c>
      <c r="C87" s="36"/>
      <c r="D87" s="36"/>
      <c r="E87" s="36"/>
      <c r="F87">
        <v>43.68</v>
      </c>
      <c r="H87" s="1"/>
    </row>
    <row r="88" spans="2:8">
      <c r="B88" s="36">
        <v>43396</v>
      </c>
      <c r="C88" s="36"/>
      <c r="D88" s="36"/>
      <c r="E88" s="36"/>
      <c r="F88">
        <v>43.68</v>
      </c>
      <c r="H88" s="1"/>
    </row>
    <row r="89" spans="2:8">
      <c r="B89" s="36">
        <v>43397</v>
      </c>
      <c r="C89" s="36"/>
      <c r="D89" s="36"/>
      <c r="E89" s="36"/>
      <c r="F89">
        <v>43.85</v>
      </c>
      <c r="H89" s="1"/>
    </row>
    <row r="90" spans="2:8">
      <c r="B90" s="36">
        <v>43398</v>
      </c>
      <c r="C90" s="36"/>
      <c r="D90" s="36"/>
      <c r="E90" s="36"/>
      <c r="F90">
        <v>43.78</v>
      </c>
      <c r="H90" s="1"/>
    </row>
    <row r="91" spans="2:8">
      <c r="B91" s="36">
        <v>43399</v>
      </c>
      <c r="C91" s="36"/>
      <c r="D91" s="36"/>
      <c r="E91" s="36"/>
      <c r="F91">
        <v>43.68</v>
      </c>
      <c r="H91" s="1"/>
    </row>
    <row r="92" spans="2:8">
      <c r="B92" s="36">
        <v>43402</v>
      </c>
      <c r="C92" s="36"/>
      <c r="D92" s="36"/>
      <c r="E92" s="36"/>
      <c r="F92">
        <v>42.66</v>
      </c>
      <c r="H92" s="1"/>
    </row>
    <row r="93" spans="2:8">
      <c r="B93" s="36">
        <v>43403</v>
      </c>
      <c r="C93" s="36"/>
      <c r="D93" s="36"/>
      <c r="E93" s="36"/>
      <c r="F93">
        <v>42.69</v>
      </c>
      <c r="H93" s="1"/>
    </row>
    <row r="94" spans="2:8">
      <c r="B94" s="36">
        <v>43404</v>
      </c>
      <c r="C94" s="36"/>
      <c r="D94" s="36"/>
      <c r="E94" s="36"/>
      <c r="F94">
        <v>43.03</v>
      </c>
      <c r="H94" s="1"/>
    </row>
    <row r="95" spans="2:8">
      <c r="B95" s="36">
        <v>43405</v>
      </c>
      <c r="C95" s="36"/>
      <c r="D95" s="36"/>
      <c r="E95" s="36"/>
      <c r="F95">
        <v>43.16</v>
      </c>
      <c r="H95" s="1"/>
    </row>
    <row r="96" spans="2:8">
      <c r="B96" s="36">
        <v>43406</v>
      </c>
      <c r="C96" s="36"/>
      <c r="D96" s="36"/>
      <c r="E96" s="36"/>
      <c r="F96">
        <v>43.38</v>
      </c>
      <c r="H96" s="1"/>
    </row>
    <row r="97" spans="2:8">
      <c r="B97" s="36">
        <v>43409</v>
      </c>
      <c r="C97" s="36"/>
      <c r="D97" s="36"/>
      <c r="E97" s="36"/>
      <c r="F97">
        <v>43.68</v>
      </c>
      <c r="H97" s="1"/>
    </row>
    <row r="98" spans="2:8">
      <c r="B98" s="36">
        <v>43410</v>
      </c>
      <c r="C98" s="36"/>
      <c r="D98" s="36"/>
      <c r="E98" s="36"/>
      <c r="F98">
        <v>43.85</v>
      </c>
      <c r="H98" s="1"/>
    </row>
    <row r="99" spans="2:8">
      <c r="B99" s="36">
        <v>43411</v>
      </c>
      <c r="C99" s="36"/>
      <c r="D99" s="36"/>
      <c r="E99" s="36"/>
      <c r="F99">
        <v>44.49</v>
      </c>
      <c r="H99" s="1"/>
    </row>
    <row r="100" spans="2:8">
      <c r="B100" s="36">
        <v>43412</v>
      </c>
      <c r="C100" s="36"/>
      <c r="D100" s="36"/>
      <c r="E100" s="36"/>
      <c r="F100">
        <v>43.83</v>
      </c>
      <c r="H100" s="1"/>
    </row>
    <row r="101" spans="2:8">
      <c r="B101" s="36">
        <v>43413</v>
      </c>
      <c r="C101" s="36"/>
      <c r="D101" s="36"/>
      <c r="E101" s="36"/>
      <c r="F101">
        <v>43.3</v>
      </c>
      <c r="H101" s="1"/>
    </row>
    <row r="102" spans="2:8">
      <c r="B102" s="36">
        <v>43416</v>
      </c>
      <c r="C102" s="36"/>
      <c r="D102" s="36"/>
      <c r="E102" s="36"/>
      <c r="F102">
        <v>43.23</v>
      </c>
      <c r="H102" s="1"/>
    </row>
    <row r="103" spans="2:8">
      <c r="B103" s="36">
        <v>43417</v>
      </c>
      <c r="C103" s="36"/>
      <c r="D103" s="36"/>
      <c r="E103" s="36"/>
      <c r="F103">
        <v>42.96</v>
      </c>
      <c r="H103" s="1"/>
    </row>
    <row r="104" spans="2:8">
      <c r="B104" s="36">
        <v>43418</v>
      </c>
      <c r="C104" s="36"/>
      <c r="D104" s="36"/>
      <c r="E104" s="36"/>
      <c r="F104">
        <v>36.65</v>
      </c>
      <c r="H104" s="1"/>
    </row>
    <row r="105" spans="2:8">
      <c r="B105" s="36">
        <v>43419</v>
      </c>
      <c r="C105" s="36"/>
      <c r="D105" s="36"/>
      <c r="E105" s="36"/>
      <c r="F105">
        <v>37.020000000000003</v>
      </c>
      <c r="H105" s="1"/>
    </row>
    <row r="106" spans="2:8">
      <c r="B106" s="36">
        <v>43420</v>
      </c>
      <c r="C106" s="36"/>
      <c r="D106" s="36"/>
      <c r="E106" s="36"/>
      <c r="F106">
        <v>37.17</v>
      </c>
      <c r="H106" s="1"/>
    </row>
    <row r="107" spans="2:8">
      <c r="B107" s="36">
        <v>43423</v>
      </c>
      <c r="C107" s="36"/>
      <c r="D107" s="36"/>
      <c r="E107" s="36"/>
      <c r="F107">
        <v>32.979999999999997</v>
      </c>
      <c r="H107" s="1"/>
    </row>
    <row r="108" spans="2:8">
      <c r="B108" s="36">
        <v>43424</v>
      </c>
      <c r="C108" s="36"/>
      <c r="D108" s="36"/>
      <c r="E108" s="36"/>
      <c r="F108">
        <v>28.94</v>
      </c>
      <c r="H108" s="1"/>
    </row>
    <row r="109" spans="2:8">
      <c r="B109" s="36">
        <v>43425</v>
      </c>
      <c r="C109" s="36"/>
      <c r="D109" s="36"/>
      <c r="E109" s="36"/>
      <c r="F109">
        <v>29.96</v>
      </c>
      <c r="H109" s="1"/>
    </row>
    <row r="110" spans="2:8">
      <c r="B110" s="36">
        <v>43427</v>
      </c>
      <c r="C110" s="36"/>
      <c r="D110" s="36"/>
      <c r="E110" s="36"/>
      <c r="F110">
        <v>28.59</v>
      </c>
      <c r="H110" s="1"/>
    </row>
    <row r="111" spans="2:8">
      <c r="B111" s="36">
        <v>43430</v>
      </c>
      <c r="C111" s="36"/>
      <c r="D111" s="36"/>
      <c r="E111" s="36"/>
      <c r="F111">
        <v>24.68</v>
      </c>
      <c r="H111" s="1"/>
    </row>
    <row r="112" spans="2:8">
      <c r="B112" s="36">
        <v>43431</v>
      </c>
      <c r="C112" s="36"/>
      <c r="D112" s="36"/>
      <c r="E112" s="36"/>
      <c r="F112">
        <v>25.34</v>
      </c>
      <c r="H112" s="1"/>
    </row>
    <row r="113" spans="2:8">
      <c r="B113" s="36">
        <v>43432</v>
      </c>
      <c r="C113" s="36"/>
      <c r="D113" s="36"/>
      <c r="E113" s="36"/>
      <c r="F113">
        <v>29.35</v>
      </c>
      <c r="H113" s="1"/>
    </row>
    <row r="114" spans="2:8">
      <c r="B114" s="36">
        <v>43433</v>
      </c>
      <c r="C114" s="36"/>
      <c r="D114" s="36"/>
      <c r="E114" s="36"/>
      <c r="F114">
        <v>28.59</v>
      </c>
      <c r="H114" s="1"/>
    </row>
    <row r="115" spans="2:8">
      <c r="B115" s="36">
        <v>43434</v>
      </c>
      <c r="C115" s="36"/>
      <c r="D115" s="36"/>
      <c r="E115" s="36"/>
      <c r="F115">
        <v>26.92</v>
      </c>
      <c r="H115" s="1"/>
    </row>
    <row r="116" spans="2:8">
      <c r="B116" s="36">
        <v>43437</v>
      </c>
      <c r="C116" s="36"/>
      <c r="D116" s="36"/>
      <c r="E116" s="36"/>
      <c r="F116">
        <v>26.03</v>
      </c>
      <c r="H116" s="1"/>
    </row>
    <row r="117" spans="2:8">
      <c r="B117" s="36">
        <v>43438</v>
      </c>
      <c r="C117" s="36"/>
      <c r="D117" s="36"/>
      <c r="E117" s="36"/>
      <c r="F117">
        <v>26.3</v>
      </c>
      <c r="H117" s="1"/>
    </row>
    <row r="118" spans="2:8">
      <c r="B118" s="36">
        <v>43439</v>
      </c>
      <c r="C118" s="36"/>
      <c r="D118" s="36"/>
      <c r="E118" s="36"/>
      <c r="F118">
        <v>25.37</v>
      </c>
      <c r="H118" s="1"/>
    </row>
    <row r="119" spans="2:8">
      <c r="B119" s="36">
        <v>43440</v>
      </c>
      <c r="C119" s="36"/>
      <c r="D119" s="36"/>
      <c r="E119" s="36"/>
      <c r="F119">
        <v>24.65</v>
      </c>
      <c r="H119" s="1"/>
    </row>
    <row r="120" spans="2:8">
      <c r="B120" s="36">
        <v>43441</v>
      </c>
      <c r="C120" s="36"/>
      <c r="D120" s="36"/>
      <c r="E120" s="36"/>
      <c r="F120">
        <v>22.57</v>
      </c>
      <c r="H120" s="1"/>
    </row>
    <row r="121" spans="2:8">
      <c r="B121" s="36">
        <v>43444</v>
      </c>
      <c r="C121" s="36"/>
      <c r="D121" s="36"/>
      <c r="E121" s="36"/>
      <c r="F121">
        <v>23.1</v>
      </c>
      <c r="H121" s="1"/>
    </row>
    <row r="122" spans="2:8">
      <c r="B122" s="36">
        <v>43445</v>
      </c>
      <c r="C122" s="36"/>
      <c r="D122" s="36"/>
      <c r="E122" s="36"/>
      <c r="F122">
        <v>22.74</v>
      </c>
      <c r="H122" s="1"/>
    </row>
    <row r="123" spans="2:8">
      <c r="B123" s="36">
        <v>43446</v>
      </c>
      <c r="C123" s="36"/>
      <c r="D123" s="36"/>
      <c r="E123" s="36"/>
      <c r="F123">
        <v>23.42</v>
      </c>
      <c r="H123" s="1"/>
    </row>
    <row r="124" spans="2:8">
      <c r="B124" s="36">
        <v>43447</v>
      </c>
      <c r="C124" s="36"/>
      <c r="D124" s="36"/>
      <c r="E124" s="36"/>
      <c r="F124">
        <v>22.03</v>
      </c>
      <c r="H124" s="1"/>
    </row>
    <row r="125" spans="2:8">
      <c r="B125" s="36">
        <v>43448</v>
      </c>
      <c r="C125" s="36"/>
      <c r="D125" s="36"/>
      <c r="E125" s="36"/>
      <c r="F125">
        <v>21.53</v>
      </c>
      <c r="H125" s="1"/>
    </row>
    <row r="126" spans="2:8">
      <c r="B126" s="36">
        <v>43451</v>
      </c>
      <c r="C126" s="36"/>
      <c r="D126" s="36"/>
      <c r="E126" s="36"/>
      <c r="F126">
        <v>24.22</v>
      </c>
      <c r="H126" s="1"/>
    </row>
    <row r="127" spans="2:8">
      <c r="B127" s="36">
        <v>43452</v>
      </c>
      <c r="C127" s="36"/>
      <c r="D127" s="36"/>
      <c r="E127" s="36"/>
      <c r="F127">
        <v>23.96</v>
      </c>
      <c r="H127" s="1"/>
    </row>
    <row r="128" spans="2:8">
      <c r="B128" s="36">
        <v>43453</v>
      </c>
      <c r="C128" s="36"/>
      <c r="D128" s="36"/>
      <c r="E128" s="36"/>
      <c r="F128">
        <v>25.3</v>
      </c>
      <c r="H128" s="1"/>
    </row>
    <row r="129" spans="2:8">
      <c r="B129" s="36">
        <v>43454</v>
      </c>
      <c r="C129" s="36"/>
      <c r="D129" s="36"/>
      <c r="E129" s="36"/>
      <c r="F129">
        <v>26.57</v>
      </c>
      <c r="H129" s="1"/>
    </row>
    <row r="130" spans="2:8">
      <c r="B130" s="36">
        <v>43455</v>
      </c>
      <c r="C130" s="36"/>
      <c r="D130" s="36"/>
      <c r="E130" s="36"/>
      <c r="F130">
        <v>25.85</v>
      </c>
      <c r="H130" s="1"/>
    </row>
    <row r="131" spans="2:8">
      <c r="B131" s="36">
        <v>43458</v>
      </c>
      <c r="C131" s="36"/>
      <c r="D131" s="36"/>
      <c r="E131" s="36"/>
      <c r="F131">
        <v>27.88</v>
      </c>
      <c r="H131" s="1"/>
    </row>
    <row r="132" spans="2:8">
      <c r="B132" s="36">
        <v>43460</v>
      </c>
      <c r="C132" s="36"/>
      <c r="D132" s="36"/>
      <c r="E132" s="36"/>
      <c r="F132">
        <v>25.78</v>
      </c>
      <c r="H132" s="1"/>
    </row>
    <row r="133" spans="2:8">
      <c r="B133" s="36">
        <v>43461</v>
      </c>
      <c r="C133" s="36"/>
      <c r="D133" s="36"/>
      <c r="E133" s="36"/>
      <c r="F133">
        <v>24.34</v>
      </c>
      <c r="H133" s="1"/>
    </row>
    <row r="134" spans="2:8">
      <c r="B134" s="36">
        <v>43462</v>
      </c>
      <c r="C134" s="36"/>
      <c r="D134" s="36"/>
      <c r="E134" s="36"/>
      <c r="F134">
        <v>26.57</v>
      </c>
      <c r="H134" s="1"/>
    </row>
    <row r="135" spans="2:8">
      <c r="B135" s="36">
        <v>43465</v>
      </c>
      <c r="C135" s="36"/>
      <c r="D135" s="36"/>
      <c r="E135" s="36"/>
      <c r="F135">
        <v>25.07</v>
      </c>
      <c r="H135" s="1"/>
    </row>
    <row r="136" spans="2:8">
      <c r="B136" s="36">
        <v>43467</v>
      </c>
      <c r="C136" s="36"/>
      <c r="D136" s="36"/>
      <c r="E136" s="36"/>
      <c r="F136">
        <v>26.3</v>
      </c>
      <c r="H136" s="1"/>
    </row>
    <row r="137" spans="2:8">
      <c r="B137" s="36">
        <v>43468</v>
      </c>
      <c r="C137" s="36"/>
      <c r="D137" s="36"/>
      <c r="E137" s="36"/>
      <c r="F137">
        <v>25.82</v>
      </c>
      <c r="H137" s="1"/>
    </row>
    <row r="138" spans="2:8">
      <c r="B138" s="36">
        <v>43469</v>
      </c>
      <c r="C138" s="36"/>
      <c r="D138" s="36"/>
      <c r="E138" s="36"/>
      <c r="F138">
        <v>25.72</v>
      </c>
      <c r="H138" s="1"/>
    </row>
    <row r="139" spans="2:8">
      <c r="B139" s="36">
        <v>43472</v>
      </c>
      <c r="C139" s="36"/>
      <c r="D139" s="36"/>
      <c r="E139" s="36"/>
      <c r="F139">
        <v>27.37</v>
      </c>
      <c r="H139" s="1"/>
    </row>
    <row r="140" spans="2:8">
      <c r="B140" s="36">
        <v>43473</v>
      </c>
      <c r="C140" s="36"/>
      <c r="D140" s="36"/>
      <c r="E140" s="36"/>
      <c r="F140">
        <v>27.38</v>
      </c>
      <c r="H140" s="1"/>
    </row>
    <row r="141" spans="2:8">
      <c r="B141" s="36">
        <v>43474</v>
      </c>
      <c r="C141" s="36"/>
      <c r="D141" s="36"/>
      <c r="E141" s="36"/>
      <c r="F141">
        <v>27.42</v>
      </c>
      <c r="H141" s="1"/>
    </row>
    <row r="142" spans="2:8">
      <c r="B142" s="36">
        <v>43475</v>
      </c>
      <c r="C142" s="36"/>
      <c r="D142" s="36"/>
      <c r="E142" s="36"/>
      <c r="F142">
        <v>24.77</v>
      </c>
      <c r="H142" s="1"/>
    </row>
    <row r="143" spans="2:8">
      <c r="B143" s="36">
        <v>43476</v>
      </c>
      <c r="C143" s="36"/>
      <c r="D143" s="36"/>
      <c r="E143" s="36"/>
      <c r="F143">
        <v>24.96</v>
      </c>
      <c r="H143" s="1"/>
    </row>
    <row r="144" spans="2:8">
      <c r="B144" s="36">
        <v>43479</v>
      </c>
      <c r="C144" s="36"/>
      <c r="D144" s="36"/>
      <c r="E144" s="36"/>
      <c r="F144">
        <v>25.1</v>
      </c>
      <c r="H144" s="1"/>
    </row>
    <row r="145" spans="2:8">
      <c r="B145" s="36">
        <v>43480</v>
      </c>
      <c r="C145" s="36"/>
      <c r="D145" s="36"/>
      <c r="E145" s="36"/>
      <c r="F145">
        <v>24.31</v>
      </c>
      <c r="H145" s="1"/>
    </row>
    <row r="146" spans="2:8">
      <c r="B146" s="36">
        <v>43481</v>
      </c>
      <c r="C146" s="36"/>
      <c r="D146" s="36"/>
      <c r="E146" s="36"/>
      <c r="F146">
        <v>24.43</v>
      </c>
      <c r="H146" s="1"/>
    </row>
    <row r="147" spans="2:8">
      <c r="B147" s="36">
        <v>43482</v>
      </c>
      <c r="C147" s="36"/>
      <c r="D147" s="36"/>
      <c r="E147" s="36"/>
      <c r="F147">
        <v>24.74</v>
      </c>
      <c r="H147" s="1"/>
    </row>
    <row r="148" spans="2:8">
      <c r="B148" s="36">
        <v>43483</v>
      </c>
      <c r="C148" s="36"/>
      <c r="D148" s="36"/>
      <c r="E148" s="36"/>
      <c r="F148">
        <v>24.55</v>
      </c>
      <c r="H148" s="1"/>
    </row>
    <row r="149" spans="2:8">
      <c r="B149" s="36">
        <v>43487</v>
      </c>
      <c r="C149" s="36"/>
      <c r="D149" s="36"/>
      <c r="E149" s="36"/>
      <c r="F149">
        <v>24.54</v>
      </c>
      <c r="H149" s="1"/>
    </row>
    <row r="150" spans="2:8">
      <c r="B150" s="36">
        <v>43488</v>
      </c>
      <c r="C150" s="36"/>
      <c r="D150" s="36"/>
      <c r="E150" s="36"/>
      <c r="F150">
        <v>24.17</v>
      </c>
      <c r="H150" s="1"/>
    </row>
    <row r="151" spans="2:8">
      <c r="B151" s="36">
        <v>43489</v>
      </c>
      <c r="C151" s="36"/>
      <c r="D151" s="36"/>
      <c r="E151" s="36"/>
      <c r="F151">
        <v>24.27</v>
      </c>
      <c r="H151" s="1"/>
    </row>
    <row r="152" spans="2:8">
      <c r="B152" s="36">
        <v>43490</v>
      </c>
      <c r="C152" s="36"/>
      <c r="D152" s="36"/>
      <c r="E152" s="36"/>
      <c r="F152">
        <v>24.16</v>
      </c>
      <c r="H152" s="1"/>
    </row>
    <row r="153" spans="2:8">
      <c r="B153" s="36">
        <v>43493</v>
      </c>
      <c r="C153" s="36"/>
      <c r="D153" s="36"/>
      <c r="E153" s="36"/>
      <c r="F153">
        <v>23.3</v>
      </c>
      <c r="H153" s="1"/>
    </row>
    <row r="154" spans="2:8">
      <c r="B154" s="36">
        <v>43494</v>
      </c>
      <c r="C154" s="36"/>
      <c r="D154" s="36"/>
      <c r="E154" s="36"/>
      <c r="F154">
        <v>23.23</v>
      </c>
      <c r="H154" s="1"/>
    </row>
    <row r="155" spans="2:8">
      <c r="B155" s="36">
        <v>43495</v>
      </c>
      <c r="C155" s="36"/>
      <c r="D155" s="36"/>
      <c r="E155" s="36"/>
      <c r="F155">
        <v>23.51</v>
      </c>
      <c r="H155" s="1"/>
    </row>
    <row r="156" spans="2:8">
      <c r="B156" s="36">
        <v>43496</v>
      </c>
      <c r="C156" s="36"/>
      <c r="D156" s="36"/>
      <c r="E156" s="36"/>
      <c r="F156">
        <v>23.41</v>
      </c>
      <c r="H156" s="1"/>
    </row>
    <row r="157" spans="2:8">
      <c r="B157" s="36">
        <v>43497</v>
      </c>
      <c r="C157" s="36"/>
      <c r="D157" s="36"/>
      <c r="E157" s="36"/>
      <c r="F157">
        <v>23.62</v>
      </c>
      <c r="H157" s="1"/>
    </row>
    <row r="158" spans="2:8">
      <c r="B158" s="36">
        <v>43500</v>
      </c>
      <c r="C158" s="36"/>
      <c r="D158" s="36"/>
      <c r="E158" s="36"/>
      <c r="F158">
        <v>23.4</v>
      </c>
      <c r="H158" s="1"/>
    </row>
    <row r="159" spans="2:8">
      <c r="B159" s="36">
        <v>43501</v>
      </c>
      <c r="C159" s="36"/>
      <c r="D159" s="36"/>
      <c r="E159" s="36"/>
      <c r="F159">
        <v>23.45</v>
      </c>
      <c r="H159" s="1"/>
    </row>
    <row r="160" spans="2:8">
      <c r="B160" s="36">
        <v>43502</v>
      </c>
      <c r="C160" s="36"/>
      <c r="D160" s="36"/>
      <c r="E160" s="36"/>
      <c r="F160">
        <v>23.02</v>
      </c>
      <c r="H160" s="1"/>
    </row>
    <row r="161" spans="2:8">
      <c r="B161" s="36">
        <v>43503</v>
      </c>
      <c r="C161" s="36"/>
      <c r="D161" s="36"/>
      <c r="E161" s="36"/>
      <c r="F161">
        <v>23.03</v>
      </c>
      <c r="H161" s="1"/>
    </row>
    <row r="162" spans="2:8">
      <c r="B162" s="36">
        <v>43504</v>
      </c>
      <c r="C162" s="36"/>
      <c r="D162" s="36"/>
      <c r="E162" s="36"/>
      <c r="F162">
        <v>24.93</v>
      </c>
      <c r="H162" s="1"/>
    </row>
    <row r="163" spans="2:8">
      <c r="B163" s="36">
        <v>43507</v>
      </c>
      <c r="C163" s="36"/>
      <c r="D163" s="36"/>
      <c r="E163" s="36"/>
      <c r="F163">
        <v>24.87</v>
      </c>
      <c r="H163" s="1"/>
    </row>
    <row r="164" spans="2:8">
      <c r="B164" s="36">
        <v>43508</v>
      </c>
      <c r="C164" s="36"/>
      <c r="D164" s="36"/>
      <c r="E164" s="36"/>
      <c r="F164">
        <v>24.87</v>
      </c>
      <c r="H164" s="1"/>
    </row>
    <row r="165" spans="2:8">
      <c r="B165" s="36">
        <v>43509</v>
      </c>
      <c r="C165" s="36"/>
      <c r="D165" s="36"/>
      <c r="E165" s="36"/>
      <c r="F165">
        <v>24.6</v>
      </c>
      <c r="H165" s="1"/>
    </row>
    <row r="166" spans="2:8">
      <c r="B166" s="36">
        <v>43510</v>
      </c>
      <c r="C166" s="36"/>
      <c r="D166" s="36"/>
      <c r="E166" s="36"/>
      <c r="F166">
        <v>24.59</v>
      </c>
      <c r="H166" s="1"/>
    </row>
    <row r="167" spans="2:8">
      <c r="B167" s="36">
        <v>43511</v>
      </c>
      <c r="C167" s="36"/>
      <c r="D167" s="36"/>
      <c r="E167" s="36"/>
      <c r="F167">
        <v>24.59</v>
      </c>
      <c r="H167" s="1"/>
    </row>
    <row r="168" spans="2:8">
      <c r="B168" s="36">
        <v>43515</v>
      </c>
      <c r="C168" s="36"/>
      <c r="D168" s="36"/>
      <c r="E168" s="36"/>
      <c r="F168">
        <v>27.21</v>
      </c>
      <c r="H168" s="1"/>
    </row>
    <row r="169" spans="2:8">
      <c r="B169" s="36">
        <v>43516</v>
      </c>
      <c r="C169" s="36"/>
      <c r="D169" s="36"/>
      <c r="E169" s="36"/>
      <c r="F169">
        <v>27.24</v>
      </c>
      <c r="H169" s="1"/>
    </row>
    <row r="170" spans="2:8">
      <c r="B170" s="36">
        <v>43517</v>
      </c>
      <c r="C170" s="36"/>
      <c r="D170" s="36"/>
      <c r="E170" s="36"/>
      <c r="F170">
        <v>26.97</v>
      </c>
      <c r="H170" s="1"/>
    </row>
    <row r="171" spans="2:8">
      <c r="B171" s="36">
        <v>43518</v>
      </c>
      <c r="C171" s="36"/>
      <c r="D171" s="36"/>
      <c r="E171" s="36"/>
      <c r="F171">
        <v>27.17</v>
      </c>
      <c r="H171" s="1"/>
    </row>
    <row r="172" spans="2:8">
      <c r="B172" s="36">
        <v>43521</v>
      </c>
      <c r="C172" s="36"/>
      <c r="D172" s="36"/>
      <c r="E172" s="36"/>
      <c r="F172">
        <v>26.41</v>
      </c>
      <c r="H172" s="1"/>
    </row>
    <row r="173" spans="2:8">
      <c r="B173" s="36">
        <v>43522</v>
      </c>
      <c r="C173" s="36"/>
      <c r="D173" s="36"/>
      <c r="E173" s="36"/>
      <c r="F173">
        <v>26.11</v>
      </c>
      <c r="H173" s="1"/>
    </row>
    <row r="174" spans="2:8">
      <c r="B174" s="36">
        <v>43523</v>
      </c>
      <c r="C174" s="36"/>
      <c r="D174" s="36"/>
      <c r="E174" s="36"/>
      <c r="F174">
        <v>25.65</v>
      </c>
      <c r="H174" s="1"/>
    </row>
    <row r="175" spans="2:8">
      <c r="B175" s="36">
        <v>43524</v>
      </c>
      <c r="C175" s="36"/>
      <c r="D175" s="36"/>
      <c r="E175" s="36"/>
      <c r="F175">
        <v>26.2</v>
      </c>
      <c r="H175" s="1"/>
    </row>
    <row r="176" spans="2:8">
      <c r="B176" s="36">
        <v>43525</v>
      </c>
      <c r="C176" s="36"/>
      <c r="D176" s="36"/>
      <c r="E176" s="36"/>
      <c r="F176">
        <v>26.42</v>
      </c>
      <c r="H176" s="1"/>
    </row>
    <row r="177" spans="2:8">
      <c r="B177" s="36">
        <v>43528</v>
      </c>
      <c r="C177" s="36"/>
      <c r="D177" s="36"/>
      <c r="E177" s="36"/>
      <c r="F177">
        <v>25.53</v>
      </c>
      <c r="H177" s="1"/>
    </row>
    <row r="178" spans="2:8">
      <c r="B178" s="36">
        <v>43529</v>
      </c>
      <c r="C178" s="36"/>
      <c r="D178" s="36"/>
      <c r="E178" s="36"/>
      <c r="F178">
        <v>26.51</v>
      </c>
      <c r="H178" s="1"/>
    </row>
    <row r="179" spans="2:8">
      <c r="B179" s="36">
        <v>43530</v>
      </c>
      <c r="C179" s="36"/>
      <c r="D179" s="36"/>
      <c r="E179" s="36"/>
      <c r="F179">
        <v>26.56</v>
      </c>
      <c r="H179" s="1"/>
    </row>
    <row r="180" spans="2:8">
      <c r="B180" s="36">
        <v>43531</v>
      </c>
      <c r="C180" s="36"/>
      <c r="D180" s="36"/>
      <c r="E180" s="36"/>
      <c r="F180">
        <v>26.75</v>
      </c>
      <c r="H180" s="1"/>
    </row>
    <row r="181" spans="2:8">
      <c r="B181" s="36">
        <v>43532</v>
      </c>
      <c r="C181" s="36"/>
      <c r="D181" s="36"/>
      <c r="E181" s="36"/>
      <c r="F181">
        <v>26.9</v>
      </c>
      <c r="H181" s="1"/>
    </row>
    <row r="182" spans="2:8">
      <c r="B182" s="36">
        <v>43535</v>
      </c>
      <c r="C182" s="36"/>
      <c r="D182" s="36"/>
      <c r="E182" s="36"/>
      <c r="F182">
        <v>26.52</v>
      </c>
      <c r="H182" s="1"/>
    </row>
    <row r="183" spans="2:8">
      <c r="B183" s="36">
        <v>43536</v>
      </c>
      <c r="C183" s="36"/>
      <c r="D183" s="36"/>
      <c r="E183" s="36"/>
      <c r="F183">
        <v>26.56</v>
      </c>
      <c r="H183" s="1"/>
    </row>
    <row r="184" spans="2:8">
      <c r="B184" s="36">
        <v>43537</v>
      </c>
      <c r="C184" s="36"/>
      <c r="D184" s="36"/>
      <c r="E184" s="36"/>
      <c r="F184">
        <v>26.56</v>
      </c>
      <c r="H184" s="1"/>
    </row>
    <row r="185" spans="2:8">
      <c r="B185" s="36">
        <v>43538</v>
      </c>
      <c r="C185" s="36"/>
      <c r="D185" s="36"/>
      <c r="E185" s="36"/>
      <c r="F185">
        <v>26.58</v>
      </c>
      <c r="H185" s="1"/>
    </row>
    <row r="186" spans="2:8">
      <c r="B186" s="36">
        <v>43539</v>
      </c>
      <c r="C186" s="36"/>
      <c r="D186" s="36"/>
      <c r="E186" s="36"/>
      <c r="F186">
        <v>26.98</v>
      </c>
      <c r="H186" s="1"/>
    </row>
    <row r="187" spans="2:8">
      <c r="B187" s="36">
        <v>43542</v>
      </c>
      <c r="C187" s="36"/>
      <c r="D187" s="36"/>
      <c r="E187" s="36"/>
      <c r="F187">
        <v>27.4</v>
      </c>
      <c r="H187" s="1"/>
    </row>
    <row r="188" spans="2:8">
      <c r="B188" s="36">
        <v>43543</v>
      </c>
      <c r="C188" s="36"/>
      <c r="D188" s="36"/>
      <c r="E188" s="36"/>
      <c r="F188">
        <v>27.61</v>
      </c>
      <c r="H188" s="1"/>
    </row>
    <row r="189" spans="2:8">
      <c r="B189" s="36">
        <v>43544</v>
      </c>
      <c r="C189" s="36"/>
      <c r="D189" s="36"/>
      <c r="E189" s="36"/>
      <c r="F189">
        <v>27.74</v>
      </c>
      <c r="H189" s="1"/>
    </row>
    <row r="190" spans="2:8">
      <c r="B190" s="36">
        <v>43545</v>
      </c>
      <c r="C190" s="36"/>
      <c r="D190" s="36"/>
      <c r="E190" s="36"/>
      <c r="F190">
        <v>27.4</v>
      </c>
      <c r="H190" s="1"/>
    </row>
    <row r="191" spans="2:8">
      <c r="B191" s="36">
        <v>43546</v>
      </c>
      <c r="C191" s="36"/>
      <c r="D191" s="36"/>
      <c r="E191" s="36"/>
      <c r="F191">
        <v>27.54</v>
      </c>
      <c r="H191" s="1"/>
    </row>
    <row r="192" spans="2:8">
      <c r="B192" s="36">
        <v>43549</v>
      </c>
      <c r="C192" s="36"/>
      <c r="D192" s="36"/>
      <c r="E192" s="36"/>
      <c r="F192">
        <v>26.92</v>
      </c>
      <c r="H192" s="1"/>
    </row>
    <row r="193" spans="2:8">
      <c r="B193" s="36">
        <v>43550</v>
      </c>
      <c r="C193" s="36"/>
      <c r="D193" s="36"/>
      <c r="E193" s="36"/>
      <c r="F193">
        <v>27.02</v>
      </c>
      <c r="H193" s="1"/>
    </row>
    <row r="194" spans="2:8">
      <c r="B194" s="36">
        <v>43551</v>
      </c>
      <c r="C194" s="36"/>
      <c r="D194" s="36"/>
      <c r="E194" s="36"/>
      <c r="F194">
        <v>27.71</v>
      </c>
      <c r="H194" s="1"/>
    </row>
    <row r="195" spans="2:8">
      <c r="B195" s="36">
        <v>43552</v>
      </c>
      <c r="C195" s="36"/>
      <c r="D195" s="36"/>
      <c r="E195" s="36"/>
      <c r="F195">
        <v>27.71</v>
      </c>
      <c r="H195" s="1"/>
    </row>
    <row r="196" spans="2:8">
      <c r="B196" s="36">
        <v>43553</v>
      </c>
      <c r="C196" s="36"/>
      <c r="D196" s="36"/>
      <c r="E196" s="36"/>
      <c r="F196">
        <v>28.2</v>
      </c>
      <c r="H196" s="1"/>
    </row>
    <row r="197" spans="2:8">
      <c r="B197" s="36">
        <v>43556</v>
      </c>
      <c r="C197" s="36"/>
      <c r="D197" s="36"/>
      <c r="E197" s="36"/>
      <c r="F197">
        <v>28.54</v>
      </c>
      <c r="H197" s="1"/>
    </row>
    <row r="198" spans="2:8">
      <c r="B198" s="36">
        <v>43557</v>
      </c>
      <c r="C198" s="36"/>
      <c r="D198" s="36"/>
      <c r="E198" s="36"/>
      <c r="F198">
        <v>33.03</v>
      </c>
      <c r="H198" s="1"/>
    </row>
    <row r="199" spans="2:8">
      <c r="B199" s="36">
        <v>43558</v>
      </c>
      <c r="C199" s="36"/>
      <c r="D199" s="36"/>
      <c r="E199" s="36"/>
      <c r="F199">
        <v>35.619999999999997</v>
      </c>
      <c r="H199" s="1"/>
    </row>
    <row r="200" spans="2:8">
      <c r="B200" s="36">
        <v>43559</v>
      </c>
      <c r="C200" s="36"/>
      <c r="D200" s="36"/>
      <c r="E200" s="36"/>
      <c r="F200">
        <v>33.49</v>
      </c>
      <c r="H200" s="1"/>
    </row>
    <row r="201" spans="2:8">
      <c r="B201" s="36">
        <v>43560</v>
      </c>
      <c r="C201" s="36"/>
      <c r="D201" s="36"/>
      <c r="E201" s="36"/>
      <c r="F201">
        <v>34.729999999999997</v>
      </c>
      <c r="H201" s="1"/>
    </row>
    <row r="202" spans="2:8">
      <c r="B202" s="36">
        <v>43563</v>
      </c>
      <c r="C202" s="36"/>
      <c r="D202" s="36"/>
      <c r="E202" s="36"/>
      <c r="F202">
        <v>36.06</v>
      </c>
      <c r="H202" s="1"/>
    </row>
    <row r="203" spans="2:8">
      <c r="B203" s="36">
        <v>43564</v>
      </c>
      <c r="C203" s="36"/>
      <c r="D203" s="36"/>
      <c r="E203" s="36"/>
      <c r="F203">
        <v>36.130000000000003</v>
      </c>
      <c r="H203" s="1"/>
    </row>
    <row r="204" spans="2:8">
      <c r="B204" s="36">
        <v>43565</v>
      </c>
      <c r="C204" s="36"/>
      <c r="D204" s="36"/>
      <c r="E204" s="36"/>
      <c r="F204">
        <v>37.479999999999997</v>
      </c>
      <c r="H204" s="1"/>
    </row>
    <row r="205" spans="2:8">
      <c r="B205" s="36">
        <v>43566</v>
      </c>
      <c r="C205" s="36"/>
      <c r="D205" s="36"/>
      <c r="E205" s="36"/>
      <c r="F205">
        <v>35.14</v>
      </c>
      <c r="H205" s="1"/>
    </row>
    <row r="206" spans="2:8">
      <c r="B206" s="36">
        <v>43567</v>
      </c>
      <c r="C206" s="36"/>
      <c r="D206" s="36"/>
      <c r="E206" s="36"/>
      <c r="F206">
        <v>35.049999999999997</v>
      </c>
      <c r="H206" s="1"/>
    </row>
    <row r="207" spans="2:8">
      <c r="B207" s="36">
        <v>43570</v>
      </c>
      <c r="C207" s="36"/>
      <c r="D207" s="36"/>
      <c r="E207" s="36"/>
      <c r="F207">
        <v>34.69</v>
      </c>
      <c r="H207" s="1"/>
    </row>
    <row r="208" spans="2:8">
      <c r="B208" s="36">
        <v>43571</v>
      </c>
      <c r="C208" s="36"/>
      <c r="D208" s="36"/>
      <c r="E208" s="36"/>
      <c r="F208">
        <v>35.99</v>
      </c>
      <c r="H208" s="1"/>
    </row>
    <row r="209" spans="2:8">
      <c r="B209" s="36">
        <v>43572</v>
      </c>
      <c r="C209" s="36"/>
      <c r="D209" s="36"/>
      <c r="E209" s="36"/>
      <c r="F209">
        <v>36.200000000000003</v>
      </c>
      <c r="H209" s="1"/>
    </row>
    <row r="210" spans="2:8">
      <c r="B210" s="36">
        <v>43573</v>
      </c>
      <c r="C210" s="36"/>
      <c r="D210" s="36"/>
      <c r="E210" s="36"/>
      <c r="F210">
        <v>36.65</v>
      </c>
      <c r="H210" s="1"/>
    </row>
    <row r="211" spans="2:8">
      <c r="B211" s="36">
        <v>43577</v>
      </c>
      <c r="C211" s="36"/>
      <c r="D211" s="36"/>
      <c r="E211" s="36"/>
      <c r="F211">
        <v>37.340000000000003</v>
      </c>
      <c r="H211" s="1"/>
    </row>
    <row r="212" spans="2:8">
      <c r="B212" s="36">
        <v>43578</v>
      </c>
      <c r="C212" s="36"/>
      <c r="D212" s="36"/>
      <c r="E212" s="36"/>
      <c r="F212">
        <v>38.75</v>
      </c>
      <c r="H212" s="1"/>
    </row>
    <row r="213" spans="2:8">
      <c r="B213" s="36">
        <v>43579</v>
      </c>
      <c r="C213" s="36"/>
      <c r="D213" s="36"/>
      <c r="E213" s="36"/>
      <c r="F213">
        <v>37.61</v>
      </c>
      <c r="H213" s="1"/>
    </row>
    <row r="214" spans="2:8">
      <c r="B214" s="36">
        <v>43580</v>
      </c>
      <c r="C214" s="36"/>
      <c r="D214" s="36"/>
      <c r="E214" s="36"/>
      <c r="F214">
        <v>37.99</v>
      </c>
      <c r="H214" s="1"/>
    </row>
    <row r="215" spans="2:8">
      <c r="B215" s="36">
        <v>43581</v>
      </c>
      <c r="C215" s="36"/>
      <c r="D215" s="36"/>
      <c r="E215" s="36"/>
      <c r="F215">
        <v>35.15</v>
      </c>
      <c r="H215" s="1"/>
    </row>
    <row r="216" spans="2:8">
      <c r="B216" s="36">
        <v>43584</v>
      </c>
      <c r="C216" s="36"/>
      <c r="D216" s="36"/>
      <c r="E216" s="36"/>
      <c r="F216">
        <v>35.57</v>
      </c>
      <c r="H216" s="1"/>
    </row>
    <row r="217" spans="2:8">
      <c r="B217" s="36">
        <v>43585</v>
      </c>
      <c r="C217" s="36"/>
      <c r="D217" s="36"/>
      <c r="E217" s="36"/>
      <c r="F217">
        <v>36.19</v>
      </c>
      <c r="H217" s="1"/>
    </row>
    <row r="218" spans="2:8">
      <c r="B218" s="36">
        <v>43586</v>
      </c>
      <c r="C218" s="36"/>
      <c r="D218" s="36"/>
      <c r="E218" s="36"/>
      <c r="F218">
        <v>36.659999999999997</v>
      </c>
      <c r="H218" s="1"/>
    </row>
    <row r="219" spans="2:8">
      <c r="B219" s="36">
        <v>43587</v>
      </c>
      <c r="C219" s="36"/>
      <c r="D219" s="36"/>
      <c r="E219" s="36"/>
      <c r="F219">
        <v>37.299999999999997</v>
      </c>
      <c r="H219" s="1"/>
    </row>
    <row r="220" spans="2:8">
      <c r="B220" s="36">
        <v>43588</v>
      </c>
      <c r="C220" s="36"/>
      <c r="D220" s="36"/>
      <c r="E220" s="36"/>
      <c r="F220">
        <v>39.25</v>
      </c>
      <c r="H220" s="1"/>
    </row>
    <row r="221" spans="2:8">
      <c r="B221" s="36">
        <v>43591</v>
      </c>
      <c r="C221" s="36"/>
      <c r="D221" s="36"/>
      <c r="E221" s="36"/>
      <c r="F221">
        <v>39.75</v>
      </c>
      <c r="H221" s="1"/>
    </row>
    <row r="222" spans="2:8">
      <c r="B222" s="36">
        <v>43592</v>
      </c>
      <c r="C222" s="36"/>
      <c r="D222" s="36"/>
      <c r="E222" s="36"/>
      <c r="F222">
        <v>40.44</v>
      </c>
      <c r="H222" s="1"/>
    </row>
    <row r="223" spans="2:8">
      <c r="B223" s="36">
        <v>43593</v>
      </c>
      <c r="C223" s="36"/>
      <c r="D223" s="36"/>
      <c r="E223" s="36"/>
      <c r="F223">
        <v>40.82</v>
      </c>
      <c r="H223" s="1"/>
    </row>
    <row r="224" spans="2:8">
      <c r="B224" s="36">
        <v>43594</v>
      </c>
      <c r="C224" s="36"/>
      <c r="D224" s="36"/>
      <c r="E224" s="36"/>
      <c r="F224">
        <v>41.95</v>
      </c>
      <c r="H224" s="1"/>
    </row>
    <row r="225" spans="2:8">
      <c r="B225" s="36">
        <v>43595</v>
      </c>
      <c r="C225" s="36"/>
      <c r="D225" s="36"/>
      <c r="E225" s="36"/>
      <c r="F225">
        <v>44.04</v>
      </c>
      <c r="H225" s="1"/>
    </row>
    <row r="226" spans="2:8">
      <c r="B226" s="36">
        <v>43598</v>
      </c>
      <c r="C226" s="36"/>
      <c r="D226" s="36"/>
      <c r="E226" s="36"/>
      <c r="F226">
        <v>55.01</v>
      </c>
      <c r="H226" s="1"/>
    </row>
    <row r="227" spans="2:8">
      <c r="B227" s="36">
        <v>43599</v>
      </c>
      <c r="C227" s="36"/>
      <c r="D227" s="36"/>
      <c r="E227" s="36"/>
      <c r="F227">
        <v>53.87</v>
      </c>
      <c r="H227" s="1"/>
    </row>
    <row r="228" spans="2:8">
      <c r="B228" s="36">
        <v>43600</v>
      </c>
      <c r="C228" s="36"/>
      <c r="D228" s="36"/>
      <c r="E228" s="36"/>
      <c r="F228">
        <v>56.95</v>
      </c>
      <c r="H228" s="1"/>
    </row>
    <row r="229" spans="2:8">
      <c r="B229" s="36">
        <v>43601</v>
      </c>
      <c r="C229" s="36"/>
      <c r="D229" s="36"/>
      <c r="E229" s="36"/>
      <c r="F229">
        <v>54.6</v>
      </c>
      <c r="H229" s="1"/>
    </row>
    <row r="230" spans="2:8">
      <c r="B230" s="36">
        <v>43602</v>
      </c>
      <c r="C230" s="36"/>
      <c r="D230" s="36"/>
      <c r="E230" s="36"/>
      <c r="F230">
        <v>49.76</v>
      </c>
      <c r="H230" s="1"/>
    </row>
    <row r="231" spans="2:8">
      <c r="B231" s="36">
        <v>43605</v>
      </c>
      <c r="C231" s="36"/>
      <c r="D231" s="36"/>
      <c r="E231" s="36"/>
      <c r="F231">
        <v>54.33</v>
      </c>
      <c r="H231" s="1"/>
    </row>
    <row r="232" spans="2:8">
      <c r="B232" s="36">
        <v>43606</v>
      </c>
      <c r="C232" s="36"/>
      <c r="D232" s="36"/>
      <c r="E232" s="36"/>
      <c r="F232">
        <v>55.71</v>
      </c>
      <c r="H232" s="1"/>
    </row>
    <row r="233" spans="2:8">
      <c r="B233" s="36">
        <v>43607</v>
      </c>
      <c r="C233" s="36"/>
      <c r="D233" s="36"/>
      <c r="E233" s="36"/>
      <c r="F233">
        <v>55.1</v>
      </c>
      <c r="H233" s="1"/>
    </row>
    <row r="234" spans="2:8">
      <c r="B234" s="36">
        <v>43608</v>
      </c>
      <c r="C234" s="36"/>
      <c r="D234" s="36"/>
      <c r="E234" s="36"/>
      <c r="F234">
        <v>54.1</v>
      </c>
      <c r="H234" s="1"/>
    </row>
    <row r="235" spans="2:8">
      <c r="B235" s="36">
        <v>43609</v>
      </c>
      <c r="C235" s="36"/>
      <c r="D235" s="36"/>
      <c r="E235" s="36"/>
      <c r="F235">
        <v>56.01</v>
      </c>
      <c r="H235" s="1"/>
    </row>
    <row r="236" spans="2:8">
      <c r="B236" s="36">
        <v>43613</v>
      </c>
      <c r="C236" s="36"/>
      <c r="D236" s="36"/>
      <c r="E236" s="36"/>
      <c r="F236">
        <v>60.68</v>
      </c>
      <c r="H236" s="1"/>
    </row>
    <row r="237" spans="2:8">
      <c r="B237" s="36">
        <v>43614</v>
      </c>
      <c r="C237" s="36"/>
      <c r="D237" s="36"/>
      <c r="E237" s="36"/>
      <c r="F237">
        <v>60.54</v>
      </c>
      <c r="H237" s="1"/>
    </row>
    <row r="238" spans="2:8">
      <c r="B238" s="36">
        <v>43615</v>
      </c>
      <c r="C238" s="36"/>
      <c r="D238" s="36"/>
      <c r="E238" s="36"/>
      <c r="F238">
        <v>60.02</v>
      </c>
      <c r="H238" s="1"/>
    </row>
    <row r="239" spans="2:8">
      <c r="B239" s="36">
        <v>43616</v>
      </c>
      <c r="C239" s="36"/>
      <c r="D239" s="36"/>
      <c r="E239" s="36"/>
      <c r="F239">
        <v>59.02</v>
      </c>
      <c r="H239" s="1"/>
    </row>
    <row r="240" spans="2:8">
      <c r="B240" s="36">
        <v>43619</v>
      </c>
      <c r="C240" s="36"/>
      <c r="D240" s="36"/>
      <c r="E240" s="36"/>
      <c r="F240">
        <v>59.75</v>
      </c>
      <c r="H240" s="1"/>
    </row>
    <row r="241" spans="2:8">
      <c r="B241" s="36">
        <v>43620</v>
      </c>
      <c r="C241" s="36"/>
      <c r="D241" s="36"/>
      <c r="E241" s="36"/>
      <c r="F241">
        <v>52.72</v>
      </c>
      <c r="H241" s="1"/>
    </row>
    <row r="242" spans="2:8">
      <c r="B242" s="36">
        <v>43621</v>
      </c>
      <c r="C242" s="36"/>
      <c r="D242" s="36"/>
      <c r="E242" s="36"/>
      <c r="F242">
        <v>54.17</v>
      </c>
      <c r="H242" s="1"/>
    </row>
    <row r="243" spans="2:8">
      <c r="B243" s="36">
        <v>43622</v>
      </c>
      <c r="C243" s="36"/>
      <c r="D243" s="36"/>
      <c r="E243" s="36"/>
      <c r="F243">
        <v>52.62</v>
      </c>
      <c r="H243" s="1"/>
    </row>
    <row r="244" spans="2:8">
      <c r="B244" s="36">
        <v>43623</v>
      </c>
      <c r="C244" s="36"/>
      <c r="D244" s="36"/>
      <c r="E244" s="36"/>
      <c r="F244">
        <v>55.37</v>
      </c>
      <c r="H244" s="1"/>
    </row>
    <row r="245" spans="2:8">
      <c r="B245" s="36">
        <v>43626</v>
      </c>
      <c r="C245" s="36"/>
      <c r="D245" s="36"/>
      <c r="E245" s="36"/>
      <c r="F245">
        <v>55.37</v>
      </c>
      <c r="H245" s="1"/>
    </row>
    <row r="246" spans="2:8">
      <c r="B246" s="36">
        <v>43627</v>
      </c>
      <c r="C246" s="36"/>
      <c r="D246" s="36"/>
      <c r="E246" s="36"/>
      <c r="F246">
        <v>54.75</v>
      </c>
      <c r="H246" s="1"/>
    </row>
    <row r="247" spans="2:8">
      <c r="B247" s="36">
        <v>43628</v>
      </c>
      <c r="C247" s="36"/>
      <c r="D247" s="36"/>
      <c r="E247" s="36"/>
      <c r="F247">
        <v>56.67</v>
      </c>
      <c r="H247" s="1"/>
    </row>
    <row r="248" spans="2:8">
      <c r="B248" s="36">
        <v>43629</v>
      </c>
      <c r="C248" s="36"/>
      <c r="D248" s="36"/>
      <c r="E248" s="36"/>
      <c r="F248">
        <v>57.27</v>
      </c>
      <c r="H248" s="1"/>
    </row>
    <row r="249" spans="2:8">
      <c r="B249" s="36">
        <v>43630</v>
      </c>
      <c r="C249" s="36"/>
      <c r="D249" s="36"/>
      <c r="E249" s="36"/>
      <c r="F249">
        <v>58.38</v>
      </c>
      <c r="H249" s="1"/>
    </row>
    <row r="250" spans="2:8">
      <c r="B250" s="36">
        <v>43633</v>
      </c>
      <c r="C250" s="36"/>
      <c r="D250" s="36"/>
      <c r="E250" s="36"/>
      <c r="F250">
        <v>64.83</v>
      </c>
      <c r="H250" s="1"/>
    </row>
    <row r="251" spans="2:8">
      <c r="B251" s="36">
        <v>43634</v>
      </c>
      <c r="C251" s="36"/>
      <c r="D251" s="36"/>
      <c r="E251" s="36"/>
      <c r="F251">
        <v>63.07</v>
      </c>
      <c r="H251" s="1"/>
    </row>
    <row r="252" spans="2:8">
      <c r="B252" s="36">
        <v>43635</v>
      </c>
      <c r="C252" s="36"/>
      <c r="D252" s="36"/>
      <c r="E252" s="36"/>
      <c r="F252">
        <v>63.73</v>
      </c>
      <c r="H252" s="1"/>
    </row>
    <row r="253" spans="2:8">
      <c r="B253" s="36">
        <v>43636</v>
      </c>
      <c r="C253" s="36"/>
      <c r="D253" s="36"/>
      <c r="E253" s="36"/>
      <c r="F253">
        <v>66.72</v>
      </c>
      <c r="H253" s="1"/>
    </row>
    <row r="254" spans="2:8">
      <c r="B254" s="36">
        <v>43637</v>
      </c>
      <c r="C254" s="36"/>
      <c r="D254" s="36"/>
      <c r="E254" s="36"/>
      <c r="F254">
        <v>69.260000000000005</v>
      </c>
      <c r="H254" s="1"/>
    </row>
    <row r="255" spans="2:8">
      <c r="B255" s="36">
        <v>43640</v>
      </c>
      <c r="C255" s="36"/>
      <c r="D255" s="36"/>
      <c r="E255" s="36"/>
      <c r="F255">
        <v>76.56</v>
      </c>
      <c r="H255" s="1"/>
    </row>
    <row r="256" spans="2:8">
      <c r="B256" s="36">
        <v>43641</v>
      </c>
      <c r="C256" s="36"/>
      <c r="D256" s="36"/>
      <c r="E256" s="36"/>
      <c r="F256">
        <v>80.09</v>
      </c>
      <c r="H256" s="1"/>
    </row>
    <row r="257" spans="2:8">
      <c r="B257" s="36">
        <v>43642</v>
      </c>
      <c r="C257" s="36"/>
      <c r="D257" s="36"/>
      <c r="E257" s="36"/>
      <c r="F257">
        <v>97.39</v>
      </c>
      <c r="H257" s="1"/>
    </row>
    <row r="258" spans="2:8">
      <c r="B258" s="36">
        <v>43643</v>
      </c>
      <c r="C258" s="36"/>
      <c r="D258" s="36"/>
      <c r="E258" s="36"/>
      <c r="F258">
        <v>76.39</v>
      </c>
      <c r="H258" s="1"/>
    </row>
    <row r="259" spans="2:8">
      <c r="B259" s="36">
        <v>43644</v>
      </c>
      <c r="C259" s="36"/>
      <c r="D259" s="36"/>
      <c r="E259" s="36"/>
      <c r="F259">
        <v>86.67</v>
      </c>
      <c r="H259" s="1"/>
    </row>
    <row r="260" spans="2:8">
      <c r="B260" s="36">
        <v>43647</v>
      </c>
      <c r="C260" s="36"/>
      <c r="D260" s="36"/>
      <c r="E260" s="36"/>
      <c r="F260">
        <v>71.47</v>
      </c>
      <c r="H260" s="1"/>
    </row>
    <row r="261" spans="2:8">
      <c r="B261" s="36">
        <v>43648</v>
      </c>
      <c r="C261" s="36"/>
      <c r="D261" s="36"/>
      <c r="E261" s="36"/>
      <c r="F261">
        <v>75.69</v>
      </c>
      <c r="H261" s="1"/>
    </row>
    <row r="262" spans="2:8">
      <c r="B262" s="36">
        <v>43649</v>
      </c>
      <c r="C262" s="36"/>
      <c r="D262" s="36"/>
      <c r="E262" s="36"/>
      <c r="F262">
        <v>78.33</v>
      </c>
      <c r="H262" s="1"/>
    </row>
    <row r="263" spans="2:8">
      <c r="B263" s="36">
        <v>43651</v>
      </c>
      <c r="C263" s="36"/>
      <c r="D263" s="36"/>
      <c r="E263" s="36"/>
      <c r="F263">
        <v>77.77</v>
      </c>
      <c r="H263" s="1"/>
    </row>
    <row r="264" spans="2:8">
      <c r="B264" s="36">
        <v>43654</v>
      </c>
      <c r="C264" s="36"/>
      <c r="D264" s="36"/>
      <c r="E264" s="36"/>
      <c r="F264">
        <v>85.76</v>
      </c>
      <c r="H264" s="1"/>
    </row>
    <row r="265" spans="2:8">
      <c r="B265" s="36">
        <v>43655</v>
      </c>
      <c r="C265" s="36"/>
      <c r="D265" s="36"/>
      <c r="E265" s="36"/>
      <c r="F265">
        <v>87.93</v>
      </c>
      <c r="H265" s="1"/>
    </row>
    <row r="266" spans="2:8">
      <c r="B266" s="36">
        <v>43656</v>
      </c>
      <c r="C266" s="36"/>
      <c r="D266" s="36"/>
      <c r="E266" s="36"/>
      <c r="F266">
        <v>84.51</v>
      </c>
      <c r="H266" s="1"/>
    </row>
    <row r="267" spans="2:8">
      <c r="B267" s="36">
        <v>43657</v>
      </c>
      <c r="C267" s="36"/>
      <c r="D267" s="36"/>
      <c r="E267" s="36"/>
      <c r="F267">
        <v>80.650000000000006</v>
      </c>
      <c r="H267" s="1"/>
    </row>
    <row r="268" spans="2:8">
      <c r="B268" s="36">
        <v>43658</v>
      </c>
      <c r="C268" s="36"/>
      <c r="D268" s="36"/>
      <c r="E268" s="36"/>
      <c r="F268">
        <v>80.760000000000005</v>
      </c>
      <c r="H268" s="1"/>
    </row>
    <row r="269" spans="2:8">
      <c r="B269" s="36">
        <v>43661</v>
      </c>
      <c r="C269" s="36"/>
      <c r="D269" s="36"/>
      <c r="E269" s="36"/>
      <c r="F269">
        <v>75.209999999999994</v>
      </c>
      <c r="H269" s="1"/>
    </row>
    <row r="270" spans="2:8">
      <c r="B270" s="36">
        <v>43662</v>
      </c>
      <c r="C270" s="36"/>
      <c r="D270" s="36"/>
      <c r="E270" s="36"/>
      <c r="F270">
        <v>66.91</v>
      </c>
      <c r="H270" s="1"/>
    </row>
    <row r="271" spans="2:8">
      <c r="B271" s="36">
        <v>43663</v>
      </c>
      <c r="C271" s="36"/>
      <c r="D271" s="36"/>
      <c r="E271" s="36"/>
      <c r="F271">
        <v>67.59</v>
      </c>
      <c r="H271" s="1"/>
    </row>
    <row r="272" spans="2:8">
      <c r="B272" s="36">
        <v>43664</v>
      </c>
      <c r="C272" s="36"/>
      <c r="D272" s="36"/>
      <c r="E272" s="36"/>
      <c r="F272">
        <v>72.959999999999994</v>
      </c>
      <c r="H272" s="1"/>
    </row>
    <row r="273" spans="2:8">
      <c r="B273" s="36">
        <v>43665</v>
      </c>
      <c r="C273" s="36"/>
      <c r="D273" s="36"/>
      <c r="E273" s="36"/>
      <c r="F273">
        <v>72.349999999999994</v>
      </c>
      <c r="H273" s="1"/>
    </row>
    <row r="274" spans="2:8">
      <c r="B274" s="36">
        <v>43668</v>
      </c>
      <c r="C274" s="36"/>
      <c r="D274" s="36"/>
      <c r="E274" s="36"/>
      <c r="F274">
        <v>70.42</v>
      </c>
      <c r="H274" s="1"/>
    </row>
    <row r="275" spans="2:8">
      <c r="B275" s="36">
        <v>43669</v>
      </c>
      <c r="C275" s="36"/>
      <c r="D275" s="36"/>
      <c r="E275" s="36"/>
      <c r="F275">
        <v>70.430000000000007</v>
      </c>
      <c r="H275" s="1"/>
    </row>
    <row r="276" spans="2:8">
      <c r="B276" s="36">
        <v>43670</v>
      </c>
      <c r="C276" s="36"/>
      <c r="D276" s="36"/>
      <c r="E276" s="36"/>
      <c r="F276">
        <v>66.62</v>
      </c>
      <c r="H276" s="1"/>
    </row>
    <row r="277" spans="2:8">
      <c r="B277" s="36">
        <v>43671</v>
      </c>
      <c r="C277" s="36"/>
      <c r="D277" s="36"/>
      <c r="E277" s="36"/>
      <c r="F277">
        <v>67.819999999999993</v>
      </c>
      <c r="H277" s="1"/>
    </row>
    <row r="278" spans="2:8">
      <c r="B278" s="36">
        <v>43672</v>
      </c>
      <c r="C278" s="36"/>
      <c r="D278" s="36"/>
      <c r="E278" s="36"/>
      <c r="F278">
        <v>68.31</v>
      </c>
      <c r="H278" s="1"/>
    </row>
    <row r="279" spans="2:8">
      <c r="B279" s="36">
        <v>43675</v>
      </c>
      <c r="C279" s="36"/>
      <c r="D279" s="36"/>
      <c r="E279" s="36"/>
      <c r="F279">
        <v>64.97</v>
      </c>
      <c r="H279" s="1"/>
    </row>
    <row r="280" spans="2:8">
      <c r="B280" s="36">
        <v>43676</v>
      </c>
      <c r="C280" s="36"/>
      <c r="D280" s="36"/>
      <c r="E280" s="36"/>
      <c r="F280">
        <v>66.36</v>
      </c>
      <c r="H280" s="1"/>
    </row>
    <row r="281" spans="2:8">
      <c r="B281" s="36">
        <v>43677</v>
      </c>
      <c r="C281" s="36"/>
      <c r="D281" s="36"/>
      <c r="E281" s="36"/>
      <c r="F281">
        <v>68.95</v>
      </c>
      <c r="H281" s="1"/>
    </row>
    <row r="282" spans="2:8">
      <c r="B282" s="36">
        <v>43678</v>
      </c>
      <c r="C282" s="36"/>
      <c r="D282" s="36"/>
      <c r="E282" s="36"/>
      <c r="F282">
        <v>71.25</v>
      </c>
      <c r="H282" s="1"/>
    </row>
    <row r="283" spans="2:8">
      <c r="B283" s="36">
        <v>43679</v>
      </c>
      <c r="C283" s="36"/>
      <c r="D283" s="36"/>
      <c r="E283" s="36"/>
      <c r="F283">
        <v>72.33</v>
      </c>
      <c r="H283" s="1"/>
    </row>
    <row r="284" spans="2:8">
      <c r="B284" s="36">
        <v>43682</v>
      </c>
      <c r="C284" s="36"/>
      <c r="D284" s="36"/>
      <c r="E284" s="36"/>
      <c r="F284">
        <v>81.349999999999994</v>
      </c>
      <c r="H284" s="1"/>
    </row>
    <row r="285" spans="2:8">
      <c r="B285" s="36">
        <v>43683</v>
      </c>
      <c r="C285" s="36"/>
      <c r="D285" s="36"/>
      <c r="E285" s="36"/>
      <c r="F285">
        <v>80.760000000000005</v>
      </c>
      <c r="H285" s="1"/>
    </row>
    <row r="286" spans="2:8">
      <c r="B286" s="36">
        <v>43684</v>
      </c>
      <c r="C286" s="36"/>
      <c r="D286" s="36"/>
      <c r="E286" s="36"/>
      <c r="F286">
        <v>81.17</v>
      </c>
      <c r="H286" s="1"/>
    </row>
    <row r="287" spans="2:8">
      <c r="B287" s="36">
        <v>43685</v>
      </c>
      <c r="C287" s="36"/>
      <c r="D287" s="36"/>
      <c r="E287" s="36"/>
      <c r="F287">
        <v>79.790000000000006</v>
      </c>
      <c r="H287" s="1"/>
    </row>
    <row r="288" spans="2:8">
      <c r="B288" s="36">
        <v>43686</v>
      </c>
      <c r="C288" s="36"/>
      <c r="D288" s="36"/>
      <c r="E288" s="36"/>
      <c r="F288">
        <v>81.56</v>
      </c>
      <c r="H288" s="1"/>
    </row>
    <row r="289" spans="2:8">
      <c r="B289" s="36">
        <v>43689</v>
      </c>
      <c r="C289" s="36"/>
      <c r="D289" s="36"/>
      <c r="E289" s="36"/>
      <c r="F289">
        <v>78.89</v>
      </c>
      <c r="H289" s="1"/>
    </row>
    <row r="290" spans="2:8">
      <c r="B290" s="36">
        <v>43690</v>
      </c>
      <c r="C290" s="36"/>
      <c r="D290" s="36"/>
      <c r="E290" s="36"/>
      <c r="F290">
        <v>74.77</v>
      </c>
      <c r="H290" s="1"/>
    </row>
    <row r="291" spans="2:8">
      <c r="B291" s="36">
        <v>43691</v>
      </c>
      <c r="C291" s="36"/>
      <c r="D291" s="36"/>
      <c r="E291" s="36"/>
      <c r="F291">
        <v>69.28</v>
      </c>
      <c r="H291" s="1"/>
    </row>
    <row r="292" spans="2:8">
      <c r="B292" s="36">
        <v>43692</v>
      </c>
      <c r="C292" s="36"/>
      <c r="D292" s="36"/>
      <c r="E292" s="36"/>
      <c r="F292">
        <v>69.12</v>
      </c>
      <c r="H292" s="1"/>
    </row>
    <row r="293" spans="2:8">
      <c r="B293" s="36">
        <v>43693</v>
      </c>
      <c r="C293" s="36"/>
      <c r="D293" s="36"/>
      <c r="E293" s="36"/>
      <c r="F293">
        <v>71.72</v>
      </c>
      <c r="H293" s="1"/>
    </row>
    <row r="294" spans="2:8">
      <c r="B294" s="36">
        <v>43696</v>
      </c>
      <c r="C294" s="36"/>
      <c r="D294" s="36"/>
      <c r="E294" s="36"/>
      <c r="F294">
        <v>73.17</v>
      </c>
      <c r="H294" s="1"/>
    </row>
    <row r="295" spans="2:8">
      <c r="B295" s="36">
        <v>43697</v>
      </c>
      <c r="C295" s="36"/>
      <c r="D295" s="36"/>
      <c r="E295" s="36"/>
      <c r="F295">
        <v>73.3</v>
      </c>
      <c r="H295" s="1"/>
    </row>
    <row r="296" spans="2:8">
      <c r="B296" s="36">
        <v>43698</v>
      </c>
      <c r="C296" s="36"/>
      <c r="D296" s="36"/>
      <c r="E296" s="36"/>
      <c r="F296">
        <v>68.959999999999994</v>
      </c>
      <c r="H296" s="1"/>
    </row>
    <row r="297" spans="2:8">
      <c r="B297" s="36">
        <v>43699</v>
      </c>
      <c r="C297" s="36"/>
      <c r="D297" s="36"/>
      <c r="E297" s="36"/>
      <c r="F297">
        <v>69.41</v>
      </c>
      <c r="H297" s="1"/>
    </row>
    <row r="298" spans="2:8">
      <c r="B298" s="36">
        <v>43700</v>
      </c>
      <c r="C298" s="36"/>
      <c r="D298" s="36"/>
      <c r="E298" s="36"/>
      <c r="F298">
        <v>71.27</v>
      </c>
      <c r="H298" s="1"/>
    </row>
    <row r="299" spans="2:8">
      <c r="B299" s="36">
        <v>43703</v>
      </c>
      <c r="C299" s="36"/>
      <c r="D299" s="36"/>
      <c r="E299" s="36"/>
      <c r="F299">
        <v>70.680000000000007</v>
      </c>
      <c r="H299" s="1"/>
    </row>
    <row r="300" spans="2:8">
      <c r="B300" s="36">
        <v>43704</v>
      </c>
      <c r="C300" s="36"/>
      <c r="D300" s="36"/>
      <c r="E300" s="36"/>
      <c r="F300">
        <v>69.540000000000006</v>
      </c>
      <c r="H300" s="1"/>
    </row>
    <row r="301" spans="2:8">
      <c r="B301" s="36">
        <v>43705</v>
      </c>
      <c r="C301" s="36"/>
      <c r="D301" s="36"/>
      <c r="E301" s="36"/>
      <c r="F301">
        <v>65.8</v>
      </c>
      <c r="H301" s="1"/>
    </row>
    <row r="302" spans="2:8">
      <c r="B302" s="36">
        <v>43706</v>
      </c>
      <c r="C302" s="36"/>
      <c r="D302" s="36"/>
      <c r="E302" s="36"/>
      <c r="F302">
        <v>64.62</v>
      </c>
      <c r="H302" s="1"/>
    </row>
    <row r="303" spans="2:8">
      <c r="B303" s="36">
        <v>43707</v>
      </c>
      <c r="C303" s="36"/>
      <c r="D303" s="36"/>
      <c r="E303" s="36"/>
      <c r="F303">
        <v>65.150000000000006</v>
      </c>
      <c r="H303" s="1"/>
    </row>
    <row r="304" spans="2:8">
      <c r="B304" s="36">
        <v>43711</v>
      </c>
      <c r="C304" s="36"/>
      <c r="D304" s="36"/>
      <c r="E304" s="36"/>
      <c r="F304">
        <v>72.92</v>
      </c>
      <c r="H304" s="1"/>
    </row>
    <row r="305" spans="2:8">
      <c r="B305" s="36">
        <v>43712</v>
      </c>
      <c r="C305" s="36"/>
      <c r="D305" s="36"/>
      <c r="E305" s="36"/>
      <c r="F305">
        <v>73.180000000000007</v>
      </c>
      <c r="H305" s="1"/>
    </row>
    <row r="306" spans="2:8">
      <c r="B306" s="36">
        <v>43713</v>
      </c>
      <c r="C306" s="36"/>
      <c r="D306" s="36"/>
      <c r="E306" s="36"/>
      <c r="F306">
        <v>71.75</v>
      </c>
      <c r="H306" s="1"/>
    </row>
    <row r="307" spans="2:8">
      <c r="B307" s="36">
        <v>43714</v>
      </c>
      <c r="C307" s="36"/>
      <c r="D307" s="36"/>
      <c r="E307" s="36"/>
      <c r="F307">
        <v>70.67</v>
      </c>
      <c r="H307" s="1"/>
    </row>
    <row r="308" spans="2:8">
      <c r="B308" s="36">
        <v>43717</v>
      </c>
      <c r="C308" s="36"/>
      <c r="D308" s="36"/>
      <c r="E308" s="36"/>
      <c r="F308">
        <v>70.05</v>
      </c>
      <c r="H308" s="1"/>
    </row>
    <row r="309" spans="2:8">
      <c r="B309" s="36">
        <v>43718</v>
      </c>
      <c r="C309" s="36"/>
      <c r="D309" s="36"/>
      <c r="E309" s="36"/>
      <c r="F309">
        <v>67.98</v>
      </c>
      <c r="H309" s="1"/>
    </row>
    <row r="310" spans="2:8">
      <c r="B310" s="36">
        <v>43719</v>
      </c>
      <c r="C310" s="36"/>
      <c r="D310" s="36"/>
      <c r="E310" s="36"/>
      <c r="F310">
        <v>68.41</v>
      </c>
      <c r="H310" s="1"/>
    </row>
    <row r="311" spans="2:8">
      <c r="B311" s="36">
        <v>43720</v>
      </c>
      <c r="C311" s="36"/>
      <c r="D311" s="36"/>
      <c r="E311" s="36"/>
      <c r="F311">
        <v>70.290000000000006</v>
      </c>
      <c r="H311" s="1"/>
    </row>
    <row r="312" spans="2:8">
      <c r="B312" s="36">
        <v>43721</v>
      </c>
      <c r="C312" s="36"/>
      <c r="D312" s="36"/>
      <c r="E312" s="36"/>
      <c r="F312">
        <v>69.41</v>
      </c>
      <c r="H312" s="1"/>
    </row>
    <row r="313" spans="2:8">
      <c r="B313" s="36">
        <v>43724</v>
      </c>
      <c r="C313" s="36"/>
      <c r="D313" s="36"/>
      <c r="E313" s="36"/>
      <c r="F313">
        <v>68.55</v>
      </c>
      <c r="H313" s="1"/>
    </row>
    <row r="314" spans="2:8">
      <c r="B314" s="36">
        <v>43725</v>
      </c>
      <c r="C314" s="36"/>
      <c r="D314" s="36"/>
      <c r="E314" s="36"/>
      <c r="F314">
        <v>69.61</v>
      </c>
      <c r="H314" s="1"/>
    </row>
    <row r="315" spans="2:8">
      <c r="B315" s="36">
        <v>43726</v>
      </c>
      <c r="C315" s="36"/>
      <c r="D315" s="36"/>
      <c r="E315" s="36"/>
      <c r="F315">
        <v>68.98</v>
      </c>
      <c r="H315" s="1"/>
    </row>
    <row r="316" spans="2:8">
      <c r="B316" s="36">
        <v>43727</v>
      </c>
      <c r="C316" s="36"/>
      <c r="D316" s="36"/>
      <c r="E316" s="36"/>
      <c r="F316">
        <v>68.55</v>
      </c>
      <c r="H316" s="1"/>
    </row>
    <row r="317" spans="2:8">
      <c r="B317" s="36">
        <v>43728</v>
      </c>
      <c r="C317" s="36"/>
      <c r="D317" s="36"/>
      <c r="E317" s="36"/>
      <c r="F317">
        <v>68.819999999999993</v>
      </c>
      <c r="H317" s="1"/>
    </row>
    <row r="318" spans="2:8">
      <c r="B318" s="36">
        <v>43731</v>
      </c>
      <c r="C318" s="36"/>
      <c r="D318" s="36"/>
      <c r="E318" s="36"/>
      <c r="F318">
        <v>66.39</v>
      </c>
      <c r="H318" s="1"/>
    </row>
    <row r="319" spans="2:8">
      <c r="B319" s="36">
        <v>43732</v>
      </c>
      <c r="C319" s="36"/>
      <c r="D319" s="36"/>
      <c r="E319" s="36"/>
      <c r="F319">
        <v>56.48</v>
      </c>
      <c r="H319" s="1"/>
    </row>
    <row r="320" spans="2:8">
      <c r="B320" s="36">
        <v>43733</v>
      </c>
      <c r="C320" s="36"/>
      <c r="D320" s="36"/>
      <c r="E320" s="36"/>
      <c r="F320">
        <v>56.31</v>
      </c>
      <c r="H320" s="1"/>
    </row>
    <row r="321" spans="2:8">
      <c r="B321" s="36">
        <v>43734</v>
      </c>
      <c r="C321" s="36"/>
      <c r="D321" s="36"/>
      <c r="E321" s="36"/>
      <c r="F321">
        <v>54.8</v>
      </c>
      <c r="H321" s="1"/>
    </row>
    <row r="322" spans="2:8">
      <c r="B322" s="36">
        <v>43735</v>
      </c>
      <c r="C322" s="36"/>
      <c r="D322" s="36"/>
      <c r="E322" s="36"/>
      <c r="F322">
        <v>53.83</v>
      </c>
      <c r="H322" s="1"/>
    </row>
    <row r="323" spans="2:8">
      <c r="B323" s="36">
        <v>43738</v>
      </c>
      <c r="C323" s="36"/>
      <c r="D323" s="36"/>
      <c r="E323" s="36"/>
      <c r="F323">
        <v>55.83</v>
      </c>
      <c r="H323" s="1"/>
    </row>
    <row r="324" spans="2:8">
      <c r="B324" s="36">
        <v>43739</v>
      </c>
      <c r="C324" s="36"/>
      <c r="D324" s="36"/>
      <c r="E324" s="36"/>
      <c r="F324">
        <v>55.77</v>
      </c>
      <c r="H324" s="1"/>
    </row>
    <row r="325" spans="2:8">
      <c r="B325" s="36">
        <v>43740</v>
      </c>
      <c r="C325" s="36"/>
      <c r="D325" s="36"/>
      <c r="E325" s="36"/>
      <c r="F325">
        <v>55.41</v>
      </c>
      <c r="H325" s="1"/>
    </row>
    <row r="326" spans="2:8">
      <c r="B326" s="36">
        <v>43741</v>
      </c>
      <c r="C326" s="36"/>
      <c r="D326" s="36"/>
      <c r="E326" s="36"/>
      <c r="F326">
        <v>54.67</v>
      </c>
      <c r="H326" s="1"/>
    </row>
    <row r="327" spans="2:8">
      <c r="B327" s="36">
        <v>43742</v>
      </c>
      <c r="C327" s="36"/>
      <c r="D327" s="36"/>
      <c r="E327" s="36"/>
      <c r="F327">
        <v>55.07</v>
      </c>
      <c r="H327" s="1"/>
    </row>
    <row r="328" spans="2:8">
      <c r="B328" s="36">
        <v>43745</v>
      </c>
      <c r="C328" s="36"/>
      <c r="D328" s="36"/>
      <c r="E328" s="36"/>
      <c r="F328">
        <v>55.29</v>
      </c>
      <c r="H328" s="1"/>
    </row>
    <row r="329" spans="2:8">
      <c r="B329" s="36">
        <v>43746</v>
      </c>
      <c r="C329" s="36"/>
      <c r="D329" s="36"/>
      <c r="E329" s="36"/>
      <c r="F329">
        <v>54.77</v>
      </c>
      <c r="H329" s="1"/>
    </row>
    <row r="330" spans="2:8">
      <c r="B330" s="36">
        <v>43747</v>
      </c>
      <c r="C330" s="36"/>
      <c r="D330" s="36"/>
      <c r="E330" s="36"/>
      <c r="F330">
        <v>57.9</v>
      </c>
      <c r="H330" s="1"/>
    </row>
    <row r="331" spans="2:8">
      <c r="B331" s="36">
        <v>43748</v>
      </c>
      <c r="C331" s="36"/>
      <c r="D331" s="36"/>
      <c r="E331" s="36"/>
      <c r="F331">
        <v>57.62</v>
      </c>
      <c r="H331" s="1"/>
    </row>
    <row r="332" spans="2:8">
      <c r="B332" s="36">
        <v>43749</v>
      </c>
      <c r="C332" s="36"/>
      <c r="D332" s="36"/>
      <c r="E332" s="36"/>
      <c r="F332">
        <v>56.03</v>
      </c>
      <c r="H332" s="1"/>
    </row>
    <row r="333" spans="2:8">
      <c r="B333" s="36">
        <v>43752</v>
      </c>
      <c r="C333" s="36"/>
      <c r="D333" s="36"/>
      <c r="E333" s="36"/>
      <c r="F333">
        <v>56.03</v>
      </c>
      <c r="H333" s="1"/>
    </row>
    <row r="334" spans="2:8">
      <c r="B334" s="36">
        <v>43753</v>
      </c>
      <c r="C334" s="36"/>
      <c r="D334" s="36"/>
      <c r="E334" s="36"/>
      <c r="F334">
        <v>54.8</v>
      </c>
      <c r="H334" s="1"/>
    </row>
    <row r="335" spans="2:8">
      <c r="B335" s="36">
        <v>43754</v>
      </c>
      <c r="C335" s="36"/>
      <c r="D335" s="36"/>
      <c r="E335" s="36"/>
      <c r="F335">
        <v>53.23</v>
      </c>
      <c r="H335" s="1"/>
    </row>
    <row r="336" spans="2:8">
      <c r="B336" s="36">
        <v>43755</v>
      </c>
      <c r="C336" s="36"/>
      <c r="D336" s="36"/>
      <c r="E336" s="36"/>
      <c r="F336">
        <v>53.99</v>
      </c>
      <c r="H336" s="1"/>
    </row>
    <row r="337" spans="2:8">
      <c r="B337" s="36">
        <v>43756</v>
      </c>
      <c r="C337" s="36"/>
      <c r="D337" s="36"/>
      <c r="E337" s="36"/>
      <c r="F337">
        <v>53.25</v>
      </c>
      <c r="H337" s="1"/>
    </row>
    <row r="338" spans="2:8">
      <c r="B338" s="36">
        <v>43759</v>
      </c>
      <c r="C338" s="36"/>
      <c r="D338" s="36"/>
      <c r="E338" s="36"/>
      <c r="F338">
        <v>54.97</v>
      </c>
      <c r="H338" s="1"/>
    </row>
    <row r="339" spans="2:8">
      <c r="B339" s="36">
        <v>43760</v>
      </c>
      <c r="C339" s="36"/>
      <c r="D339" s="36"/>
      <c r="E339" s="36"/>
      <c r="F339">
        <v>54.82</v>
      </c>
      <c r="H339" s="1"/>
    </row>
    <row r="340" spans="2:8">
      <c r="B340" s="36">
        <v>43761</v>
      </c>
      <c r="C340" s="36"/>
      <c r="D340" s="36"/>
      <c r="E340" s="36"/>
      <c r="F340">
        <v>50</v>
      </c>
      <c r="H340" s="1"/>
    </row>
    <row r="341" spans="2:8">
      <c r="B341" s="36">
        <v>43762</v>
      </c>
      <c r="C341" s="36"/>
      <c r="D341" s="36"/>
      <c r="E341" s="36"/>
      <c r="F341">
        <v>49.97</v>
      </c>
      <c r="H341" s="1"/>
    </row>
    <row r="342" spans="2:8">
      <c r="B342" s="36">
        <v>43763</v>
      </c>
      <c r="C342" s="36"/>
      <c r="D342" s="36"/>
      <c r="E342" s="36"/>
      <c r="F342">
        <v>58.07</v>
      </c>
      <c r="H342" s="1"/>
    </row>
    <row r="343" spans="2:8">
      <c r="B343" s="36">
        <v>43766</v>
      </c>
      <c r="C343" s="36"/>
      <c r="D343" s="36"/>
      <c r="E343" s="36"/>
      <c r="F343">
        <v>63.49</v>
      </c>
      <c r="H343" s="1"/>
    </row>
    <row r="344" spans="2:8">
      <c r="B344" s="36">
        <v>43767</v>
      </c>
      <c r="C344" s="36"/>
      <c r="D344" s="36"/>
      <c r="E344" s="36"/>
      <c r="F344">
        <v>62.08</v>
      </c>
      <c r="H344" s="1"/>
    </row>
    <row r="345" spans="2:8">
      <c r="B345" s="36">
        <v>43768</v>
      </c>
      <c r="C345" s="36"/>
      <c r="D345" s="36"/>
      <c r="E345" s="36"/>
      <c r="F345">
        <v>61.76</v>
      </c>
      <c r="H345" s="1"/>
    </row>
    <row r="346" spans="2:8">
      <c r="B346" s="36">
        <v>43769</v>
      </c>
      <c r="C346" s="36"/>
      <c r="D346" s="36"/>
      <c r="E346" s="36"/>
      <c r="F346">
        <v>62</v>
      </c>
      <c r="H346" s="1"/>
    </row>
    <row r="347" spans="2:8">
      <c r="B347" s="36">
        <v>43770</v>
      </c>
      <c r="C347" s="36"/>
      <c r="D347" s="36"/>
      <c r="E347" s="36"/>
      <c r="F347">
        <v>61.56</v>
      </c>
      <c r="H347" s="1"/>
    </row>
    <row r="348" spans="2:8">
      <c r="B348" s="36">
        <v>43773</v>
      </c>
      <c r="C348" s="36"/>
      <c r="D348" s="36"/>
      <c r="E348" s="36"/>
      <c r="F348">
        <v>63.75</v>
      </c>
      <c r="H348" s="1"/>
    </row>
    <row r="349" spans="2:8">
      <c r="B349" s="36">
        <v>43774</v>
      </c>
      <c r="C349" s="36"/>
      <c r="D349" s="36"/>
      <c r="E349" s="36"/>
      <c r="F349">
        <v>62.81</v>
      </c>
      <c r="H349" s="1"/>
    </row>
    <row r="350" spans="2:8">
      <c r="B350" s="36">
        <v>43775</v>
      </c>
      <c r="C350" s="36"/>
      <c r="D350" s="36"/>
      <c r="E350" s="36"/>
      <c r="F350">
        <v>62.38</v>
      </c>
      <c r="H350" s="1"/>
    </row>
    <row r="351" spans="2:8">
      <c r="B351" s="36">
        <v>43776</v>
      </c>
      <c r="C351" s="36"/>
      <c r="D351" s="36"/>
      <c r="E351" s="36"/>
      <c r="F351">
        <v>61.45</v>
      </c>
      <c r="H351" s="1"/>
    </row>
    <row r="352" spans="2:8">
      <c r="B352" s="36">
        <v>43777</v>
      </c>
      <c r="C352" s="36"/>
      <c r="D352" s="36"/>
      <c r="E352" s="36"/>
      <c r="F352">
        <v>58.9</v>
      </c>
      <c r="H352" s="1"/>
    </row>
    <row r="353" spans="2:8">
      <c r="B353" s="36">
        <v>43780</v>
      </c>
      <c r="C353" s="36"/>
      <c r="D353" s="36"/>
      <c r="E353" s="36"/>
      <c r="F353">
        <v>58.24</v>
      </c>
      <c r="H353" s="1"/>
    </row>
    <row r="354" spans="2:8">
      <c r="B354" s="36">
        <v>43781</v>
      </c>
      <c r="C354" s="36"/>
      <c r="D354" s="36"/>
      <c r="E354" s="36"/>
      <c r="F354">
        <v>58.8</v>
      </c>
      <c r="H354" s="1"/>
    </row>
    <row r="355" spans="2:8">
      <c r="B355" s="36">
        <v>43782</v>
      </c>
      <c r="C355" s="36"/>
      <c r="D355" s="36"/>
      <c r="E355" s="36"/>
      <c r="F355">
        <v>58.51</v>
      </c>
      <c r="H355" s="1"/>
    </row>
    <row r="356" spans="2:8">
      <c r="B356" s="36">
        <v>43783</v>
      </c>
      <c r="C356" s="36"/>
      <c r="D356" s="36"/>
      <c r="E356" s="36"/>
      <c r="F356">
        <v>57.78</v>
      </c>
      <c r="H356" s="1"/>
    </row>
    <row r="357" spans="2:8">
      <c r="B357" s="36">
        <v>43784</v>
      </c>
      <c r="C357" s="36"/>
      <c r="D357" s="36"/>
      <c r="E357" s="36"/>
      <c r="F357">
        <v>56.54</v>
      </c>
      <c r="H357" s="1"/>
    </row>
    <row r="358" spans="2:8">
      <c r="B358" s="36">
        <v>43787</v>
      </c>
      <c r="C358" s="36"/>
      <c r="D358" s="36"/>
      <c r="E358" s="36"/>
      <c r="F358">
        <v>54.63</v>
      </c>
      <c r="H358" s="1"/>
    </row>
    <row r="359" spans="2:8">
      <c r="B359" s="36">
        <v>43788</v>
      </c>
      <c r="C359" s="36"/>
      <c r="D359" s="36"/>
      <c r="E359" s="36"/>
      <c r="F359">
        <v>53.92</v>
      </c>
      <c r="H359" s="1"/>
    </row>
    <row r="360" spans="2:8">
      <c r="B360" s="36">
        <v>43789</v>
      </c>
      <c r="C360" s="36"/>
      <c r="D360" s="36"/>
      <c r="E360" s="36"/>
      <c r="F360">
        <v>53.92</v>
      </c>
      <c r="H360" s="1"/>
    </row>
    <row r="361" spans="2:8">
      <c r="B361" s="36">
        <v>43790</v>
      </c>
      <c r="C361" s="36"/>
      <c r="D361" s="36"/>
      <c r="E361" s="36"/>
      <c r="F361">
        <v>50.39</v>
      </c>
      <c r="H361" s="1"/>
    </row>
    <row r="362" spans="2:8">
      <c r="B362" s="36">
        <v>43791</v>
      </c>
      <c r="C362" s="36"/>
      <c r="D362" s="36"/>
      <c r="E362" s="36"/>
      <c r="F362">
        <v>48.67</v>
      </c>
      <c r="H362" s="1"/>
    </row>
    <row r="363" spans="2:8">
      <c r="B363" s="36">
        <v>43794</v>
      </c>
      <c r="C363" s="36"/>
      <c r="D363" s="36"/>
      <c r="E363" s="36"/>
      <c r="F363">
        <v>47.58</v>
      </c>
      <c r="H363" s="1"/>
    </row>
    <row r="364" spans="2:8">
      <c r="B364" s="36">
        <v>43795</v>
      </c>
      <c r="C364" s="36"/>
      <c r="D364" s="36"/>
      <c r="E364" s="36"/>
      <c r="F364">
        <v>47.15</v>
      </c>
      <c r="H364" s="1"/>
    </row>
    <row r="365" spans="2:8">
      <c r="B365" s="36">
        <v>43796</v>
      </c>
      <c r="C365" s="36"/>
      <c r="D365" s="36"/>
      <c r="E365" s="36"/>
      <c r="F365">
        <v>50.46</v>
      </c>
      <c r="H365" s="1"/>
    </row>
    <row r="366" spans="2:8">
      <c r="B366" s="36">
        <v>43798</v>
      </c>
      <c r="C366" s="36"/>
      <c r="D366" s="36"/>
      <c r="E366" s="36"/>
      <c r="F366">
        <v>51.62</v>
      </c>
      <c r="H366" s="1"/>
    </row>
    <row r="367" spans="2:8">
      <c r="B367" s="36">
        <v>43801</v>
      </c>
      <c r="C367" s="36"/>
      <c r="D367" s="36"/>
      <c r="E367" s="36"/>
      <c r="F367">
        <v>48.56</v>
      </c>
      <c r="H367" s="1"/>
    </row>
    <row r="368" spans="2:8">
      <c r="B368" s="36">
        <v>43802</v>
      </c>
      <c r="C368" s="36"/>
      <c r="D368" s="36"/>
      <c r="E368" s="36"/>
      <c r="F368">
        <v>48.59</v>
      </c>
      <c r="H368" s="1"/>
    </row>
    <row r="369" spans="1:8">
      <c r="B369" s="36">
        <v>43803</v>
      </c>
      <c r="C369" s="36"/>
      <c r="D369" s="36"/>
      <c r="E369" s="36"/>
      <c r="F369">
        <v>47.77</v>
      </c>
      <c r="H369" s="1"/>
    </row>
    <row r="370" spans="1:8">
      <c r="B370" s="36">
        <v>43804</v>
      </c>
      <c r="C370" s="36"/>
      <c r="D370" s="36"/>
      <c r="E370" s="36"/>
      <c r="F370">
        <v>49.1</v>
      </c>
      <c r="H370" s="1"/>
    </row>
    <row r="371" spans="1:8">
      <c r="B371" s="36">
        <v>43805</v>
      </c>
      <c r="C371" s="36"/>
      <c r="D371" s="36"/>
      <c r="E371" s="36"/>
      <c r="F371">
        <v>49.38</v>
      </c>
      <c r="H371" s="1"/>
    </row>
    <row r="372" spans="1:8">
      <c r="B372" s="36">
        <v>43808</v>
      </c>
      <c r="C372" s="36"/>
      <c r="D372" s="36"/>
      <c r="E372" s="36"/>
      <c r="F372">
        <v>48.46</v>
      </c>
      <c r="H372" s="1"/>
    </row>
    <row r="373" spans="1:8">
      <c r="B373" s="36">
        <v>43809</v>
      </c>
      <c r="C373" s="36"/>
      <c r="D373" s="36"/>
      <c r="E373" s="36"/>
      <c r="F373">
        <v>47.77</v>
      </c>
      <c r="H373" s="1"/>
    </row>
    <row r="374" spans="1:8">
      <c r="B374" s="36">
        <v>43810</v>
      </c>
      <c r="C374" s="36"/>
      <c r="D374" s="36"/>
      <c r="E374" s="36"/>
      <c r="F374">
        <v>47.46</v>
      </c>
      <c r="H374" s="1"/>
    </row>
    <row r="375" spans="1:8">
      <c r="A375" s="14"/>
      <c r="B375" s="36">
        <v>43811</v>
      </c>
      <c r="C375" s="36"/>
      <c r="D375" s="36"/>
      <c r="E375" s="36"/>
      <c r="F375">
        <v>48.03</v>
      </c>
      <c r="H375" s="1"/>
    </row>
    <row r="376" spans="1:8">
      <c r="A376" s="14"/>
      <c r="B376" s="36">
        <v>43812</v>
      </c>
      <c r="C376" s="36"/>
      <c r="D376" s="36"/>
      <c r="E376" s="36"/>
      <c r="F376">
        <v>47.99</v>
      </c>
      <c r="H376" s="1"/>
    </row>
    <row r="377" spans="1:8">
      <c r="A377" s="14"/>
      <c r="B377" s="36">
        <v>43815</v>
      </c>
      <c r="C377" s="36"/>
      <c r="D377" s="36"/>
      <c r="E377" s="36"/>
      <c r="F377">
        <v>45.3</v>
      </c>
      <c r="H377" s="1"/>
    </row>
    <row r="378" spans="1:8">
      <c r="A378" s="14"/>
      <c r="B378" s="36">
        <v>43816</v>
      </c>
      <c r="C378" s="36"/>
      <c r="D378" s="36"/>
      <c r="E378" s="36"/>
      <c r="F378">
        <v>43.46</v>
      </c>
      <c r="H378" s="1"/>
    </row>
    <row r="379" spans="1:8">
      <c r="A379" s="14"/>
      <c r="B379" s="36">
        <v>43817</v>
      </c>
      <c r="C379" s="36"/>
      <c r="D379" s="36"/>
      <c r="E379" s="36"/>
      <c r="F379">
        <v>47.12</v>
      </c>
      <c r="H379" s="1"/>
    </row>
    <row r="380" spans="1:8">
      <c r="A380" s="14"/>
      <c r="B380" s="36">
        <v>43818</v>
      </c>
      <c r="C380" s="36"/>
      <c r="D380" s="36"/>
      <c r="E380" s="36"/>
      <c r="F380">
        <v>47.31</v>
      </c>
      <c r="H380" s="1"/>
    </row>
    <row r="381" spans="1:8">
      <c r="A381" s="14"/>
      <c r="B381" s="36">
        <v>43819</v>
      </c>
      <c r="C381" s="36"/>
      <c r="D381" s="36"/>
      <c r="E381" s="36"/>
      <c r="F381">
        <v>47.71</v>
      </c>
      <c r="H381" s="1"/>
    </row>
    <row r="382" spans="1:8">
      <c r="A382" s="14"/>
      <c r="B382" s="36">
        <v>43822</v>
      </c>
      <c r="C382" s="36"/>
      <c r="D382" s="36"/>
      <c r="E382" s="36"/>
      <c r="F382">
        <v>49.05</v>
      </c>
      <c r="H382" s="1"/>
    </row>
    <row r="383" spans="1:8">
      <c r="A383" s="14"/>
      <c r="B383" s="36">
        <v>43823</v>
      </c>
      <c r="C383" s="36"/>
      <c r="D383" s="36"/>
      <c r="E383" s="36"/>
      <c r="F383">
        <v>47.86</v>
      </c>
      <c r="H383" s="1"/>
    </row>
    <row r="384" spans="1:8">
      <c r="A384" s="14"/>
      <c r="B384" s="36">
        <v>43825</v>
      </c>
      <c r="C384" s="36"/>
      <c r="D384" s="36"/>
      <c r="E384" s="36"/>
      <c r="F384">
        <v>48.03</v>
      </c>
      <c r="H384" s="1"/>
    </row>
    <row r="385" spans="1:8">
      <c r="A385" s="14"/>
      <c r="B385" s="36">
        <v>43826</v>
      </c>
      <c r="C385" s="36"/>
      <c r="D385" s="36"/>
      <c r="E385" s="36"/>
      <c r="F385">
        <v>47.8</v>
      </c>
      <c r="H385" s="1"/>
    </row>
    <row r="386" spans="1:8">
      <c r="A386" s="14"/>
      <c r="B386" s="36">
        <v>43829</v>
      </c>
      <c r="C386" s="36"/>
      <c r="D386" s="36"/>
      <c r="E386" s="36"/>
      <c r="F386">
        <v>47.93</v>
      </c>
      <c r="H386" s="1"/>
    </row>
    <row r="387" spans="1:8">
      <c r="A387" s="14"/>
      <c r="B387" s="36">
        <v>43830</v>
      </c>
      <c r="C387" s="36"/>
      <c r="D387" s="36"/>
      <c r="E387" s="36"/>
      <c r="F387">
        <v>47.42</v>
      </c>
      <c r="H387" s="1"/>
    </row>
    <row r="388" spans="1:8">
      <c r="A388" s="14"/>
      <c r="B388" s="36">
        <v>43832</v>
      </c>
      <c r="C388" s="36"/>
      <c r="D388" s="36"/>
      <c r="E388" s="36"/>
      <c r="F388">
        <v>45.66</v>
      </c>
      <c r="H388" s="1"/>
    </row>
    <row r="389" spans="1:8">
      <c r="A389" s="14"/>
      <c r="B389" s="36">
        <v>43833</v>
      </c>
      <c r="C389" s="36"/>
      <c r="D389" s="36"/>
      <c r="E389" s="36"/>
      <c r="F389">
        <v>48.57</v>
      </c>
      <c r="H389" s="1"/>
    </row>
    <row r="390" spans="1:8">
      <c r="A390" s="14"/>
      <c r="B390" s="36">
        <v>43836</v>
      </c>
      <c r="C390" s="36"/>
      <c r="D390" s="36"/>
      <c r="E390" s="36"/>
      <c r="F390">
        <v>50.1</v>
      </c>
      <c r="H390" s="1"/>
    </row>
    <row r="391" spans="1:8">
      <c r="A391" s="14"/>
      <c r="B391" s="36">
        <v>43837</v>
      </c>
      <c r="C391" s="36"/>
      <c r="D391" s="36"/>
      <c r="E391" s="36"/>
      <c r="F391">
        <v>54.45</v>
      </c>
      <c r="H391" s="1"/>
    </row>
    <row r="392" spans="1:8">
      <c r="A392" s="14"/>
      <c r="B392" s="36">
        <v>43838</v>
      </c>
      <c r="C392" s="36"/>
      <c r="D392" s="36"/>
      <c r="E392" s="36"/>
      <c r="F392">
        <v>53.37</v>
      </c>
      <c r="H392" s="1"/>
    </row>
    <row r="393" spans="1:8">
      <c r="A393" s="14"/>
      <c r="B393" s="36">
        <v>43839</v>
      </c>
      <c r="C393" s="36"/>
      <c r="D393" s="36"/>
      <c r="E393" s="36"/>
      <c r="F393">
        <v>51.89</v>
      </c>
      <c r="H393" s="1"/>
    </row>
    <row r="394" spans="1:8">
      <c r="A394" s="14"/>
      <c r="B394" s="36">
        <v>43840</v>
      </c>
      <c r="C394" s="36"/>
      <c r="D394" s="36"/>
      <c r="E394" s="36"/>
      <c r="F394">
        <v>53.52</v>
      </c>
      <c r="H394" s="1"/>
    </row>
    <row r="395" spans="1:8">
      <c r="A395" s="14"/>
      <c r="B395" s="36">
        <v>43843</v>
      </c>
      <c r="C395" s="36"/>
      <c r="D395" s="36"/>
      <c r="E395" s="36"/>
      <c r="F395">
        <v>53.99</v>
      </c>
      <c r="H395" s="1"/>
    </row>
    <row r="396" spans="1:8">
      <c r="A396" s="14"/>
      <c r="B396" s="36">
        <v>43844</v>
      </c>
      <c r="C396" s="36"/>
      <c r="D396" s="36"/>
      <c r="E396" s="36"/>
      <c r="F396">
        <v>57.67</v>
      </c>
      <c r="H396" s="1"/>
    </row>
    <row r="397" spans="1:8">
      <c r="A397" s="14"/>
      <c r="B397" s="36">
        <v>43845</v>
      </c>
      <c r="C397" s="36"/>
      <c r="D397" s="36"/>
      <c r="E397" s="36"/>
      <c r="F397">
        <v>58.49</v>
      </c>
      <c r="H397" s="1"/>
    </row>
    <row r="398" spans="1:8">
      <c r="A398" s="14"/>
      <c r="B398" s="36">
        <v>43846</v>
      </c>
      <c r="C398" s="36"/>
      <c r="D398" s="36"/>
      <c r="E398" s="36"/>
      <c r="F398">
        <v>57.86</v>
      </c>
      <c r="H398" s="1"/>
    </row>
    <row r="399" spans="1:8">
      <c r="A399" s="14"/>
      <c r="B399" s="36">
        <v>43847</v>
      </c>
      <c r="C399" s="36"/>
      <c r="D399" s="36"/>
      <c r="E399" s="36"/>
      <c r="F399">
        <v>58.78</v>
      </c>
      <c r="H399" s="1"/>
    </row>
    <row r="400" spans="1:8">
      <c r="A400" s="14"/>
      <c r="B400" s="36">
        <v>43851</v>
      </c>
      <c r="C400" s="36"/>
      <c r="D400" s="36"/>
      <c r="E400" s="36"/>
      <c r="F400">
        <v>57.52</v>
      </c>
      <c r="H400" s="1"/>
    </row>
    <row r="401" spans="1:8">
      <c r="A401" s="14"/>
      <c r="B401" s="36">
        <v>43852</v>
      </c>
      <c r="C401" s="36"/>
      <c r="D401" s="36"/>
      <c r="E401" s="36"/>
      <c r="F401">
        <v>57.14</v>
      </c>
      <c r="H401" s="1"/>
    </row>
    <row r="402" spans="1:8">
      <c r="A402" s="14"/>
      <c r="B402" s="36">
        <v>43853</v>
      </c>
      <c r="C402" s="36"/>
      <c r="D402" s="36"/>
      <c r="E402" s="36"/>
      <c r="F402">
        <v>55.11</v>
      </c>
      <c r="H402" s="1"/>
    </row>
    <row r="403" spans="1:8">
      <c r="A403" s="14"/>
      <c r="B403" s="36">
        <v>43854</v>
      </c>
      <c r="C403" s="36"/>
      <c r="D403" s="36"/>
      <c r="E403" s="36"/>
      <c r="F403">
        <v>55.87</v>
      </c>
      <c r="H403" s="1"/>
    </row>
    <row r="404" spans="1:8">
      <c r="A404" s="14"/>
      <c r="B404" s="36">
        <v>43857</v>
      </c>
      <c r="C404" s="36"/>
      <c r="D404" s="36"/>
      <c r="E404" s="36"/>
      <c r="F404">
        <v>59.31</v>
      </c>
      <c r="H404" s="1"/>
    </row>
    <row r="405" spans="1:8">
      <c r="A405" s="14"/>
      <c r="B405" s="36">
        <v>43858</v>
      </c>
      <c r="C405" s="36"/>
      <c r="D405" s="36"/>
      <c r="E405" s="36"/>
      <c r="F405">
        <v>59.95</v>
      </c>
      <c r="H405" s="1"/>
    </row>
    <row r="406" spans="1:8">
      <c r="A406" s="14"/>
      <c r="B406" s="36">
        <v>43859</v>
      </c>
      <c r="C406" s="36"/>
      <c r="D406" s="36"/>
      <c r="E406" s="36"/>
      <c r="F406">
        <v>62.23</v>
      </c>
      <c r="H406" s="1"/>
    </row>
    <row r="407" spans="1:8">
      <c r="A407" s="14"/>
      <c r="B407" s="36">
        <v>43860</v>
      </c>
      <c r="C407" s="36"/>
      <c r="D407" s="36"/>
      <c r="E407" s="36"/>
      <c r="F407">
        <v>63.57</v>
      </c>
      <c r="H407" s="1"/>
    </row>
    <row r="408" spans="1:8">
      <c r="A408" s="14"/>
      <c r="B408" s="36">
        <v>43861</v>
      </c>
      <c r="C408" s="36"/>
      <c r="D408" s="36"/>
      <c r="E408" s="36"/>
      <c r="F408">
        <v>61.68</v>
      </c>
      <c r="H408" s="1"/>
    </row>
    <row r="409" spans="1:8">
      <c r="A409" s="14"/>
      <c r="B409" s="36">
        <v>43864</v>
      </c>
      <c r="C409" s="36"/>
      <c r="D409" s="36"/>
      <c r="E409" s="36"/>
      <c r="F409">
        <v>61.49</v>
      </c>
      <c r="H409" s="1"/>
    </row>
    <row r="410" spans="1:8">
      <c r="A410" s="14"/>
      <c r="B410" s="36">
        <v>43865</v>
      </c>
      <c r="C410" s="36"/>
      <c r="D410" s="36"/>
      <c r="E410" s="36"/>
      <c r="F410">
        <v>60.48</v>
      </c>
      <c r="H410" s="1"/>
    </row>
    <row r="411" spans="1:8">
      <c r="A411" s="14"/>
      <c r="B411" s="36">
        <v>43866</v>
      </c>
      <c r="C411" s="36"/>
      <c r="D411" s="36"/>
      <c r="E411" s="36"/>
      <c r="F411">
        <v>64.239999999999995</v>
      </c>
      <c r="H411" s="1"/>
    </row>
    <row r="412" spans="1:8">
      <c r="A412" s="14"/>
      <c r="B412" s="36">
        <v>43867</v>
      </c>
      <c r="C412" s="36"/>
      <c r="D412" s="36"/>
      <c r="E412" s="36"/>
      <c r="F412">
        <v>64.69</v>
      </c>
      <c r="H412" s="1"/>
    </row>
    <row r="413" spans="1:8">
      <c r="A413" s="14"/>
      <c r="B413" s="36">
        <v>43868</v>
      </c>
      <c r="C413" s="36"/>
      <c r="D413" s="36"/>
      <c r="E413" s="36"/>
      <c r="F413">
        <v>64.38</v>
      </c>
      <c r="H413" s="1"/>
    </row>
    <row r="414" spans="1:8">
      <c r="A414" s="14"/>
      <c r="B414" s="36">
        <v>43871</v>
      </c>
      <c r="C414" s="36"/>
      <c r="D414" s="36"/>
      <c r="E414" s="36"/>
      <c r="F414">
        <v>65.040000000000006</v>
      </c>
      <c r="H414" s="1"/>
    </row>
    <row r="415" spans="1:8">
      <c r="A415" s="14"/>
      <c r="B415" s="36">
        <v>43872</v>
      </c>
      <c r="C415" s="36"/>
      <c r="D415" s="36"/>
      <c r="E415" s="36"/>
      <c r="F415">
        <v>68.13</v>
      </c>
      <c r="H415" s="1"/>
    </row>
    <row r="416" spans="1:8">
      <c r="A416" s="14"/>
      <c r="B416" s="36">
        <v>43873</v>
      </c>
      <c r="C416" s="36"/>
      <c r="D416" s="36"/>
      <c r="E416" s="36"/>
      <c r="F416">
        <v>68.989999999999995</v>
      </c>
      <c r="H416" s="1"/>
    </row>
    <row r="417" spans="1:8">
      <c r="A417" s="14"/>
      <c r="B417" s="36">
        <v>43874</v>
      </c>
      <c r="C417" s="36"/>
      <c r="D417" s="36"/>
      <c r="E417" s="36"/>
      <c r="F417">
        <v>67.489999999999995</v>
      </c>
      <c r="H417" s="1"/>
    </row>
    <row r="418" spans="1:8">
      <c r="A418" s="14"/>
      <c r="B418" s="36">
        <v>43875</v>
      </c>
      <c r="C418" s="36"/>
      <c r="D418" s="36"/>
      <c r="E418" s="36"/>
      <c r="F418">
        <v>68.709999999999994</v>
      </c>
      <c r="H418" s="1"/>
    </row>
    <row r="419" spans="1:8">
      <c r="A419" s="14"/>
      <c r="B419" s="36">
        <v>43879</v>
      </c>
      <c r="C419" s="36"/>
      <c r="D419" s="36"/>
      <c r="E419" s="36"/>
      <c r="F419">
        <v>67.06</v>
      </c>
      <c r="H419" s="1"/>
    </row>
    <row r="420" spans="1:8">
      <c r="A420" s="14"/>
      <c r="B420" s="36">
        <v>43880</v>
      </c>
      <c r="C420" s="36"/>
      <c r="D420" s="36"/>
      <c r="E420" s="36"/>
      <c r="F420">
        <v>66.92</v>
      </c>
      <c r="H420" s="1"/>
    </row>
    <row r="421" spans="1:8">
      <c r="A421" s="14"/>
      <c r="B421" s="36">
        <v>43881</v>
      </c>
      <c r="C421" s="36"/>
      <c r="D421" s="36"/>
      <c r="E421" s="36"/>
      <c r="F421">
        <v>62.86</v>
      </c>
      <c r="H421" s="1"/>
    </row>
    <row r="422" spans="1:8">
      <c r="A422" s="14"/>
      <c r="B422" s="36">
        <v>43882</v>
      </c>
      <c r="C422" s="36"/>
      <c r="D422" s="36"/>
      <c r="E422" s="36"/>
      <c r="F422">
        <v>63.66</v>
      </c>
      <c r="H422" s="1"/>
    </row>
    <row r="423" spans="1:8">
      <c r="A423" s="14"/>
      <c r="B423" s="36">
        <v>43885</v>
      </c>
      <c r="C423" s="36"/>
      <c r="D423" s="36"/>
      <c r="E423" s="36"/>
      <c r="F423">
        <v>62.76</v>
      </c>
      <c r="H423" s="1"/>
    </row>
    <row r="424" spans="1:8">
      <c r="A424" s="14"/>
      <c r="B424" s="36">
        <v>43886</v>
      </c>
      <c r="C424" s="36"/>
      <c r="D424" s="36"/>
      <c r="E424" s="36"/>
      <c r="F424">
        <v>60.78</v>
      </c>
      <c r="H424" s="1"/>
    </row>
    <row r="425" spans="1:8">
      <c r="A425" s="14"/>
      <c r="B425" s="36">
        <v>43887</v>
      </c>
      <c r="C425" s="36"/>
      <c r="D425" s="36"/>
      <c r="E425" s="36"/>
      <c r="F425">
        <v>57.24</v>
      </c>
      <c r="H425" s="1"/>
    </row>
    <row r="426" spans="1:8">
      <c r="A426" s="14"/>
      <c r="B426" s="36">
        <v>43888</v>
      </c>
      <c r="C426" s="36"/>
      <c r="D426" s="36"/>
      <c r="E426" s="36"/>
      <c r="F426">
        <v>57.63</v>
      </c>
      <c r="H426" s="1"/>
    </row>
    <row r="427" spans="1:8">
      <c r="A427" s="14"/>
      <c r="B427" s="36">
        <v>43889</v>
      </c>
      <c r="C427" s="36"/>
      <c r="D427" s="36"/>
      <c r="E427" s="36"/>
      <c r="F427">
        <v>56.04</v>
      </c>
      <c r="H427" s="1"/>
    </row>
    <row r="428" spans="1:8">
      <c r="A428" s="14"/>
      <c r="B428" s="36">
        <v>43892</v>
      </c>
      <c r="C428" s="36"/>
      <c r="D428" s="36"/>
      <c r="E428" s="36"/>
      <c r="F428">
        <v>57.81</v>
      </c>
      <c r="H428" s="1"/>
    </row>
    <row r="429" spans="1:8">
      <c r="A429" s="14"/>
      <c r="B429" s="36">
        <v>43893</v>
      </c>
      <c r="C429" s="36"/>
      <c r="D429" s="36"/>
      <c r="E429" s="36"/>
      <c r="F429">
        <v>56.51</v>
      </c>
      <c r="H429" s="1"/>
    </row>
    <row r="430" spans="1:8">
      <c r="A430" s="14"/>
      <c r="B430" s="36">
        <v>43894</v>
      </c>
      <c r="C430" s="36"/>
      <c r="D430" s="36"/>
      <c r="E430" s="36"/>
      <c r="F430">
        <v>56.43</v>
      </c>
      <c r="H430" s="1"/>
    </row>
    <row r="431" spans="1:8">
      <c r="A431" s="14"/>
      <c r="B431" s="36">
        <v>43895</v>
      </c>
      <c r="C431" s="36"/>
      <c r="D431" s="36"/>
      <c r="E431" s="36"/>
      <c r="F431">
        <v>59.21</v>
      </c>
      <c r="H431" s="1"/>
    </row>
    <row r="432" spans="1:8">
      <c r="A432" s="14"/>
      <c r="B432" s="36">
        <v>43896</v>
      </c>
      <c r="C432" s="36"/>
      <c r="D432" s="36"/>
      <c r="E432" s="36"/>
      <c r="F432">
        <v>59.07</v>
      </c>
      <c r="H432" s="1"/>
    </row>
    <row r="433" spans="1:8">
      <c r="A433" s="14"/>
      <c r="B433" s="36">
        <v>43899</v>
      </c>
      <c r="C433" s="36"/>
      <c r="D433" s="36"/>
      <c r="E433" s="36"/>
      <c r="F433">
        <v>50.51</v>
      </c>
      <c r="H433" s="1"/>
    </row>
    <row r="434" spans="1:8">
      <c r="A434" s="14"/>
      <c r="B434" s="36">
        <v>43900</v>
      </c>
      <c r="C434" s="36"/>
      <c r="D434" s="36"/>
      <c r="E434" s="36"/>
      <c r="F434">
        <v>51.44</v>
      </c>
      <c r="H434" s="1"/>
    </row>
    <row r="435" spans="1:8">
      <c r="A435" s="14"/>
      <c r="B435" s="36">
        <v>43901</v>
      </c>
      <c r="C435" s="36"/>
      <c r="D435" s="36"/>
      <c r="E435" s="36"/>
      <c r="F435">
        <v>50.55</v>
      </c>
      <c r="H435" s="1"/>
    </row>
    <row r="436" spans="1:8">
      <c r="A436" s="14"/>
      <c r="B436" s="36">
        <v>43902</v>
      </c>
      <c r="C436" s="36"/>
      <c r="D436" s="36"/>
      <c r="E436" s="36"/>
      <c r="F436">
        <v>38.630000000000003</v>
      </c>
      <c r="H436" s="1"/>
    </row>
    <row r="437" spans="1:8">
      <c r="A437" s="14"/>
      <c r="B437" s="36">
        <v>43903</v>
      </c>
      <c r="C437" s="36"/>
      <c r="D437" s="36"/>
      <c r="E437" s="36"/>
      <c r="F437">
        <v>34.340000000000003</v>
      </c>
      <c r="H437" s="1"/>
    </row>
    <row r="438" spans="1:8">
      <c r="A438" s="14"/>
      <c r="B438" s="36">
        <v>43906</v>
      </c>
      <c r="C438" s="36"/>
      <c r="D438" s="36"/>
      <c r="E438" s="36"/>
      <c r="F438">
        <v>31.66</v>
      </c>
      <c r="H438" s="1"/>
    </row>
    <row r="439" spans="1:8">
      <c r="A439" s="14"/>
      <c r="B439" s="36">
        <v>43907</v>
      </c>
      <c r="C439" s="36"/>
      <c r="D439" s="36"/>
      <c r="E439" s="36"/>
      <c r="F439">
        <v>34.61</v>
      </c>
      <c r="H439" s="1"/>
    </row>
    <row r="440" spans="1:8">
      <c r="A440" s="14"/>
      <c r="B440" s="36">
        <v>43908</v>
      </c>
      <c r="C440" s="36"/>
      <c r="D440" s="36"/>
      <c r="E440" s="36"/>
      <c r="F440">
        <v>34.24</v>
      </c>
      <c r="H440" s="1"/>
    </row>
    <row r="441" spans="1:8">
      <c r="A441" s="14"/>
      <c r="B441" s="36">
        <v>43909</v>
      </c>
      <c r="C441" s="36"/>
      <c r="D441" s="36"/>
      <c r="E441" s="36"/>
      <c r="F441">
        <v>40.130000000000003</v>
      </c>
      <c r="H441" s="1"/>
    </row>
    <row r="442" spans="1:8">
      <c r="A442" s="14"/>
      <c r="B442" s="36">
        <v>43910</v>
      </c>
      <c r="C442" s="36"/>
      <c r="D442" s="36"/>
      <c r="E442" s="36"/>
      <c r="F442">
        <v>39.880000000000003</v>
      </c>
      <c r="H442" s="1"/>
    </row>
    <row r="443" spans="1:8">
      <c r="A443" s="14"/>
      <c r="B443" s="36">
        <v>43913</v>
      </c>
      <c r="C443" s="36"/>
      <c r="D443" s="36"/>
      <c r="E443" s="36"/>
      <c r="F443">
        <v>40.409999999999997</v>
      </c>
      <c r="H443" s="1"/>
    </row>
    <row r="444" spans="1:8">
      <c r="A444" s="14"/>
      <c r="B444" s="36">
        <v>43914</v>
      </c>
      <c r="C444" s="36"/>
      <c r="D444" s="36"/>
      <c r="E444" s="36"/>
      <c r="F444">
        <v>43.18</v>
      </c>
      <c r="H444" s="1"/>
    </row>
    <row r="445" spans="1:8">
      <c r="A445" s="14"/>
      <c r="B445" s="36">
        <v>43915</v>
      </c>
      <c r="C445" s="36"/>
      <c r="D445" s="36"/>
      <c r="E445" s="36"/>
      <c r="F445">
        <v>42.64</v>
      </c>
      <c r="H445" s="1"/>
    </row>
    <row r="446" spans="1:8">
      <c r="A446" s="14"/>
      <c r="B446" s="36">
        <v>43916</v>
      </c>
      <c r="C446" s="36"/>
      <c r="D446" s="36"/>
      <c r="E446" s="36"/>
      <c r="F446">
        <v>42.86</v>
      </c>
      <c r="H446" s="1"/>
    </row>
    <row r="447" spans="1:8">
      <c r="A447" s="14"/>
      <c r="B447" s="36">
        <v>43917</v>
      </c>
      <c r="C447" s="36"/>
      <c r="D447" s="36"/>
      <c r="E447" s="36"/>
      <c r="F447">
        <v>42.77</v>
      </c>
      <c r="H447" s="1"/>
    </row>
    <row r="448" spans="1:8">
      <c r="A448" s="14"/>
      <c r="B448" s="36">
        <v>43920</v>
      </c>
      <c r="C448" s="36"/>
      <c r="D448" s="36"/>
      <c r="E448" s="36"/>
      <c r="F448">
        <v>40.840000000000003</v>
      </c>
      <c r="H448" s="1"/>
    </row>
    <row r="449" spans="1:8">
      <c r="A449" s="14"/>
      <c r="B449" s="36">
        <v>43921</v>
      </c>
      <c r="C449" s="36"/>
      <c r="D449" s="36"/>
      <c r="E449" s="36"/>
      <c r="F449">
        <v>41.45</v>
      </c>
      <c r="H449" s="1"/>
    </row>
    <row r="450" spans="1:8">
      <c r="A450" s="14"/>
      <c r="B450" s="36">
        <v>43922</v>
      </c>
      <c r="C450" s="36"/>
      <c r="D450" s="36"/>
      <c r="E450" s="36"/>
      <c r="F450">
        <v>39.74</v>
      </c>
      <c r="H450" s="1"/>
    </row>
    <row r="451" spans="1:8">
      <c r="A451" s="14"/>
      <c r="B451" s="36">
        <v>43923</v>
      </c>
      <c r="C451" s="36"/>
      <c r="D451" s="36"/>
      <c r="E451" s="36"/>
      <c r="F451">
        <v>43.97</v>
      </c>
      <c r="H451" s="1"/>
    </row>
    <row r="452" spans="1:8">
      <c r="A452" s="14"/>
      <c r="B452" s="36">
        <v>43924</v>
      </c>
      <c r="C452" s="36"/>
      <c r="D452" s="36"/>
      <c r="E452" s="36"/>
      <c r="F452">
        <v>43.57</v>
      </c>
      <c r="H452" s="1"/>
    </row>
    <row r="453" spans="1:8">
      <c r="A453" s="14"/>
      <c r="B453" s="36">
        <v>43927</v>
      </c>
      <c r="C453" s="36"/>
      <c r="D453" s="36"/>
      <c r="E453" s="36"/>
      <c r="F453">
        <v>47</v>
      </c>
      <c r="H453" s="1"/>
    </row>
    <row r="454" spans="1:8">
      <c r="A454" s="14"/>
      <c r="B454" s="36">
        <v>43928</v>
      </c>
      <c r="C454" s="36"/>
      <c r="D454" s="36"/>
      <c r="E454" s="36"/>
      <c r="F454">
        <v>47.04</v>
      </c>
      <c r="H454" s="1"/>
    </row>
    <row r="455" spans="1:8">
      <c r="A455" s="14"/>
      <c r="B455" s="36">
        <v>43929</v>
      </c>
      <c r="C455" s="36"/>
      <c r="D455" s="36"/>
      <c r="E455" s="36"/>
      <c r="F455">
        <v>47.01</v>
      </c>
      <c r="H455" s="1"/>
    </row>
    <row r="456" spans="1:8">
      <c r="A456" s="14"/>
      <c r="B456" s="36">
        <v>43930</v>
      </c>
      <c r="C456" s="36"/>
      <c r="D456" s="36"/>
      <c r="E456" s="36"/>
      <c r="F456">
        <v>46.74</v>
      </c>
      <c r="H456" s="1"/>
    </row>
    <row r="457" spans="1:8">
      <c r="A457" s="14"/>
      <c r="B457" s="36">
        <v>43934</v>
      </c>
      <c r="C457" s="36"/>
      <c r="D457" s="36"/>
      <c r="E457" s="36"/>
      <c r="F457">
        <v>43.49</v>
      </c>
      <c r="H457" s="1"/>
    </row>
    <row r="458" spans="1:8">
      <c r="A458" s="14"/>
      <c r="B458" s="36">
        <v>43935</v>
      </c>
      <c r="C458" s="36"/>
      <c r="D458" s="36"/>
      <c r="E458" s="36"/>
      <c r="F458">
        <v>44.4</v>
      </c>
      <c r="H458" s="1"/>
    </row>
    <row r="459" spans="1:8">
      <c r="A459" s="14"/>
      <c r="B459" s="36">
        <v>43936</v>
      </c>
      <c r="C459" s="36"/>
      <c r="D459" s="36"/>
      <c r="E459" s="36"/>
      <c r="F459">
        <v>43.06</v>
      </c>
      <c r="H459" s="1"/>
    </row>
    <row r="460" spans="1:8">
      <c r="A460" s="14"/>
      <c r="B460" s="36">
        <v>43937</v>
      </c>
      <c r="C460" s="36"/>
      <c r="D460" s="36"/>
      <c r="E460" s="36"/>
      <c r="F460">
        <v>45.41</v>
      </c>
      <c r="H460" s="1"/>
    </row>
    <row r="461" spans="1:8">
      <c r="A461" s="14"/>
      <c r="B461" s="36">
        <v>43938</v>
      </c>
      <c r="C461" s="36"/>
      <c r="D461" s="36"/>
      <c r="E461" s="36"/>
      <c r="F461">
        <v>45.33</v>
      </c>
      <c r="H461" s="1"/>
    </row>
    <row r="462" spans="1:8">
      <c r="A462" s="14"/>
      <c r="B462" s="36">
        <v>43941</v>
      </c>
      <c r="C462" s="36"/>
      <c r="D462" s="36"/>
      <c r="E462" s="36"/>
      <c r="F462">
        <v>43.43</v>
      </c>
      <c r="H462" s="1"/>
    </row>
    <row r="463" spans="1:8">
      <c r="A463" s="14"/>
      <c r="B463" s="36">
        <v>43942</v>
      </c>
      <c r="C463" s="36"/>
      <c r="D463" s="36"/>
      <c r="E463" s="36"/>
      <c r="F463">
        <v>43.98</v>
      </c>
      <c r="H463" s="1"/>
    </row>
    <row r="464" spans="1:8">
      <c r="A464" s="14"/>
      <c r="B464" s="36">
        <v>43943</v>
      </c>
      <c r="C464" s="36"/>
      <c r="D464" s="36"/>
      <c r="E464" s="36"/>
      <c r="F464">
        <v>45.6</v>
      </c>
      <c r="H464" s="1"/>
    </row>
    <row r="465" spans="1:8">
      <c r="A465" s="14"/>
      <c r="B465" s="36">
        <v>43944</v>
      </c>
      <c r="C465" s="36"/>
      <c r="D465" s="36"/>
      <c r="E465" s="36"/>
      <c r="F465">
        <v>48.59</v>
      </c>
      <c r="H465" s="1"/>
    </row>
    <row r="466" spans="1:8">
      <c r="A466" s="14"/>
      <c r="B466" s="36">
        <v>43945</v>
      </c>
      <c r="C466" s="36"/>
      <c r="D466" s="36"/>
      <c r="E466" s="36"/>
      <c r="F466">
        <v>48.4</v>
      </c>
      <c r="H466" s="1"/>
    </row>
    <row r="467" spans="1:8">
      <c r="A467" s="14"/>
      <c r="B467" s="36">
        <v>43948</v>
      </c>
      <c r="C467" s="36"/>
      <c r="D467" s="36"/>
      <c r="E467" s="36"/>
      <c r="F467">
        <v>49.57</v>
      </c>
      <c r="H467" s="1"/>
    </row>
    <row r="468" spans="1:8">
      <c r="A468" s="14"/>
      <c r="B468" s="36">
        <v>43949</v>
      </c>
      <c r="C468" s="36"/>
      <c r="D468" s="36"/>
      <c r="E468" s="36"/>
      <c r="F468">
        <v>49.57</v>
      </c>
      <c r="H468" s="1"/>
    </row>
    <row r="469" spans="1:8">
      <c r="A469" s="14"/>
      <c r="B469" s="36">
        <v>43950</v>
      </c>
      <c r="C469" s="36"/>
      <c r="D469" s="36"/>
      <c r="E469" s="36"/>
      <c r="F469">
        <v>56.26</v>
      </c>
      <c r="H469" s="1"/>
    </row>
    <row r="470" spans="1:8">
      <c r="A470" s="14"/>
      <c r="B470" s="36">
        <v>43951</v>
      </c>
      <c r="C470" s="36"/>
      <c r="D470" s="36"/>
      <c r="E470" s="36"/>
      <c r="F470">
        <v>56.9</v>
      </c>
      <c r="H470" s="1"/>
    </row>
    <row r="471" spans="1:8">
      <c r="A471" s="14"/>
      <c r="B471" s="36">
        <v>43952</v>
      </c>
      <c r="C471" s="36"/>
      <c r="D471" s="36"/>
      <c r="E471" s="36"/>
      <c r="F471">
        <v>56.32</v>
      </c>
      <c r="H471" s="1"/>
    </row>
    <row r="472" spans="1:8">
      <c r="A472" s="14"/>
      <c r="B472" s="36">
        <v>43955</v>
      </c>
      <c r="C472" s="36"/>
      <c r="D472" s="36"/>
      <c r="E472" s="36"/>
      <c r="F472">
        <v>56.96</v>
      </c>
      <c r="H472" s="1"/>
    </row>
    <row r="473" spans="1:8">
      <c r="A473" s="14"/>
      <c r="B473" s="36">
        <v>43956</v>
      </c>
      <c r="C473" s="36"/>
      <c r="D473" s="36"/>
      <c r="E473" s="36"/>
      <c r="F473">
        <v>57.29</v>
      </c>
      <c r="H473" s="1"/>
    </row>
    <row r="474" spans="1:8">
      <c r="A474" s="14"/>
      <c r="B474" s="36">
        <v>43957</v>
      </c>
      <c r="C474" s="36"/>
      <c r="D474" s="36"/>
      <c r="E474" s="36"/>
      <c r="F474">
        <v>59.57</v>
      </c>
      <c r="H474" s="1"/>
    </row>
    <row r="475" spans="1:8">
      <c r="A475" s="14"/>
      <c r="B475" s="36">
        <v>43958</v>
      </c>
      <c r="C475" s="36"/>
      <c r="D475" s="36"/>
      <c r="E475" s="36"/>
      <c r="F475">
        <v>63.85</v>
      </c>
      <c r="H475" s="1"/>
    </row>
    <row r="476" spans="1:8">
      <c r="A476" s="14"/>
      <c r="B476" s="36">
        <v>43959</v>
      </c>
      <c r="C476" s="36"/>
      <c r="D476" s="36"/>
      <c r="E476" s="36"/>
      <c r="F476">
        <v>64</v>
      </c>
      <c r="H476" s="1"/>
    </row>
    <row r="477" spans="1:8">
      <c r="A477" s="14"/>
      <c r="B477" s="36">
        <v>43962</v>
      </c>
      <c r="C477" s="36"/>
      <c r="D477" s="36"/>
      <c r="E477" s="36"/>
      <c r="F477">
        <v>56.12</v>
      </c>
      <c r="H477" s="1"/>
    </row>
    <row r="478" spans="1:8">
      <c r="A478" s="14"/>
      <c r="B478" s="36">
        <v>43963</v>
      </c>
      <c r="C478" s="36"/>
      <c r="D478" s="36"/>
      <c r="E478" s="36"/>
      <c r="F478">
        <v>56.63</v>
      </c>
      <c r="H478" s="1"/>
    </row>
    <row r="479" spans="1:8">
      <c r="A479" s="14"/>
      <c r="B479" s="36">
        <v>43964</v>
      </c>
      <c r="C479" s="36"/>
      <c r="D479" s="36"/>
      <c r="E479" s="36"/>
      <c r="F479">
        <v>59.15</v>
      </c>
      <c r="H479" s="1"/>
    </row>
    <row r="480" spans="1:8">
      <c r="A480" s="14"/>
      <c r="B480" s="36">
        <v>43965</v>
      </c>
      <c r="C480" s="36"/>
      <c r="D480" s="36"/>
      <c r="E480" s="36"/>
      <c r="F480">
        <v>62.18</v>
      </c>
      <c r="H480" s="1"/>
    </row>
    <row r="481" spans="1:8">
      <c r="A481" s="14"/>
      <c r="B481" s="36">
        <v>43966</v>
      </c>
      <c r="C481" s="36"/>
      <c r="D481" s="36"/>
      <c r="E481" s="36"/>
      <c r="F481">
        <v>59.96</v>
      </c>
      <c r="H481" s="1"/>
    </row>
    <row r="482" spans="1:8">
      <c r="A482" s="14"/>
      <c r="B482" s="36">
        <v>43969</v>
      </c>
      <c r="C482" s="36"/>
      <c r="D482" s="36"/>
      <c r="E482" s="36"/>
      <c r="F482">
        <v>62.3</v>
      </c>
      <c r="H482" s="1"/>
    </row>
    <row r="483" spans="1:8">
      <c r="A483" s="14"/>
      <c r="B483" s="36">
        <v>43970</v>
      </c>
      <c r="C483" s="36"/>
      <c r="D483" s="36"/>
      <c r="E483" s="36"/>
      <c r="F483">
        <v>61.88</v>
      </c>
      <c r="H483" s="1"/>
    </row>
    <row r="484" spans="1:8">
      <c r="A484" s="14"/>
      <c r="B484" s="36">
        <v>43971</v>
      </c>
      <c r="C484" s="36"/>
      <c r="D484" s="36"/>
      <c r="E484" s="36"/>
      <c r="F484">
        <v>61.11</v>
      </c>
      <c r="H484" s="1"/>
    </row>
    <row r="485" spans="1:8">
      <c r="A485" s="14"/>
      <c r="B485" s="36">
        <v>43972</v>
      </c>
      <c r="C485" s="36"/>
      <c r="D485" s="36"/>
      <c r="E485" s="36"/>
      <c r="F485">
        <v>58.07</v>
      </c>
      <c r="H485" s="1"/>
    </row>
    <row r="486" spans="1:8">
      <c r="A486" s="14"/>
      <c r="B486" s="36">
        <v>43973</v>
      </c>
      <c r="C486" s="36"/>
      <c r="D486" s="36"/>
      <c r="E486" s="36"/>
      <c r="F486">
        <v>58.65</v>
      </c>
      <c r="H486" s="1"/>
    </row>
    <row r="487" spans="1:8">
      <c r="A487" s="14"/>
      <c r="B487" s="36">
        <v>43977</v>
      </c>
      <c r="C487" s="36"/>
      <c r="D487" s="36"/>
      <c r="E487" s="36"/>
      <c r="F487">
        <v>56.12</v>
      </c>
      <c r="H487" s="1"/>
    </row>
    <row r="488" spans="1:8">
      <c r="A488" s="14"/>
      <c r="B488" s="36">
        <v>43978</v>
      </c>
      <c r="C488" s="36"/>
      <c r="D488" s="36"/>
      <c r="E488" s="36"/>
      <c r="F488">
        <v>58.62</v>
      </c>
      <c r="H488" s="1"/>
    </row>
    <row r="489" spans="1:8">
      <c r="A489" s="14"/>
      <c r="B489" s="36">
        <v>43979</v>
      </c>
      <c r="C489" s="36"/>
      <c r="D489" s="36"/>
      <c r="E489" s="36"/>
      <c r="F489">
        <v>60.59</v>
      </c>
      <c r="H489" s="1"/>
    </row>
    <row r="490" spans="1:8">
      <c r="A490" s="14"/>
      <c r="B490" s="36">
        <v>43980</v>
      </c>
      <c r="C490" s="36"/>
      <c r="D490" s="36"/>
      <c r="E490" s="36"/>
      <c r="F490">
        <v>60.03</v>
      </c>
      <c r="H490" s="1"/>
    </row>
    <row r="491" spans="1:8">
      <c r="A491" s="14"/>
      <c r="B491" s="36">
        <v>43983</v>
      </c>
      <c r="C491" s="36"/>
      <c r="D491" s="36"/>
      <c r="E491" s="36"/>
      <c r="F491">
        <v>61.16</v>
      </c>
      <c r="H491" s="1"/>
    </row>
    <row r="492" spans="1:8">
      <c r="A492" s="14"/>
      <c r="B492" s="36">
        <v>43984</v>
      </c>
      <c r="C492" s="36"/>
      <c r="D492" s="36"/>
      <c r="E492" s="36"/>
      <c r="F492">
        <v>60.72</v>
      </c>
      <c r="H492" s="1"/>
    </row>
    <row r="493" spans="1:8">
      <c r="A493" s="14"/>
      <c r="B493" s="36">
        <v>43985</v>
      </c>
      <c r="C493" s="36"/>
      <c r="D493" s="36"/>
      <c r="E493" s="36"/>
      <c r="F493">
        <v>61.19</v>
      </c>
      <c r="H493" s="1"/>
    </row>
    <row r="494" spans="1:8">
      <c r="A494" s="14"/>
      <c r="B494" s="36">
        <v>43986</v>
      </c>
      <c r="C494" s="36"/>
      <c r="D494" s="36"/>
      <c r="E494" s="36"/>
      <c r="F494">
        <v>62.72</v>
      </c>
      <c r="H494" s="1"/>
    </row>
    <row r="495" spans="1:8">
      <c r="A495" s="14"/>
      <c r="B495" s="36">
        <v>43987</v>
      </c>
      <c r="C495" s="36"/>
      <c r="D495" s="36"/>
      <c r="E495" s="36"/>
      <c r="F495">
        <v>62.13</v>
      </c>
      <c r="H495" s="1"/>
    </row>
    <row r="496" spans="1:8">
      <c r="A496" s="14"/>
      <c r="B496" s="36">
        <v>43990</v>
      </c>
      <c r="C496" s="36"/>
      <c r="D496" s="36"/>
      <c r="E496" s="36"/>
      <c r="F496">
        <v>61.98</v>
      </c>
      <c r="H496" s="1"/>
    </row>
    <row r="497" spans="1:8">
      <c r="A497" s="14"/>
      <c r="B497" s="36">
        <v>43991</v>
      </c>
      <c r="C497" s="36"/>
      <c r="D497" s="36"/>
      <c r="E497" s="36"/>
      <c r="F497">
        <v>62.15</v>
      </c>
      <c r="H497" s="1"/>
    </row>
    <row r="498" spans="1:8">
      <c r="A498" s="14"/>
      <c r="B498" s="36">
        <v>43992</v>
      </c>
      <c r="C498" s="36"/>
      <c r="D498" s="36"/>
      <c r="E498" s="36"/>
      <c r="F498">
        <v>62.94</v>
      </c>
      <c r="H498" s="1"/>
    </row>
    <row r="499" spans="1:8">
      <c r="A499" s="14"/>
      <c r="B499" s="36">
        <v>43993</v>
      </c>
      <c r="C499" s="36"/>
      <c r="D499" s="36"/>
      <c r="E499" s="36"/>
      <c r="F499">
        <v>58.99</v>
      </c>
      <c r="H499" s="1"/>
    </row>
    <row r="500" spans="1:8">
      <c r="A500" s="14"/>
      <c r="B500" s="36">
        <v>43994</v>
      </c>
      <c r="C500" s="36"/>
      <c r="D500" s="36"/>
      <c r="E500" s="36"/>
      <c r="F500">
        <v>60.02</v>
      </c>
      <c r="H500" s="1"/>
    </row>
    <row r="501" spans="1:8">
      <c r="A501" s="14"/>
      <c r="B501" s="36">
        <v>43997</v>
      </c>
      <c r="C501" s="36"/>
      <c r="D501" s="36"/>
      <c r="E501" s="36"/>
      <c r="F501">
        <v>59.9</v>
      </c>
      <c r="H501" s="1"/>
    </row>
    <row r="502" spans="1:8">
      <c r="A502" s="14"/>
      <c r="B502" s="36">
        <v>43998</v>
      </c>
      <c r="C502" s="36"/>
      <c r="D502" s="36"/>
      <c r="E502" s="36"/>
      <c r="F502">
        <v>60.44</v>
      </c>
      <c r="H502" s="1"/>
    </row>
    <row r="503" spans="1:8">
      <c r="A503" s="14"/>
      <c r="B503" s="36">
        <v>43999</v>
      </c>
      <c r="C503" s="36"/>
      <c r="D503" s="36"/>
      <c r="E503" s="36"/>
      <c r="F503">
        <v>59.19</v>
      </c>
      <c r="H503" s="1"/>
    </row>
    <row r="504" spans="1:8">
      <c r="A504" s="14"/>
      <c r="B504" s="36">
        <v>44000</v>
      </c>
      <c r="C504" s="36"/>
      <c r="D504" s="36"/>
      <c r="E504" s="36"/>
      <c r="F504">
        <v>59.71</v>
      </c>
      <c r="H504" s="1"/>
    </row>
    <row r="505" spans="1:8">
      <c r="A505" s="14"/>
      <c r="B505" s="36">
        <v>44001</v>
      </c>
      <c r="C505" s="36"/>
      <c r="D505" s="36"/>
      <c r="E505" s="36"/>
      <c r="F505">
        <v>59.11</v>
      </c>
      <c r="H505" s="1"/>
    </row>
    <row r="506" spans="1:8">
      <c r="A506" s="14"/>
      <c r="B506" s="36">
        <v>44004</v>
      </c>
      <c r="C506" s="36"/>
      <c r="D506" s="36"/>
      <c r="E506" s="36"/>
      <c r="F506">
        <v>60.84</v>
      </c>
      <c r="H506" s="1"/>
    </row>
    <row r="507" spans="1:8">
      <c r="A507" s="14"/>
      <c r="B507" s="36">
        <v>44005</v>
      </c>
      <c r="C507" s="36"/>
      <c r="D507" s="36"/>
      <c r="E507" s="36"/>
      <c r="F507">
        <v>61.37</v>
      </c>
      <c r="H507" s="1"/>
    </row>
    <row r="508" spans="1:8">
      <c r="A508" s="14"/>
      <c r="B508" s="36">
        <v>44006</v>
      </c>
      <c r="C508" s="36"/>
      <c r="D508" s="36"/>
      <c r="E508" s="36"/>
      <c r="F508">
        <v>59.03</v>
      </c>
      <c r="H508" s="1"/>
    </row>
    <row r="509" spans="1:8">
      <c r="A509" s="14"/>
      <c r="B509" s="36">
        <v>44007</v>
      </c>
      <c r="C509" s="36"/>
      <c r="D509" s="36"/>
      <c r="E509" s="36"/>
      <c r="F509">
        <v>58.81</v>
      </c>
      <c r="H509" s="1"/>
    </row>
    <row r="510" spans="1:8">
      <c r="A510" s="14"/>
      <c r="B510" s="36">
        <v>44008</v>
      </c>
      <c r="C510" s="36"/>
      <c r="D510" s="36"/>
      <c r="E510" s="36"/>
      <c r="F510">
        <v>58.06</v>
      </c>
      <c r="H510" s="1"/>
    </row>
    <row r="511" spans="1:8">
      <c r="A511" s="14"/>
      <c r="B511" s="36">
        <v>44011</v>
      </c>
      <c r="C511" s="36"/>
      <c r="D511" s="36"/>
      <c r="E511" s="36"/>
      <c r="F511">
        <v>57.93</v>
      </c>
      <c r="H511" s="1"/>
    </row>
    <row r="512" spans="1:8">
      <c r="A512" s="14"/>
      <c r="B512" s="36">
        <v>44012</v>
      </c>
      <c r="C512" s="36"/>
      <c r="D512" s="36"/>
      <c r="E512" s="36"/>
      <c r="F512">
        <v>57.83</v>
      </c>
      <c r="H512" s="1"/>
    </row>
    <row r="513" spans="1:8">
      <c r="A513" s="14"/>
      <c r="B513" s="36">
        <v>44013</v>
      </c>
      <c r="C513" s="36"/>
      <c r="D513" s="36"/>
      <c r="E513" s="36"/>
      <c r="F513">
        <v>58.7</v>
      </c>
      <c r="H513" s="1"/>
    </row>
    <row r="514" spans="1:8">
      <c r="A514" s="14"/>
      <c r="B514" s="36">
        <v>44014</v>
      </c>
      <c r="C514" s="36"/>
      <c r="D514" s="36"/>
      <c r="E514" s="36"/>
      <c r="F514">
        <v>57.05</v>
      </c>
      <c r="H514" s="1"/>
    </row>
    <row r="515" spans="1:8">
      <c r="A515" s="14"/>
      <c r="B515" s="36">
        <v>44018</v>
      </c>
      <c r="C515" s="36"/>
      <c r="D515" s="36"/>
      <c r="E515" s="36"/>
      <c r="F515">
        <v>58.9</v>
      </c>
      <c r="H515" s="1"/>
    </row>
    <row r="516" spans="1:8">
      <c r="A516" s="14"/>
      <c r="B516" s="36">
        <v>44019</v>
      </c>
      <c r="C516" s="36"/>
      <c r="D516" s="36"/>
      <c r="E516" s="36"/>
      <c r="F516">
        <v>58.51</v>
      </c>
      <c r="H516" s="1"/>
    </row>
    <row r="517" spans="1:8">
      <c r="A517" s="14"/>
      <c r="B517" s="36">
        <v>44020</v>
      </c>
      <c r="C517" s="36"/>
      <c r="D517" s="36"/>
      <c r="E517" s="36"/>
      <c r="F517">
        <v>59.87</v>
      </c>
      <c r="H517" s="1"/>
    </row>
    <row r="518" spans="1:8">
      <c r="A518" s="14"/>
      <c r="B518" s="36">
        <v>44021</v>
      </c>
      <c r="C518" s="36"/>
      <c r="D518" s="36"/>
      <c r="E518" s="36"/>
      <c r="F518">
        <v>58.3</v>
      </c>
      <c r="H518" s="1"/>
    </row>
    <row r="519" spans="1:8">
      <c r="A519" s="14"/>
      <c r="B519" s="36">
        <v>44022</v>
      </c>
      <c r="C519" s="36"/>
      <c r="D519" s="36"/>
      <c r="E519" s="36"/>
      <c r="F519">
        <v>58.4</v>
      </c>
      <c r="H519" s="1"/>
    </row>
    <row r="520" spans="1:8">
      <c r="A520" s="14"/>
      <c r="B520" s="36">
        <v>44025</v>
      </c>
      <c r="C520" s="36"/>
      <c r="D520" s="36"/>
      <c r="E520" s="36"/>
      <c r="F520">
        <v>58.39</v>
      </c>
      <c r="H520" s="1"/>
    </row>
    <row r="521" spans="1:8">
      <c r="A521" s="14"/>
      <c r="B521" s="36">
        <v>44026</v>
      </c>
      <c r="C521" s="36"/>
      <c r="D521" s="36"/>
      <c r="E521" s="36"/>
      <c r="F521">
        <v>58.64</v>
      </c>
      <c r="H521" s="1"/>
    </row>
    <row r="522" spans="1:8">
      <c r="A522" s="14"/>
      <c r="B522" s="36">
        <v>44027</v>
      </c>
      <c r="C522" s="36"/>
      <c r="D522" s="36"/>
      <c r="E522" s="36"/>
      <c r="F522">
        <v>57.88</v>
      </c>
      <c r="H522" s="1"/>
    </row>
    <row r="523" spans="1:8">
      <c r="A523" s="14"/>
      <c r="B523" s="36">
        <v>44028</v>
      </c>
      <c r="C523" s="36"/>
      <c r="D523" s="36"/>
      <c r="E523" s="36"/>
      <c r="F523">
        <v>57.57</v>
      </c>
      <c r="H523" s="1"/>
    </row>
    <row r="524" spans="1:8">
      <c r="A524" s="14"/>
      <c r="B524" s="36">
        <v>44029</v>
      </c>
      <c r="C524" s="36"/>
      <c r="D524" s="36"/>
      <c r="E524" s="36"/>
      <c r="F524">
        <v>57.9</v>
      </c>
      <c r="H524" s="1"/>
    </row>
    <row r="525" spans="1:8">
      <c r="A525" s="14"/>
      <c r="B525" s="36">
        <v>44032</v>
      </c>
      <c r="C525" s="36"/>
      <c r="D525" s="36"/>
      <c r="E525" s="36"/>
      <c r="F525">
        <v>57.91</v>
      </c>
      <c r="H525" s="1"/>
    </row>
    <row r="526" spans="1:8">
      <c r="A526" s="14"/>
      <c r="B526" s="36">
        <v>44033</v>
      </c>
      <c r="C526" s="36"/>
      <c r="D526" s="36"/>
      <c r="E526" s="36"/>
      <c r="F526">
        <v>59.19</v>
      </c>
      <c r="H526" s="1"/>
    </row>
    <row r="527" spans="1:8">
      <c r="A527" s="14"/>
      <c r="B527" s="36">
        <v>44034</v>
      </c>
      <c r="C527" s="36"/>
      <c r="D527" s="36"/>
      <c r="E527" s="36"/>
      <c r="F527">
        <v>59.34</v>
      </c>
      <c r="H527" s="1"/>
    </row>
    <row r="528" spans="1:8">
      <c r="A528" s="14"/>
      <c r="B528" s="36">
        <v>44035</v>
      </c>
      <c r="C528" s="36"/>
      <c r="D528" s="36"/>
      <c r="E528" s="36"/>
      <c r="F528">
        <v>60.82</v>
      </c>
      <c r="H528" s="1"/>
    </row>
    <row r="529" spans="1:8">
      <c r="A529" s="14"/>
      <c r="B529" s="36">
        <v>44036</v>
      </c>
      <c r="C529" s="36"/>
      <c r="D529" s="36"/>
      <c r="E529" s="36"/>
      <c r="F529">
        <v>60.63</v>
      </c>
      <c r="H529" s="1"/>
    </row>
    <row r="530" spans="1:8">
      <c r="A530" s="14"/>
      <c r="B530" s="36">
        <v>44039</v>
      </c>
      <c r="C530" s="36"/>
      <c r="D530" s="36"/>
      <c r="E530" s="36"/>
      <c r="F530">
        <v>69.16</v>
      </c>
      <c r="H530" s="1"/>
    </row>
    <row r="531" spans="1:8">
      <c r="A531" s="14"/>
      <c r="B531" s="36">
        <v>44040</v>
      </c>
      <c r="C531" s="36"/>
      <c r="D531" s="36"/>
      <c r="E531" s="36"/>
      <c r="F531">
        <v>70.099999999999994</v>
      </c>
      <c r="H531" s="1"/>
    </row>
    <row r="532" spans="1:8">
      <c r="A532" s="14"/>
      <c r="B532" s="36">
        <v>44041</v>
      </c>
      <c r="C532" s="36"/>
      <c r="D532" s="36"/>
      <c r="E532" s="36"/>
      <c r="F532">
        <v>71.41</v>
      </c>
      <c r="H532" s="1"/>
    </row>
    <row r="533" spans="1:8">
      <c r="A533" s="14"/>
      <c r="B533" s="36">
        <v>44042</v>
      </c>
      <c r="C533" s="36"/>
      <c r="D533" s="36"/>
      <c r="E533" s="36"/>
      <c r="F533">
        <v>71.069999999999993</v>
      </c>
      <c r="H533" s="1"/>
    </row>
    <row r="534" spans="1:8">
      <c r="A534" s="14"/>
      <c r="B534" s="36">
        <v>44043</v>
      </c>
      <c r="C534" s="36"/>
      <c r="D534" s="36"/>
      <c r="E534" s="36"/>
      <c r="F534">
        <v>72.569999999999993</v>
      </c>
      <c r="H534" s="1"/>
    </row>
    <row r="535" spans="1:8">
      <c r="A535" s="14"/>
      <c r="B535" s="36">
        <v>44046</v>
      </c>
      <c r="C535" s="36"/>
      <c r="D535" s="36"/>
      <c r="E535" s="36"/>
      <c r="F535">
        <v>72.62</v>
      </c>
      <c r="H535" s="1"/>
    </row>
    <row r="536" spans="1:8">
      <c r="A536" s="14"/>
      <c r="B536" s="36">
        <v>44047</v>
      </c>
      <c r="C536" s="36"/>
      <c r="D536" s="36"/>
      <c r="E536" s="36"/>
      <c r="F536">
        <v>71.099999999999994</v>
      </c>
      <c r="H536" s="1"/>
    </row>
    <row r="537" spans="1:8">
      <c r="A537" s="14"/>
      <c r="B537" s="36">
        <v>44048</v>
      </c>
      <c r="C537" s="36"/>
      <c r="D537" s="36"/>
      <c r="E537" s="36"/>
      <c r="F537">
        <v>74.05</v>
      </c>
      <c r="H537" s="1"/>
    </row>
    <row r="538" spans="1:8">
      <c r="A538" s="14"/>
      <c r="B538" s="36">
        <v>44049</v>
      </c>
      <c r="C538" s="36"/>
      <c r="D538" s="36"/>
      <c r="E538" s="36"/>
      <c r="F538">
        <v>75.239999999999995</v>
      </c>
      <c r="H538" s="1"/>
    </row>
    <row r="539" spans="1:8">
      <c r="A539" s="14"/>
      <c r="B539" s="36">
        <v>44050</v>
      </c>
      <c r="C539" s="36"/>
      <c r="D539" s="36"/>
      <c r="E539" s="36"/>
      <c r="F539">
        <v>72.400000000000006</v>
      </c>
      <c r="H539" s="1"/>
    </row>
    <row r="540" spans="1:8">
      <c r="A540" s="14"/>
      <c r="B540" s="36">
        <v>44053</v>
      </c>
      <c r="C540" s="36"/>
      <c r="D540" s="36"/>
      <c r="E540" s="36"/>
      <c r="F540">
        <v>75.11</v>
      </c>
      <c r="H540" s="1"/>
    </row>
    <row r="541" spans="1:8">
      <c r="A541" s="14"/>
      <c r="B541" s="36">
        <v>44054</v>
      </c>
      <c r="C541" s="36"/>
      <c r="D541" s="36"/>
      <c r="E541" s="36"/>
      <c r="F541">
        <v>71.540000000000006</v>
      </c>
      <c r="H541" s="1"/>
    </row>
    <row r="542" spans="1:8">
      <c r="A542" s="14"/>
      <c r="B542" s="36">
        <v>44055</v>
      </c>
      <c r="C542" s="36"/>
      <c r="D542" s="36"/>
      <c r="E542" s="36"/>
      <c r="F542">
        <v>72.94</v>
      </c>
      <c r="H542" s="1"/>
    </row>
    <row r="543" spans="1:8">
      <c r="A543" s="14"/>
      <c r="B543" s="36">
        <v>44056</v>
      </c>
      <c r="C543" s="36"/>
      <c r="D543" s="36"/>
      <c r="E543" s="36"/>
      <c r="F543">
        <v>72.510000000000005</v>
      </c>
      <c r="H543" s="1"/>
    </row>
    <row r="544" spans="1:8">
      <c r="A544" s="14"/>
      <c r="B544" s="36">
        <v>44057</v>
      </c>
      <c r="C544" s="36"/>
      <c r="D544" s="36"/>
      <c r="E544" s="36"/>
      <c r="F544">
        <v>74.62</v>
      </c>
      <c r="H544" s="1"/>
    </row>
    <row r="545" spans="1:8">
      <c r="A545" s="14"/>
      <c r="B545" s="36">
        <v>44060</v>
      </c>
      <c r="C545" s="36"/>
      <c r="D545" s="36"/>
      <c r="E545" s="36"/>
      <c r="F545">
        <v>78.17</v>
      </c>
      <c r="H545" s="1"/>
    </row>
    <row r="546" spans="1:8">
      <c r="A546" s="14"/>
      <c r="B546" s="36">
        <v>44061</v>
      </c>
      <c r="C546" s="36"/>
      <c r="D546" s="36"/>
      <c r="E546" s="36"/>
      <c r="F546">
        <v>75.430000000000007</v>
      </c>
      <c r="H546" s="1"/>
    </row>
    <row r="547" spans="1:8">
      <c r="A547" s="14"/>
      <c r="B547" s="36">
        <v>44062</v>
      </c>
      <c r="C547" s="36"/>
      <c r="D547" s="36"/>
      <c r="E547" s="36"/>
      <c r="F547">
        <v>73.290000000000006</v>
      </c>
      <c r="H547" s="1"/>
    </row>
    <row r="548" spans="1:8">
      <c r="A548" s="14"/>
      <c r="B548" s="36">
        <v>44063</v>
      </c>
      <c r="C548" s="36"/>
      <c r="D548" s="36"/>
      <c r="E548" s="36"/>
      <c r="F548">
        <v>74.59</v>
      </c>
      <c r="H548" s="1"/>
    </row>
    <row r="549" spans="1:8">
      <c r="A549" s="14"/>
      <c r="B549" s="36">
        <v>44064</v>
      </c>
      <c r="C549" s="36"/>
      <c r="D549" s="36"/>
      <c r="E549" s="36"/>
      <c r="F549">
        <v>73.37</v>
      </c>
      <c r="H549" s="1"/>
    </row>
    <row r="550" spans="1:8">
      <c r="A550" s="14"/>
      <c r="B550" s="36">
        <v>44067</v>
      </c>
      <c r="C550" s="36"/>
      <c r="D550" s="36"/>
      <c r="E550" s="36"/>
      <c r="F550">
        <v>73.86</v>
      </c>
      <c r="H550" s="1"/>
    </row>
    <row r="551" spans="1:8">
      <c r="A551" s="14"/>
      <c r="B551" s="36">
        <v>44068</v>
      </c>
      <c r="C551" s="36"/>
      <c r="D551" s="36"/>
      <c r="E551" s="36"/>
      <c r="F551">
        <v>70.790000000000006</v>
      </c>
      <c r="H551" s="1"/>
    </row>
    <row r="552" spans="1:8">
      <c r="A552" s="14"/>
      <c r="B552" s="36">
        <v>44069</v>
      </c>
      <c r="C552" s="36"/>
      <c r="D552" s="36"/>
      <c r="E552" s="36"/>
      <c r="F552">
        <v>71.959999999999994</v>
      </c>
      <c r="H552" s="1"/>
    </row>
    <row r="553" spans="1:8">
      <c r="A553" s="14"/>
      <c r="B553" s="36">
        <v>44070</v>
      </c>
      <c r="C553" s="36"/>
      <c r="D553" s="36"/>
      <c r="E553" s="36"/>
      <c r="F553">
        <v>70.17</v>
      </c>
      <c r="H553" s="1"/>
    </row>
    <row r="554" spans="1:8">
      <c r="A554" s="14"/>
      <c r="B554" s="36">
        <v>44071</v>
      </c>
      <c r="C554" s="36"/>
      <c r="D554" s="36"/>
      <c r="E554" s="36"/>
      <c r="F554">
        <v>71.959999999999994</v>
      </c>
      <c r="H554" s="1"/>
    </row>
    <row r="555" spans="1:8">
      <c r="A555" s="14"/>
      <c r="B555" s="36">
        <v>44074</v>
      </c>
      <c r="C555" s="36"/>
      <c r="D555" s="36"/>
      <c r="E555" s="36"/>
      <c r="F555">
        <v>73.25</v>
      </c>
      <c r="H555" s="1"/>
    </row>
    <row r="556" spans="1:8">
      <c r="A556" s="14"/>
      <c r="B556" s="36">
        <v>44075</v>
      </c>
      <c r="C556" s="36"/>
      <c r="D556" s="36"/>
      <c r="E556" s="36"/>
      <c r="F556">
        <v>74.73</v>
      </c>
      <c r="H556" s="1"/>
    </row>
    <row r="557" spans="1:8">
      <c r="A557" s="14"/>
      <c r="B557" s="36">
        <v>44076</v>
      </c>
      <c r="C557" s="36"/>
      <c r="D557" s="36"/>
      <c r="E557" s="36"/>
      <c r="F557">
        <v>70.930000000000007</v>
      </c>
      <c r="H557" s="1"/>
    </row>
    <row r="558" spans="1:8">
      <c r="A558" s="14"/>
      <c r="B558" s="36">
        <v>44077</v>
      </c>
      <c r="C558" s="36"/>
      <c r="D558" s="36"/>
      <c r="E558" s="36"/>
      <c r="F558">
        <v>66.319999999999993</v>
      </c>
      <c r="H558" s="1"/>
    </row>
    <row r="559" spans="1:8">
      <c r="A559" s="14"/>
      <c r="B559" s="36">
        <v>44078</v>
      </c>
      <c r="C559" s="36"/>
      <c r="D559" s="36"/>
      <c r="E559" s="36"/>
      <c r="F559">
        <v>65.72</v>
      </c>
      <c r="H559" s="1"/>
    </row>
    <row r="560" spans="1:8">
      <c r="A560" s="14"/>
      <c r="B560" s="36">
        <v>44082</v>
      </c>
      <c r="C560" s="36"/>
      <c r="D560" s="36"/>
      <c r="E560" s="36"/>
      <c r="F560">
        <v>61.96</v>
      </c>
      <c r="H560" s="1"/>
    </row>
    <row r="561" spans="1:8">
      <c r="A561" s="14"/>
      <c r="B561" s="36">
        <v>44083</v>
      </c>
      <c r="C561" s="36"/>
      <c r="D561" s="36"/>
      <c r="E561" s="36"/>
      <c r="F561">
        <v>63.86</v>
      </c>
      <c r="H561" s="1"/>
    </row>
    <row r="562" spans="1:8">
      <c r="A562" s="14"/>
      <c r="B562" s="36">
        <v>44084</v>
      </c>
      <c r="C562" s="36"/>
      <c r="D562" s="36"/>
      <c r="E562" s="36"/>
      <c r="F562">
        <v>63.85</v>
      </c>
      <c r="H562" s="1"/>
    </row>
    <row r="563" spans="1:8">
      <c r="A563" s="14"/>
      <c r="B563" s="36">
        <v>44085</v>
      </c>
      <c r="C563" s="36"/>
      <c r="D563" s="36"/>
      <c r="E563" s="36"/>
      <c r="F563">
        <v>63.98</v>
      </c>
      <c r="H563" s="1"/>
    </row>
    <row r="564" spans="1:8">
      <c r="A564" s="14"/>
      <c r="B564" s="36">
        <v>44088</v>
      </c>
      <c r="C564" s="36"/>
      <c r="D564" s="36"/>
      <c r="E564" s="36"/>
      <c r="F564">
        <v>66.209999999999994</v>
      </c>
      <c r="H564" s="1"/>
    </row>
    <row r="565" spans="1:8">
      <c r="A565" s="14"/>
      <c r="B565" s="36">
        <v>44089</v>
      </c>
      <c r="C565" s="36"/>
      <c r="D565" s="36"/>
      <c r="E565" s="36"/>
      <c r="F565">
        <v>66.88</v>
      </c>
      <c r="H565" s="1"/>
    </row>
    <row r="566" spans="1:8">
      <c r="A566" s="14"/>
      <c r="B566" s="36">
        <v>44090</v>
      </c>
      <c r="C566" s="36"/>
      <c r="D566" s="36"/>
      <c r="E566" s="36"/>
      <c r="F566">
        <v>68.14</v>
      </c>
      <c r="H566" s="1"/>
    </row>
    <row r="567" spans="1:8">
      <c r="A567" s="14"/>
      <c r="B567" s="36">
        <v>44091</v>
      </c>
      <c r="C567" s="36"/>
      <c r="D567" s="36"/>
      <c r="E567" s="36"/>
      <c r="F567">
        <v>67.760000000000005</v>
      </c>
      <c r="H567" s="1"/>
    </row>
    <row r="568" spans="1:8">
      <c r="A568" s="14"/>
      <c r="B568" s="36">
        <v>44092</v>
      </c>
      <c r="C568" s="36"/>
      <c r="D568" s="36"/>
      <c r="E568" s="36"/>
      <c r="F568">
        <v>67.349999999999994</v>
      </c>
      <c r="H568" s="1"/>
    </row>
    <row r="569" spans="1:8">
      <c r="A569" s="14"/>
      <c r="B569" s="36">
        <v>44095</v>
      </c>
      <c r="C569" s="36"/>
      <c r="D569" s="36"/>
      <c r="E569" s="36"/>
      <c r="F569">
        <v>64.849999999999994</v>
      </c>
      <c r="H569" s="1"/>
    </row>
    <row r="570" spans="1:8">
      <c r="A570" s="14"/>
      <c r="B570" s="36">
        <v>44096</v>
      </c>
      <c r="C570" s="36"/>
      <c r="D570" s="36"/>
      <c r="E570" s="36"/>
      <c r="F570">
        <v>64.88</v>
      </c>
      <c r="H570" s="1"/>
    </row>
    <row r="571" spans="1:8">
      <c r="A571" s="14"/>
      <c r="B571" s="36">
        <v>44097</v>
      </c>
      <c r="C571" s="36"/>
      <c r="D571" s="36"/>
      <c r="E571" s="36"/>
      <c r="F571">
        <v>63.53</v>
      </c>
      <c r="H571" s="1"/>
    </row>
    <row r="572" spans="1:8">
      <c r="A572" s="14"/>
      <c r="B572" s="36">
        <v>44098</v>
      </c>
      <c r="C572" s="36"/>
      <c r="D572" s="36"/>
      <c r="E572" s="36"/>
      <c r="F572">
        <v>65.86</v>
      </c>
      <c r="H572" s="1"/>
    </row>
    <row r="573" spans="1:8">
      <c r="A573" s="14"/>
      <c r="B573" s="36">
        <v>44099</v>
      </c>
      <c r="C573" s="36"/>
      <c r="D573" s="36"/>
      <c r="E573" s="36"/>
      <c r="F573">
        <v>66.48</v>
      </c>
      <c r="H573" s="1"/>
    </row>
    <row r="574" spans="1:8">
      <c r="A574" s="14"/>
      <c r="B574" s="36">
        <v>44102</v>
      </c>
      <c r="C574" s="36"/>
      <c r="D574" s="36"/>
      <c r="E574" s="36"/>
      <c r="F574">
        <v>67.3</v>
      </c>
      <c r="H574" s="1"/>
    </row>
    <row r="575" spans="1:8">
      <c r="A575" s="14"/>
      <c r="B575" s="36">
        <v>44103</v>
      </c>
      <c r="C575" s="36"/>
      <c r="D575" s="36"/>
      <c r="E575" s="36"/>
      <c r="F575">
        <v>66.42</v>
      </c>
      <c r="H575" s="1"/>
    </row>
    <row r="576" spans="1:8">
      <c r="A576" s="14"/>
      <c r="B576" s="36">
        <v>44104</v>
      </c>
      <c r="C576" s="36"/>
      <c r="D576" s="36"/>
      <c r="E576" s="36"/>
      <c r="F576">
        <v>66.16</v>
      </c>
      <c r="H576" s="1"/>
    </row>
    <row r="577" spans="1:8">
      <c r="A577" s="14"/>
      <c r="B577" s="36">
        <v>44105</v>
      </c>
      <c r="C577" s="36"/>
      <c r="D577" s="36"/>
      <c r="E577" s="36"/>
      <c r="F577">
        <v>65.400000000000006</v>
      </c>
      <c r="H577" s="1"/>
    </row>
    <row r="578" spans="1:8">
      <c r="A578" s="14"/>
      <c r="B578" s="36">
        <v>44106</v>
      </c>
      <c r="C578" s="36"/>
      <c r="D578" s="36"/>
      <c r="E578" s="36"/>
      <c r="F578">
        <v>64.8</v>
      </c>
      <c r="H578" s="1"/>
    </row>
    <row r="579" spans="1:8">
      <c r="A579" s="14"/>
      <c r="B579" s="36">
        <v>44109</v>
      </c>
      <c r="C579" s="36"/>
      <c r="D579" s="36"/>
      <c r="E579" s="36"/>
      <c r="F579">
        <v>66.400000000000006</v>
      </c>
      <c r="H579" s="1"/>
    </row>
    <row r="580" spans="1:8">
      <c r="A580" s="14"/>
      <c r="B580" s="36">
        <v>44110</v>
      </c>
      <c r="C580" s="36"/>
      <c r="D580" s="36"/>
      <c r="E580" s="36"/>
      <c r="F580">
        <v>65.319999999999993</v>
      </c>
      <c r="H580" s="1"/>
    </row>
    <row r="581" spans="1:8">
      <c r="A581" s="14"/>
      <c r="B581" s="36">
        <v>44111</v>
      </c>
      <c r="C581" s="36"/>
      <c r="D581" s="36"/>
      <c r="E581" s="36"/>
      <c r="F581">
        <v>65.849999999999994</v>
      </c>
      <c r="H581" s="1"/>
    </row>
    <row r="582" spans="1:8">
      <c r="A582" s="14"/>
      <c r="B582" s="36">
        <v>44112</v>
      </c>
      <c r="C582" s="36"/>
      <c r="D582" s="36"/>
      <c r="E582" s="36"/>
      <c r="F582">
        <v>67.31</v>
      </c>
      <c r="H582" s="1"/>
    </row>
    <row r="583" spans="1:8">
      <c r="A583" s="14"/>
      <c r="B583" s="36">
        <v>44113</v>
      </c>
      <c r="C583" s="36"/>
      <c r="D583" s="36"/>
      <c r="E583" s="36"/>
      <c r="F583">
        <v>68.3</v>
      </c>
      <c r="H583" s="1"/>
    </row>
    <row r="584" spans="1:8">
      <c r="A584" s="14"/>
      <c r="B584" s="36">
        <v>44116</v>
      </c>
      <c r="C584" s="36"/>
      <c r="D584" s="36"/>
      <c r="E584" s="36"/>
      <c r="F584">
        <v>71.47</v>
      </c>
      <c r="H584" s="1"/>
    </row>
    <row r="585" spans="1:8">
      <c r="A585" s="14"/>
      <c r="B585" s="36">
        <v>44117</v>
      </c>
      <c r="C585" s="36"/>
      <c r="D585" s="36"/>
      <c r="E585" s="36"/>
      <c r="F585">
        <v>70.28</v>
      </c>
      <c r="H585" s="1"/>
    </row>
    <row r="586" spans="1:8">
      <c r="A586" s="14"/>
      <c r="B586" s="36">
        <v>44118</v>
      </c>
      <c r="C586" s="36"/>
      <c r="D586" s="36"/>
      <c r="E586" s="36"/>
      <c r="F586">
        <v>70.09</v>
      </c>
      <c r="H586" s="1"/>
    </row>
    <row r="587" spans="1:8">
      <c r="A587" s="14"/>
      <c r="B587" s="36">
        <v>44119</v>
      </c>
      <c r="C587" s="36"/>
      <c r="D587" s="36"/>
      <c r="E587" s="36"/>
      <c r="F587">
        <v>71.239999999999995</v>
      </c>
      <c r="H587" s="1"/>
    </row>
    <row r="588" spans="1:8">
      <c r="A588" s="14"/>
      <c r="B588" s="36">
        <v>44120</v>
      </c>
      <c r="C588" s="36"/>
      <c r="D588" s="36"/>
      <c r="E588" s="36"/>
      <c r="F588">
        <v>69.83</v>
      </c>
      <c r="H588" s="1"/>
    </row>
    <row r="589" spans="1:8">
      <c r="A589" s="14"/>
      <c r="B589" s="36">
        <v>44123</v>
      </c>
      <c r="C589" s="36"/>
      <c r="D589" s="36"/>
      <c r="E589" s="36"/>
      <c r="F589">
        <v>72.2</v>
      </c>
      <c r="H589" s="1"/>
    </row>
    <row r="590" spans="1:8">
      <c r="A590" s="14"/>
      <c r="B590" s="36">
        <v>44124</v>
      </c>
      <c r="C590" s="36"/>
      <c r="D590" s="36"/>
      <c r="E590" s="36"/>
      <c r="F590">
        <v>73.650000000000006</v>
      </c>
      <c r="H590" s="1"/>
    </row>
    <row r="591" spans="1:8">
      <c r="A591" s="14"/>
      <c r="B591" s="36">
        <v>44125</v>
      </c>
      <c r="C591" s="36"/>
      <c r="D591" s="36"/>
      <c r="E591" s="36"/>
      <c r="F591">
        <v>78.349999999999994</v>
      </c>
      <c r="H591" s="1"/>
    </row>
    <row r="592" spans="1:8">
      <c r="A592" s="14"/>
      <c r="B592" s="36">
        <v>44126</v>
      </c>
      <c r="C592" s="36"/>
      <c r="D592" s="36"/>
      <c r="E592" s="36"/>
      <c r="F592">
        <v>80.89</v>
      </c>
      <c r="H592" s="1"/>
    </row>
    <row r="593" spans="1:8">
      <c r="A593" s="14"/>
      <c r="B593" s="36">
        <v>44127</v>
      </c>
      <c r="C593" s="36"/>
      <c r="D593" s="36"/>
      <c r="E593" s="36"/>
      <c r="F593">
        <v>79.91</v>
      </c>
      <c r="H593" s="1"/>
    </row>
    <row r="594" spans="1:8">
      <c r="A594" s="14"/>
      <c r="B594" s="36">
        <v>44130</v>
      </c>
      <c r="C594" s="36"/>
      <c r="D594" s="36"/>
      <c r="E594" s="36"/>
      <c r="F594">
        <v>80.34</v>
      </c>
      <c r="H594" s="1"/>
    </row>
    <row r="595" spans="1:8">
      <c r="A595" s="14"/>
      <c r="B595" s="36">
        <v>44131</v>
      </c>
      <c r="C595" s="36"/>
      <c r="D595" s="36"/>
      <c r="E595" s="36"/>
      <c r="F595">
        <v>84.56</v>
      </c>
      <c r="H595" s="1"/>
    </row>
    <row r="596" spans="1:8">
      <c r="A596" s="14"/>
      <c r="B596" s="36">
        <v>44132</v>
      </c>
      <c r="C596" s="36"/>
      <c r="D596" s="36"/>
      <c r="E596" s="36"/>
      <c r="F596">
        <v>81.540000000000006</v>
      </c>
      <c r="H596" s="1"/>
    </row>
    <row r="597" spans="1:8">
      <c r="A597" s="14"/>
      <c r="B597" s="36">
        <v>44133</v>
      </c>
      <c r="C597" s="36"/>
      <c r="D597" s="36"/>
      <c r="E597" s="36"/>
      <c r="F597">
        <v>83.97</v>
      </c>
      <c r="H597" s="1"/>
    </row>
    <row r="598" spans="1:8">
      <c r="A598" s="14"/>
      <c r="B598" s="36">
        <v>44134</v>
      </c>
      <c r="C598" s="36"/>
      <c r="D598" s="36"/>
      <c r="E598" s="36"/>
      <c r="F598">
        <v>83.7</v>
      </c>
      <c r="H598" s="1"/>
    </row>
    <row r="599" spans="1:8">
      <c r="A599" s="14"/>
      <c r="B599" s="36">
        <v>44137</v>
      </c>
      <c r="C599" s="36"/>
      <c r="D599" s="36"/>
      <c r="E599" s="36"/>
      <c r="F599">
        <v>84.05</v>
      </c>
      <c r="H599" s="1"/>
    </row>
    <row r="600" spans="1:8">
      <c r="A600" s="14"/>
      <c r="B600" s="36">
        <v>44138</v>
      </c>
      <c r="C600" s="36"/>
      <c r="D600" s="36"/>
      <c r="E600" s="36"/>
      <c r="F600">
        <v>84.37</v>
      </c>
      <c r="H600" s="1"/>
    </row>
    <row r="601" spans="1:8">
      <c r="A601" s="14"/>
      <c r="B601" s="36">
        <v>44139</v>
      </c>
      <c r="C601" s="36"/>
      <c r="D601" s="36"/>
      <c r="E601" s="36"/>
      <c r="F601">
        <v>86.51</v>
      </c>
      <c r="H601" s="1"/>
    </row>
    <row r="602" spans="1:8">
      <c r="A602" s="14"/>
      <c r="B602" s="36">
        <v>44140</v>
      </c>
      <c r="C602" s="36"/>
      <c r="D602" s="36"/>
      <c r="E602" s="36"/>
      <c r="F602">
        <v>93.02</v>
      </c>
      <c r="H602" s="1"/>
    </row>
    <row r="603" spans="1:8">
      <c r="A603" s="14"/>
      <c r="B603" s="36">
        <v>44141</v>
      </c>
      <c r="C603" s="36"/>
      <c r="D603" s="36"/>
      <c r="E603" s="36"/>
      <c r="F603">
        <v>95.33</v>
      </c>
      <c r="H603" s="1"/>
    </row>
    <row r="604" spans="1:8">
      <c r="A604" s="14"/>
      <c r="B604" s="36">
        <v>44144</v>
      </c>
      <c r="C604" s="36"/>
      <c r="D604" s="36"/>
      <c r="E604" s="36"/>
      <c r="F604">
        <v>94.18</v>
      </c>
      <c r="H604" s="1"/>
    </row>
    <row r="605" spans="1:8">
      <c r="A605" s="14"/>
      <c r="B605" s="36">
        <v>44145</v>
      </c>
      <c r="C605" s="36"/>
      <c r="D605" s="36"/>
      <c r="E605" s="36"/>
      <c r="F605">
        <v>93.58</v>
      </c>
      <c r="H605" s="1"/>
    </row>
    <row r="606" spans="1:8">
      <c r="A606" s="14"/>
      <c r="B606" s="36">
        <v>44146</v>
      </c>
      <c r="C606" s="36"/>
      <c r="D606" s="36"/>
      <c r="E606" s="36"/>
      <c r="F606">
        <v>96.28</v>
      </c>
      <c r="H606" s="1"/>
    </row>
    <row r="607" spans="1:8">
      <c r="A607" s="14"/>
      <c r="B607" s="36">
        <v>44147</v>
      </c>
      <c r="C607" s="36"/>
      <c r="D607" s="36"/>
      <c r="E607" s="36"/>
      <c r="F607">
        <v>98.92</v>
      </c>
      <c r="H607" s="1"/>
    </row>
    <row r="608" spans="1:8">
      <c r="A608" s="14"/>
      <c r="B608" s="36">
        <v>44148</v>
      </c>
      <c r="C608" s="36"/>
      <c r="D608" s="36"/>
      <c r="E608" s="36"/>
      <c r="F608">
        <v>99.08</v>
      </c>
      <c r="H608" s="1"/>
    </row>
    <row r="609" spans="1:8">
      <c r="A609" s="14"/>
      <c r="B609" s="36">
        <v>44151</v>
      </c>
      <c r="C609" s="36"/>
      <c r="D609" s="36"/>
      <c r="E609" s="36"/>
      <c r="F609">
        <v>102.89</v>
      </c>
      <c r="H609" s="1"/>
    </row>
    <row r="610" spans="1:8">
      <c r="A610" s="14"/>
      <c r="B610" s="36">
        <v>44152</v>
      </c>
      <c r="C610" s="36"/>
      <c r="D610" s="36"/>
      <c r="E610" s="36"/>
      <c r="F610">
        <v>108.03</v>
      </c>
      <c r="H610" s="1"/>
    </row>
    <row r="611" spans="1:8">
      <c r="A611" s="14"/>
      <c r="B611" s="36">
        <v>44153</v>
      </c>
      <c r="C611" s="36"/>
      <c r="D611" s="36"/>
      <c r="E611" s="36"/>
      <c r="F611">
        <v>107.67</v>
      </c>
      <c r="H611" s="1"/>
    </row>
    <row r="612" spans="1:8">
      <c r="A612" s="14"/>
      <c r="B612" s="36">
        <v>44154</v>
      </c>
      <c r="C612" s="36"/>
      <c r="D612" s="36"/>
      <c r="E612" s="36"/>
      <c r="F612">
        <v>110.25</v>
      </c>
      <c r="H612" s="1"/>
    </row>
    <row r="613" spans="1:8">
      <c r="A613" s="14"/>
      <c r="B613" s="36">
        <v>44155</v>
      </c>
      <c r="C613" s="36"/>
      <c r="D613" s="36"/>
      <c r="E613" s="36"/>
      <c r="F613">
        <v>114.02</v>
      </c>
      <c r="H613" s="1"/>
    </row>
    <row r="614" spans="1:8">
      <c r="A614" s="14"/>
      <c r="B614" s="36">
        <v>44158</v>
      </c>
      <c r="C614" s="36"/>
      <c r="D614" s="36"/>
      <c r="E614" s="36"/>
      <c r="F614">
        <v>112.49</v>
      </c>
      <c r="H614" s="1"/>
    </row>
    <row r="615" spans="1:8">
      <c r="A615" s="14"/>
      <c r="B615" s="36">
        <v>44159</v>
      </c>
      <c r="C615" s="36"/>
      <c r="D615" s="36"/>
      <c r="E615" s="36"/>
      <c r="F615">
        <v>117.04</v>
      </c>
      <c r="H615" s="1"/>
    </row>
    <row r="616" spans="1:8">
      <c r="A616" s="14"/>
      <c r="B616" s="36">
        <v>44160</v>
      </c>
      <c r="C616" s="36"/>
      <c r="D616" s="36"/>
      <c r="E616" s="36"/>
      <c r="F616">
        <v>115.83</v>
      </c>
      <c r="H616" s="1"/>
    </row>
    <row r="617" spans="1:8">
      <c r="A617" s="14"/>
      <c r="B617" s="36">
        <v>44162</v>
      </c>
      <c r="C617" s="36"/>
      <c r="D617" s="36"/>
      <c r="E617" s="36"/>
      <c r="F617">
        <v>102.24</v>
      </c>
      <c r="H617" s="1"/>
    </row>
    <row r="618" spans="1:8">
      <c r="A618" s="14"/>
      <c r="B618" s="36">
        <v>44165</v>
      </c>
      <c r="C618" s="36"/>
      <c r="D618" s="36"/>
      <c r="E618" s="36"/>
      <c r="F618">
        <v>119.18</v>
      </c>
      <c r="H618" s="1"/>
    </row>
    <row r="619" spans="1:8">
      <c r="A619" s="14"/>
      <c r="B619" s="36">
        <v>44166</v>
      </c>
      <c r="C619" s="36"/>
      <c r="D619" s="36"/>
      <c r="E619" s="36"/>
      <c r="F619">
        <v>116.44</v>
      </c>
      <c r="H619" s="1"/>
    </row>
    <row r="620" spans="1:8">
      <c r="A620" s="14"/>
      <c r="B620" s="36">
        <v>44167</v>
      </c>
      <c r="C620" s="36"/>
      <c r="D620" s="36"/>
      <c r="E620" s="36"/>
      <c r="F620">
        <v>116.53</v>
      </c>
      <c r="H620" s="1"/>
    </row>
    <row r="621" spans="1:8">
      <c r="A621" s="14"/>
      <c r="B621" s="36">
        <v>44168</v>
      </c>
      <c r="C621" s="36"/>
      <c r="D621" s="36"/>
      <c r="E621" s="36"/>
      <c r="F621">
        <v>118.17</v>
      </c>
      <c r="H621" s="1"/>
    </row>
    <row r="622" spans="1:8">
      <c r="A622" s="14"/>
      <c r="B622" s="36">
        <v>44169</v>
      </c>
      <c r="C622" s="36"/>
      <c r="D622" s="36"/>
      <c r="E622" s="36"/>
      <c r="F622">
        <v>115.34</v>
      </c>
      <c r="H622" s="1"/>
    </row>
    <row r="623" spans="1:8">
      <c r="A623" s="14"/>
      <c r="B623" s="36">
        <v>44172</v>
      </c>
      <c r="C623" s="36"/>
      <c r="D623" s="36"/>
      <c r="E623" s="36"/>
      <c r="F623">
        <v>115.76</v>
      </c>
      <c r="H623" s="1"/>
    </row>
    <row r="624" spans="1:8">
      <c r="A624" s="14"/>
      <c r="B624" s="36">
        <v>44173</v>
      </c>
      <c r="C624" s="36"/>
      <c r="D624" s="36"/>
      <c r="E624" s="36"/>
      <c r="F624">
        <v>113.68</v>
      </c>
      <c r="H624" s="1"/>
    </row>
    <row r="625" spans="1:8">
      <c r="A625" s="14"/>
      <c r="B625" s="36">
        <v>44174</v>
      </c>
      <c r="C625" s="36"/>
      <c r="D625" s="36"/>
      <c r="E625" s="36"/>
      <c r="F625">
        <v>111.35</v>
      </c>
      <c r="H625" s="1"/>
    </row>
    <row r="626" spans="1:8">
      <c r="A626" s="14"/>
      <c r="B626" s="36">
        <v>44175</v>
      </c>
      <c r="C626" s="36"/>
      <c r="D626" s="36"/>
      <c r="E626" s="36"/>
      <c r="F626">
        <v>111.37</v>
      </c>
      <c r="H626" s="1"/>
    </row>
    <row r="627" spans="1:8">
      <c r="A627" s="14"/>
      <c r="B627" s="36">
        <v>44176</v>
      </c>
      <c r="C627" s="36"/>
      <c r="D627" s="36"/>
      <c r="E627" s="36"/>
      <c r="F627">
        <v>108.83</v>
      </c>
      <c r="H627" s="1"/>
    </row>
    <row r="628" spans="1:8">
      <c r="A628" s="14"/>
      <c r="B628" s="36">
        <v>44179</v>
      </c>
      <c r="C628" s="36"/>
      <c r="D628" s="36"/>
      <c r="E628" s="36"/>
      <c r="F628">
        <v>116.53</v>
      </c>
      <c r="H628" s="1"/>
    </row>
    <row r="629" spans="1:8">
      <c r="A629" s="14"/>
      <c r="B629" s="36">
        <v>44180</v>
      </c>
      <c r="C629" s="36"/>
      <c r="D629" s="36"/>
      <c r="E629" s="36"/>
      <c r="F629">
        <v>118.48</v>
      </c>
      <c r="H629" s="1"/>
    </row>
    <row r="630" spans="1:8">
      <c r="A630" s="14"/>
      <c r="B630" s="36">
        <v>44181</v>
      </c>
      <c r="C630" s="36"/>
      <c r="D630" s="36"/>
      <c r="E630" s="36"/>
      <c r="F630">
        <v>127.16</v>
      </c>
      <c r="H630" s="1"/>
    </row>
    <row r="631" spans="1:8">
      <c r="A631" s="14"/>
      <c r="B631" s="36">
        <v>44182</v>
      </c>
      <c r="C631" s="36"/>
      <c r="D631" s="36"/>
      <c r="E631" s="36"/>
      <c r="F631">
        <v>139.1</v>
      </c>
      <c r="H631" s="1"/>
    </row>
    <row r="632" spans="1:8">
      <c r="A632" s="14"/>
      <c r="B632" s="36">
        <v>44183</v>
      </c>
      <c r="C632" s="36"/>
      <c r="D632" s="36"/>
      <c r="E632" s="36"/>
      <c r="F632">
        <v>138.87</v>
      </c>
      <c r="H632" s="1"/>
    </row>
    <row r="633" spans="1:8">
      <c r="A633" s="14"/>
      <c r="B633" s="36">
        <v>44186</v>
      </c>
      <c r="C633" s="36"/>
      <c r="D633" s="36"/>
      <c r="E633" s="36"/>
      <c r="F633">
        <v>138.44999999999999</v>
      </c>
      <c r="H633" s="1"/>
    </row>
    <row r="634" spans="1:8">
      <c r="A634" s="14"/>
      <c r="B634" s="36">
        <v>44187</v>
      </c>
      <c r="C634" s="36"/>
      <c r="D634" s="36"/>
      <c r="E634" s="36"/>
      <c r="F634">
        <v>142.29</v>
      </c>
      <c r="H634" s="1"/>
    </row>
    <row r="635" spans="1:8">
      <c r="A635" s="14"/>
      <c r="B635" s="36">
        <v>44188</v>
      </c>
      <c r="C635" s="36"/>
      <c r="D635" s="36"/>
      <c r="E635" s="36"/>
      <c r="F635">
        <v>141.93</v>
      </c>
      <c r="H635" s="1"/>
    </row>
    <row r="636" spans="1:8">
      <c r="A636" s="14"/>
      <c r="B636" s="36">
        <v>44189</v>
      </c>
      <c r="C636" s="36"/>
      <c r="D636" s="36"/>
      <c r="E636" s="36"/>
      <c r="F636">
        <v>141.55000000000001</v>
      </c>
      <c r="H636" s="1"/>
    </row>
    <row r="637" spans="1:8">
      <c r="A637" s="14"/>
      <c r="B637" s="36">
        <v>44193</v>
      </c>
      <c r="C637" s="36"/>
      <c r="D637" s="36"/>
      <c r="E637" s="36"/>
      <c r="F637">
        <v>162.02000000000001</v>
      </c>
      <c r="H637" s="1"/>
    </row>
    <row r="638" spans="1:8">
      <c r="A638" s="14"/>
      <c r="B638" s="36">
        <v>44194</v>
      </c>
      <c r="C638" s="36"/>
      <c r="D638" s="36"/>
      <c r="E638" s="36"/>
      <c r="F638">
        <v>162.62</v>
      </c>
      <c r="H638" s="1"/>
    </row>
    <row r="639" spans="1:8">
      <c r="A639" s="14"/>
      <c r="B639" s="36">
        <v>44195</v>
      </c>
      <c r="C639" s="36"/>
      <c r="D639" s="36"/>
      <c r="E639" s="36"/>
      <c r="F639">
        <v>174.26</v>
      </c>
      <c r="H639" s="1"/>
    </row>
    <row r="640" spans="1:8">
      <c r="A640" s="14"/>
      <c r="B640" s="36">
        <v>44196</v>
      </c>
      <c r="C640" s="36"/>
      <c r="D640" s="36"/>
      <c r="E640" s="36"/>
      <c r="F640">
        <v>175.54</v>
      </c>
      <c r="H640" s="1"/>
    </row>
    <row r="641" spans="1:8">
      <c r="A641" s="14"/>
      <c r="B641" s="36">
        <v>44200</v>
      </c>
      <c r="C641" s="36"/>
      <c r="D641" s="36"/>
      <c r="E641" s="36"/>
      <c r="F641">
        <v>188.69</v>
      </c>
      <c r="H641" s="1"/>
    </row>
    <row r="642" spans="1:8">
      <c r="A642" s="14"/>
      <c r="B642" s="36">
        <v>44201</v>
      </c>
      <c r="C642" s="36"/>
      <c r="D642" s="36"/>
      <c r="E642" s="36"/>
      <c r="F642">
        <v>206.31</v>
      </c>
      <c r="H642" s="1"/>
    </row>
    <row r="643" spans="1:8">
      <c r="A643" s="14"/>
      <c r="B643" s="36">
        <v>44202</v>
      </c>
      <c r="C643" s="36"/>
      <c r="D643" s="36"/>
      <c r="E643" s="36"/>
      <c r="F643">
        <v>218.68</v>
      </c>
      <c r="H643" s="1"/>
    </row>
    <row r="644" spans="1:8">
      <c r="A644" s="14"/>
      <c r="B644" s="36">
        <v>44203</v>
      </c>
      <c r="C644" s="36"/>
      <c r="D644" s="36"/>
      <c r="E644" s="36"/>
      <c r="F644">
        <v>236.85</v>
      </c>
      <c r="H644" s="1"/>
    </row>
    <row r="645" spans="1:8">
      <c r="A645" s="14"/>
      <c r="B645" s="36">
        <v>44204</v>
      </c>
      <c r="C645" s="36"/>
      <c r="D645" s="36"/>
      <c r="E645" s="36"/>
      <c r="F645">
        <v>236.16</v>
      </c>
      <c r="H645" s="1"/>
    </row>
    <row r="646" spans="1:8">
      <c r="A646" s="14"/>
      <c r="B646" s="36">
        <v>44207</v>
      </c>
      <c r="C646" s="36"/>
      <c r="D646" s="36"/>
      <c r="E646" s="36"/>
      <c r="F646">
        <v>202.03</v>
      </c>
      <c r="H646" s="1"/>
    </row>
    <row r="647" spans="1:8">
      <c r="A647" s="14"/>
      <c r="B647" s="36">
        <v>44208</v>
      </c>
      <c r="C647" s="36"/>
      <c r="D647" s="36"/>
      <c r="E647" s="36"/>
      <c r="F647">
        <v>206.25</v>
      </c>
      <c r="H647" s="1"/>
    </row>
    <row r="648" spans="1:8">
      <c r="A648" s="14"/>
      <c r="B648" s="36">
        <v>44209</v>
      </c>
      <c r="C648" s="36"/>
      <c r="D648" s="36"/>
      <c r="E648" s="36"/>
      <c r="F648">
        <v>217.41</v>
      </c>
      <c r="H648" s="1"/>
    </row>
    <row r="649" spans="1:8">
      <c r="A649" s="14"/>
      <c r="B649" s="36">
        <v>44210</v>
      </c>
      <c r="C649" s="36"/>
      <c r="D649" s="36"/>
      <c r="E649" s="36"/>
      <c r="F649">
        <v>236.73</v>
      </c>
      <c r="H649" s="1"/>
    </row>
    <row r="650" spans="1:8">
      <c r="A650" s="14"/>
      <c r="B650" s="36">
        <v>44211</v>
      </c>
      <c r="C650" s="36"/>
      <c r="D650" s="36"/>
      <c r="E650" s="36"/>
      <c r="F650">
        <v>213.12</v>
      </c>
      <c r="H650" s="1"/>
    </row>
    <row r="651" spans="1:8">
      <c r="A651" s="14"/>
      <c r="B651" s="36">
        <v>44215</v>
      </c>
      <c r="C651" s="36"/>
      <c r="D651" s="36"/>
      <c r="E651" s="36"/>
      <c r="F651">
        <v>218.83</v>
      </c>
      <c r="H651" s="1"/>
    </row>
    <row r="652" spans="1:8">
      <c r="A652" s="14"/>
      <c r="B652" s="36">
        <v>44216</v>
      </c>
      <c r="C652" s="36"/>
      <c r="D652" s="36"/>
      <c r="E652" s="36"/>
      <c r="F652">
        <v>209.46</v>
      </c>
      <c r="H652" s="1"/>
    </row>
    <row r="653" spans="1:8">
      <c r="A653" s="14"/>
      <c r="B653" s="36">
        <v>44217</v>
      </c>
      <c r="C653" s="36"/>
      <c r="D653" s="36"/>
      <c r="E653" s="36"/>
      <c r="F653">
        <v>190.71</v>
      </c>
      <c r="H653" s="1"/>
    </row>
    <row r="654" spans="1:8">
      <c r="A654" s="14"/>
      <c r="B654" s="36">
        <v>44218</v>
      </c>
      <c r="C654" s="36"/>
      <c r="D654" s="36"/>
      <c r="E654" s="36"/>
      <c r="F654">
        <v>200.51</v>
      </c>
      <c r="H654" s="1"/>
    </row>
    <row r="655" spans="1:8">
      <c r="A655" s="14"/>
      <c r="B655" s="36">
        <v>44221</v>
      </c>
      <c r="C655" s="36"/>
      <c r="D655" s="36"/>
      <c r="E655" s="36"/>
      <c r="F655">
        <v>199.79</v>
      </c>
      <c r="H655" s="1"/>
    </row>
    <row r="656" spans="1:8">
      <c r="A656" s="14"/>
      <c r="B656" s="36">
        <v>44222</v>
      </c>
      <c r="C656" s="36"/>
      <c r="D656" s="36"/>
      <c r="E656" s="36"/>
      <c r="F656">
        <v>190.79</v>
      </c>
      <c r="H656" s="1"/>
    </row>
    <row r="657" spans="1:8">
      <c r="A657" s="14"/>
      <c r="B657" s="36">
        <v>44223</v>
      </c>
      <c r="C657" s="36"/>
      <c r="D657" s="36"/>
      <c r="E657" s="36"/>
      <c r="F657">
        <v>186.91</v>
      </c>
      <c r="H657" s="1"/>
    </row>
    <row r="658" spans="1:8">
      <c r="A658" s="14"/>
      <c r="B658" s="36">
        <v>44224</v>
      </c>
      <c r="C658" s="36"/>
      <c r="D658" s="36"/>
      <c r="E658" s="36"/>
      <c r="F658">
        <v>193.73</v>
      </c>
      <c r="H658" s="1"/>
    </row>
    <row r="659" spans="1:8">
      <c r="A659" s="14"/>
      <c r="B659" s="36">
        <v>44225</v>
      </c>
      <c r="C659" s="36"/>
      <c r="D659" s="36"/>
      <c r="E659" s="36"/>
      <c r="F659">
        <v>205.93</v>
      </c>
      <c r="H659" s="1"/>
    </row>
    <row r="660" spans="1:8">
      <c r="A660" s="14"/>
      <c r="B660" s="36">
        <v>44228</v>
      </c>
      <c r="C660" s="36"/>
      <c r="D660" s="36"/>
      <c r="E660" s="36"/>
      <c r="F660">
        <v>200.85</v>
      </c>
      <c r="H660" s="1"/>
    </row>
    <row r="661" spans="1:8">
      <c r="A661" s="14"/>
      <c r="B661" s="36">
        <v>44229</v>
      </c>
      <c r="C661" s="36"/>
      <c r="D661" s="36"/>
      <c r="E661" s="36"/>
      <c r="F661">
        <v>213.75</v>
      </c>
      <c r="H661" s="1"/>
    </row>
    <row r="662" spans="1:8">
      <c r="A662" s="14"/>
      <c r="B662" s="36">
        <v>44230</v>
      </c>
      <c r="C662" s="36"/>
      <c r="D662" s="36"/>
      <c r="E662" s="36"/>
      <c r="F662">
        <v>220.98</v>
      </c>
      <c r="H662" s="1"/>
    </row>
    <row r="663" spans="1:8">
      <c r="A663" s="14"/>
      <c r="B663" s="36">
        <v>44231</v>
      </c>
      <c r="C663" s="36"/>
      <c r="D663" s="36"/>
      <c r="E663" s="36"/>
      <c r="F663">
        <v>224.07</v>
      </c>
      <c r="H663" s="1"/>
    </row>
    <row r="664" spans="1:8">
      <c r="A664" s="14"/>
      <c r="B664" s="36">
        <v>44232</v>
      </c>
      <c r="C664" s="36"/>
      <c r="D664" s="36"/>
      <c r="E664" s="36"/>
      <c r="F664">
        <v>224.75</v>
      </c>
      <c r="H664" s="1"/>
    </row>
    <row r="665" spans="1:8">
      <c r="A665" s="14"/>
      <c r="B665" s="36">
        <v>44235</v>
      </c>
      <c r="C665" s="36"/>
      <c r="D665" s="36"/>
      <c r="E665" s="36"/>
      <c r="F665">
        <v>264.66000000000003</v>
      </c>
      <c r="H665" s="1"/>
    </row>
    <row r="666" spans="1:8">
      <c r="A666" s="14"/>
      <c r="B666" s="36">
        <v>44236</v>
      </c>
      <c r="C666" s="36"/>
      <c r="D666" s="36"/>
      <c r="E666" s="36"/>
      <c r="F666">
        <v>282.54000000000002</v>
      </c>
      <c r="H666" s="1"/>
    </row>
    <row r="667" spans="1:8">
      <c r="A667" s="14"/>
      <c r="B667" s="36">
        <v>44237</v>
      </c>
      <c r="C667" s="36"/>
      <c r="D667" s="36"/>
      <c r="E667" s="36"/>
      <c r="F667">
        <v>265.88</v>
      </c>
      <c r="H667" s="1"/>
    </row>
    <row r="668" spans="1:8">
      <c r="A668" s="14"/>
      <c r="B668" s="36">
        <v>44238</v>
      </c>
      <c r="C668" s="36"/>
      <c r="D668" s="36"/>
      <c r="E668" s="36"/>
      <c r="F668">
        <v>281.26</v>
      </c>
      <c r="H668" s="1"/>
    </row>
    <row r="669" spans="1:8">
      <c r="A669" s="14"/>
      <c r="B669" s="36">
        <v>44239</v>
      </c>
      <c r="C669" s="36"/>
      <c r="D669" s="36"/>
      <c r="E669" s="36"/>
      <c r="F669">
        <v>284.25</v>
      </c>
      <c r="H669" s="1"/>
    </row>
    <row r="670" spans="1:8">
      <c r="A670" s="14"/>
      <c r="B670" s="36">
        <v>44243</v>
      </c>
      <c r="C670" s="36"/>
      <c r="D670" s="36"/>
      <c r="E670" s="36"/>
      <c r="F670">
        <v>289.55</v>
      </c>
      <c r="H670" s="1"/>
    </row>
    <row r="671" spans="1:8">
      <c r="A671" s="14"/>
      <c r="B671" s="36">
        <v>44244</v>
      </c>
      <c r="C671" s="36"/>
      <c r="D671" s="36"/>
      <c r="E671" s="36"/>
      <c r="F671">
        <v>312.38</v>
      </c>
      <c r="H671" s="1"/>
    </row>
    <row r="672" spans="1:8">
      <c r="A672" s="14"/>
      <c r="B672" s="36">
        <v>44245</v>
      </c>
      <c r="C672" s="36"/>
      <c r="D672" s="36"/>
      <c r="E672" s="36"/>
      <c r="F672">
        <v>310.16000000000003</v>
      </c>
      <c r="H672" s="1"/>
    </row>
    <row r="673" spans="1:8">
      <c r="A673" s="14"/>
      <c r="B673" s="36">
        <v>44246</v>
      </c>
      <c r="C673" s="36"/>
      <c r="D673" s="36"/>
      <c r="E673" s="36"/>
      <c r="F673">
        <v>329.92</v>
      </c>
      <c r="H673" s="1"/>
    </row>
    <row r="674" spans="1:8">
      <c r="A674" s="14"/>
      <c r="B674" s="36">
        <v>44249</v>
      </c>
      <c r="C674" s="36"/>
      <c r="D674" s="36"/>
      <c r="E674" s="36"/>
      <c r="F674">
        <v>318.67</v>
      </c>
      <c r="H674" s="1"/>
    </row>
    <row r="675" spans="1:8">
      <c r="A675" s="14"/>
      <c r="B675" s="36">
        <v>44250</v>
      </c>
      <c r="C675" s="36"/>
      <c r="D675" s="36"/>
      <c r="E675" s="36"/>
      <c r="F675">
        <v>281.14999999999998</v>
      </c>
      <c r="H675" s="1"/>
    </row>
    <row r="676" spans="1:8">
      <c r="A676" s="14"/>
      <c r="B676" s="36">
        <v>44251</v>
      </c>
      <c r="C676" s="36"/>
      <c r="D676" s="36"/>
      <c r="E676" s="36"/>
      <c r="F676">
        <v>290.62</v>
      </c>
      <c r="H676" s="1"/>
    </row>
    <row r="677" spans="1:8">
      <c r="A677" s="14"/>
      <c r="B677" s="36">
        <v>44252</v>
      </c>
      <c r="C677" s="36"/>
      <c r="D677" s="36"/>
      <c r="E677" s="36"/>
      <c r="F677">
        <v>288.29000000000002</v>
      </c>
      <c r="H677" s="1"/>
    </row>
    <row r="678" spans="1:8">
      <c r="A678" s="14"/>
      <c r="B678" s="36">
        <v>44253</v>
      </c>
      <c r="C678" s="36"/>
      <c r="D678" s="36"/>
      <c r="E678" s="36"/>
      <c r="F678">
        <v>270.27</v>
      </c>
      <c r="H678" s="1"/>
    </row>
    <row r="679" spans="1:8">
      <c r="A679" s="14"/>
      <c r="B679" s="36">
        <v>44256</v>
      </c>
      <c r="C679" s="36"/>
      <c r="D679" s="36"/>
      <c r="E679" s="36"/>
      <c r="F679">
        <v>285.05</v>
      </c>
      <c r="H679" s="1"/>
    </row>
    <row r="680" spans="1:8">
      <c r="A680" s="14"/>
      <c r="B680" s="36">
        <v>44257</v>
      </c>
      <c r="C680" s="36"/>
      <c r="D680" s="36"/>
      <c r="E680" s="36"/>
      <c r="F680">
        <v>279.05</v>
      </c>
      <c r="H680" s="1"/>
    </row>
    <row r="681" spans="1:8">
      <c r="A681" s="14"/>
      <c r="B681" s="36">
        <v>44258</v>
      </c>
      <c r="C681" s="36"/>
      <c r="D681" s="36"/>
      <c r="E681" s="36"/>
      <c r="F681">
        <v>296.97000000000003</v>
      </c>
      <c r="H681" s="1"/>
    </row>
    <row r="682" spans="1:8">
      <c r="A682" s="14"/>
      <c r="B682" s="36">
        <v>44259</v>
      </c>
      <c r="C682" s="36"/>
      <c r="D682" s="36"/>
      <c r="E682" s="36"/>
      <c r="F682">
        <v>281.8</v>
      </c>
      <c r="H682" s="1"/>
    </row>
    <row r="683" spans="1:8">
      <c r="A683" s="14"/>
      <c r="B683" s="36">
        <v>44260</v>
      </c>
      <c r="C683" s="36"/>
      <c r="D683" s="36"/>
      <c r="E683" s="36"/>
      <c r="F683">
        <v>288.95999999999998</v>
      </c>
      <c r="H683" s="1"/>
    </row>
    <row r="684" spans="1:8">
      <c r="A684" s="14"/>
      <c r="B684" s="36">
        <v>44263</v>
      </c>
      <c r="C684" s="36"/>
      <c r="D684" s="36"/>
      <c r="E684" s="36"/>
      <c r="F684">
        <v>304.13</v>
      </c>
      <c r="H684" s="1"/>
    </row>
    <row r="685" spans="1:8">
      <c r="A685" s="14"/>
      <c r="B685" s="36">
        <v>44264</v>
      </c>
      <c r="C685" s="36"/>
      <c r="D685" s="36"/>
      <c r="E685" s="36"/>
      <c r="F685">
        <v>319.17</v>
      </c>
      <c r="H685" s="1"/>
    </row>
    <row r="686" spans="1:8">
      <c r="A686" s="14"/>
      <c r="B686" s="36">
        <v>44265</v>
      </c>
      <c r="C686" s="36"/>
      <c r="D686" s="36"/>
      <c r="E686" s="36"/>
      <c r="F686">
        <v>330.32</v>
      </c>
      <c r="H686" s="1"/>
    </row>
    <row r="687" spans="1:8">
      <c r="A687" s="14"/>
      <c r="B687" s="36">
        <v>44266</v>
      </c>
      <c r="C687" s="36"/>
      <c r="D687" s="36"/>
      <c r="E687" s="36"/>
      <c r="F687">
        <v>338.11</v>
      </c>
      <c r="H687" s="1"/>
    </row>
    <row r="688" spans="1:8">
      <c r="A688" s="14"/>
      <c r="B688" s="36">
        <v>44267</v>
      </c>
      <c r="C688" s="36"/>
      <c r="D688" s="36"/>
      <c r="E688" s="36"/>
      <c r="F688">
        <v>333.38</v>
      </c>
      <c r="H688" s="1"/>
    </row>
    <row r="689" spans="1:8">
      <c r="A689" s="14"/>
      <c r="B689" s="36">
        <v>44270</v>
      </c>
      <c r="C689" s="36"/>
      <c r="D689" s="36"/>
      <c r="E689" s="36"/>
      <c r="F689">
        <v>332.31</v>
      </c>
      <c r="H689" s="1"/>
    </row>
    <row r="690" spans="1:8">
      <c r="A690" s="14"/>
      <c r="B690" s="36">
        <v>44271</v>
      </c>
      <c r="C690" s="36"/>
      <c r="D690" s="36"/>
      <c r="E690" s="36"/>
      <c r="F690">
        <v>326.37</v>
      </c>
      <c r="H690" s="1"/>
    </row>
    <row r="691" spans="1:8">
      <c r="A691" s="14"/>
      <c r="B691" s="36">
        <v>44272</v>
      </c>
      <c r="C691" s="36"/>
      <c r="D691" s="36"/>
      <c r="E691" s="36"/>
      <c r="F691">
        <v>338.45</v>
      </c>
      <c r="H691" s="1"/>
    </row>
    <row r="692" spans="1:8">
      <c r="A692" s="14"/>
      <c r="B692" s="36">
        <v>44273</v>
      </c>
      <c r="C692" s="36"/>
      <c r="D692" s="36"/>
      <c r="E692" s="36"/>
      <c r="F692">
        <v>334.7</v>
      </c>
      <c r="H692" s="1"/>
    </row>
    <row r="693" spans="1:8">
      <c r="A693" s="14"/>
      <c r="B693" s="36">
        <v>44274</v>
      </c>
      <c r="C693" s="36"/>
      <c r="D693" s="36"/>
      <c r="E693" s="36"/>
      <c r="F693">
        <v>344.28</v>
      </c>
      <c r="H693" s="1"/>
    </row>
    <row r="694" spans="1:8">
      <c r="A694" s="14"/>
      <c r="B694" s="36">
        <v>44277</v>
      </c>
      <c r="C694" s="36"/>
      <c r="D694" s="36"/>
      <c r="E694" s="36"/>
      <c r="F694">
        <v>323.3</v>
      </c>
      <c r="H694" s="1"/>
    </row>
    <row r="695" spans="1:8">
      <c r="A695" s="14"/>
      <c r="B695" s="36">
        <v>44278</v>
      </c>
      <c r="C695" s="36"/>
      <c r="D695" s="36"/>
      <c r="E695" s="36"/>
      <c r="F695">
        <v>318.81</v>
      </c>
      <c r="H695" s="1"/>
    </row>
    <row r="696" spans="1:8">
      <c r="A696" s="14"/>
      <c r="B696" s="36">
        <v>44279</v>
      </c>
      <c r="C696" s="36"/>
      <c r="D696" s="36"/>
      <c r="E696" s="36"/>
      <c r="F696">
        <v>317.26</v>
      </c>
      <c r="H696" s="1"/>
    </row>
    <row r="697" spans="1:8">
      <c r="A697" s="14"/>
      <c r="B697" s="36">
        <v>44280</v>
      </c>
      <c r="C697" s="36"/>
      <c r="D697" s="36"/>
      <c r="E697" s="36"/>
      <c r="F697">
        <v>302.39999999999998</v>
      </c>
      <c r="H697" s="1"/>
    </row>
    <row r="698" spans="1:8">
      <c r="A698" s="14"/>
      <c r="B698" s="36">
        <v>44281</v>
      </c>
      <c r="C698" s="36"/>
      <c r="D698" s="36"/>
      <c r="E698" s="36"/>
      <c r="F698">
        <v>311.95999999999998</v>
      </c>
      <c r="H698" s="1"/>
    </row>
    <row r="699" spans="1:8">
      <c r="A699" s="14"/>
      <c r="B699" s="36">
        <v>44284</v>
      </c>
      <c r="C699" s="36"/>
      <c r="D699" s="36"/>
      <c r="E699" s="36"/>
      <c r="F699">
        <v>335.83</v>
      </c>
      <c r="H699" s="1"/>
    </row>
    <row r="700" spans="1:8">
      <c r="A700" s="14"/>
      <c r="B700" s="36">
        <v>44285</v>
      </c>
      <c r="C700" s="36"/>
      <c r="D700" s="36"/>
      <c r="E700" s="36"/>
      <c r="F700">
        <v>344.47</v>
      </c>
      <c r="H700" s="1"/>
    </row>
    <row r="701" spans="1:8">
      <c r="A701" s="14"/>
      <c r="B701" s="36">
        <v>44286</v>
      </c>
      <c r="C701" s="36"/>
      <c r="D701" s="36"/>
      <c r="E701" s="36"/>
      <c r="F701">
        <v>342.15</v>
      </c>
      <c r="H701" s="1"/>
    </row>
    <row r="702" spans="1:8">
      <c r="A702" s="14"/>
      <c r="B702" s="36">
        <v>44287</v>
      </c>
      <c r="C702" s="36"/>
      <c r="D702" s="36"/>
      <c r="E702" s="36"/>
      <c r="F702">
        <v>343.93</v>
      </c>
      <c r="H702" s="1"/>
    </row>
    <row r="703" spans="1:8">
      <c r="A703" s="14"/>
      <c r="B703" s="36">
        <v>44291</v>
      </c>
      <c r="C703" s="36"/>
      <c r="D703" s="36"/>
      <c r="E703" s="36"/>
      <c r="F703">
        <v>345.33</v>
      </c>
      <c r="H703" s="1"/>
    </row>
    <row r="704" spans="1:8">
      <c r="A704" s="14"/>
      <c r="B704" s="36">
        <v>44292</v>
      </c>
      <c r="C704" s="36"/>
      <c r="D704" s="36"/>
      <c r="E704" s="36"/>
      <c r="F704">
        <v>338.88</v>
      </c>
      <c r="H704" s="1"/>
    </row>
    <row r="705" spans="1:8">
      <c r="A705" s="14"/>
      <c r="B705" s="36">
        <v>44293</v>
      </c>
      <c r="C705" s="36"/>
      <c r="D705" s="36"/>
      <c r="E705" s="36"/>
      <c r="F705">
        <v>324.60000000000002</v>
      </c>
      <c r="H705" s="1"/>
    </row>
    <row r="706" spans="1:8">
      <c r="A706" s="14"/>
      <c r="B706" s="36">
        <v>44294</v>
      </c>
      <c r="C706" s="36"/>
      <c r="D706" s="36"/>
      <c r="E706" s="36"/>
      <c r="F706">
        <v>335.27</v>
      </c>
      <c r="H706" s="1"/>
    </row>
    <row r="707" spans="1:8">
      <c r="A707" s="14"/>
      <c r="B707" s="36">
        <v>44295</v>
      </c>
      <c r="C707" s="36"/>
      <c r="D707" s="36"/>
      <c r="E707" s="36"/>
      <c r="F707">
        <v>338.74</v>
      </c>
      <c r="H707" s="1"/>
    </row>
    <row r="708" spans="1:8">
      <c r="A708" s="14"/>
      <c r="B708" s="36">
        <v>44298</v>
      </c>
      <c r="C708" s="36"/>
      <c r="D708" s="36"/>
      <c r="E708" s="36"/>
      <c r="F708">
        <v>349.18</v>
      </c>
      <c r="H708" s="1"/>
    </row>
    <row r="709" spans="1:8">
      <c r="A709" s="14"/>
      <c r="B709" s="36">
        <v>44299</v>
      </c>
      <c r="C709" s="36"/>
      <c r="D709" s="36"/>
      <c r="E709" s="36"/>
      <c r="F709">
        <v>367.21</v>
      </c>
      <c r="H709" s="1"/>
    </row>
    <row r="710" spans="1:8">
      <c r="A710" s="14"/>
      <c r="B710" s="36">
        <v>44300</v>
      </c>
      <c r="C710" s="36"/>
      <c r="D710" s="36"/>
      <c r="E710" s="36"/>
      <c r="F710">
        <v>359.94</v>
      </c>
      <c r="H710" s="1"/>
    </row>
    <row r="711" spans="1:8">
      <c r="A711" s="14"/>
      <c r="B711" s="36">
        <v>44301</v>
      </c>
      <c r="C711" s="36"/>
      <c r="D711" s="36"/>
      <c r="E711" s="36"/>
      <c r="F711">
        <v>368.14</v>
      </c>
      <c r="H711" s="1"/>
    </row>
    <row r="712" spans="1:8">
      <c r="A712" s="14"/>
      <c r="B712" s="36">
        <v>44302</v>
      </c>
      <c r="C712" s="36"/>
      <c r="D712" s="36"/>
      <c r="E712" s="36"/>
      <c r="F712">
        <v>357.23</v>
      </c>
      <c r="H712" s="1"/>
    </row>
    <row r="713" spans="1:8">
      <c r="A713" s="14"/>
      <c r="B713" s="36">
        <v>44305</v>
      </c>
      <c r="C713" s="36"/>
      <c r="D713" s="36"/>
      <c r="E713" s="36"/>
      <c r="F713">
        <v>323.51</v>
      </c>
      <c r="H713" s="1"/>
    </row>
    <row r="714" spans="1:8">
      <c r="A714" s="14"/>
      <c r="B714" s="36">
        <v>44306</v>
      </c>
      <c r="C714" s="36"/>
      <c r="D714" s="36"/>
      <c r="E714" s="36"/>
      <c r="F714">
        <v>326.85000000000002</v>
      </c>
      <c r="H714" s="1"/>
    </row>
    <row r="715" spans="1:8">
      <c r="A715" s="14"/>
      <c r="B715" s="36">
        <v>44307</v>
      </c>
      <c r="C715" s="36"/>
      <c r="D715" s="36"/>
      <c r="E715" s="36"/>
      <c r="F715">
        <v>320.49</v>
      </c>
      <c r="H715" s="1"/>
    </row>
    <row r="716" spans="1:8">
      <c r="A716" s="14"/>
      <c r="B716" s="36">
        <v>44308</v>
      </c>
      <c r="C716" s="36"/>
      <c r="D716" s="36"/>
      <c r="E716" s="36"/>
      <c r="F716">
        <v>304.02</v>
      </c>
      <c r="H716" s="1"/>
    </row>
    <row r="717" spans="1:8">
      <c r="A717" s="14"/>
      <c r="B717" s="36">
        <v>44309</v>
      </c>
      <c r="C717" s="36"/>
      <c r="D717" s="36"/>
      <c r="E717" s="36"/>
      <c r="F717">
        <v>292.44</v>
      </c>
      <c r="H717" s="1"/>
    </row>
    <row r="718" spans="1:8">
      <c r="A718" s="14"/>
      <c r="B718" s="36">
        <v>44312</v>
      </c>
      <c r="C718" s="36"/>
      <c r="D718" s="36"/>
      <c r="E718" s="36"/>
      <c r="F718">
        <v>311.2</v>
      </c>
      <c r="H718" s="1"/>
    </row>
    <row r="719" spans="1:8">
      <c r="A719" s="14"/>
      <c r="B719" s="36">
        <v>44313</v>
      </c>
      <c r="C719" s="36"/>
      <c r="D719" s="36"/>
      <c r="E719" s="36"/>
      <c r="F719">
        <v>314.95999999999998</v>
      </c>
      <c r="H719" s="1"/>
    </row>
    <row r="720" spans="1:8">
      <c r="A720" s="14"/>
      <c r="B720" s="36">
        <v>44314</v>
      </c>
      <c r="C720" s="36"/>
      <c r="D720" s="36"/>
      <c r="E720" s="36"/>
      <c r="F720">
        <v>319.06</v>
      </c>
      <c r="H720" s="1"/>
    </row>
    <row r="721" spans="1:8">
      <c r="A721" s="14"/>
      <c r="B721" s="36">
        <v>44315</v>
      </c>
      <c r="C721" s="36"/>
      <c r="D721" s="36"/>
      <c r="E721" s="36"/>
      <c r="F721">
        <v>303.68</v>
      </c>
      <c r="H721" s="1"/>
    </row>
    <row r="722" spans="1:8">
      <c r="A722" s="14"/>
      <c r="B722" s="36">
        <v>44316</v>
      </c>
      <c r="C722" s="36"/>
      <c r="D722" s="36"/>
      <c r="E722" s="36"/>
      <c r="F722">
        <v>328.33</v>
      </c>
      <c r="H722" s="1"/>
    </row>
    <row r="723" spans="1:8">
      <c r="A723" s="14"/>
      <c r="B723" s="36">
        <v>44319</v>
      </c>
      <c r="C723" s="36"/>
      <c r="D723" s="36"/>
      <c r="E723" s="36"/>
      <c r="F723">
        <v>330.97</v>
      </c>
      <c r="H723" s="1"/>
    </row>
    <row r="724" spans="1:8">
      <c r="A724" s="14"/>
      <c r="B724" s="36">
        <v>44320</v>
      </c>
      <c r="C724" s="36"/>
      <c r="D724" s="36"/>
      <c r="E724" s="36"/>
      <c r="F724">
        <v>312.27</v>
      </c>
      <c r="H724" s="1"/>
    </row>
    <row r="725" spans="1:8">
      <c r="A725" s="14"/>
      <c r="B725" s="36">
        <v>44321</v>
      </c>
      <c r="C725" s="36"/>
      <c r="D725" s="36"/>
      <c r="E725" s="36"/>
      <c r="F725">
        <v>328.24</v>
      </c>
      <c r="H725" s="1"/>
    </row>
    <row r="726" spans="1:8">
      <c r="A726" s="14"/>
      <c r="B726" s="36">
        <v>44322</v>
      </c>
      <c r="C726" s="36"/>
      <c r="D726" s="36"/>
      <c r="E726" s="36"/>
      <c r="F726">
        <v>321.89</v>
      </c>
      <c r="H726" s="1"/>
    </row>
    <row r="727" spans="1:8">
      <c r="A727" s="14"/>
      <c r="B727" s="36">
        <v>44323</v>
      </c>
      <c r="C727" s="36"/>
      <c r="D727" s="36"/>
      <c r="E727" s="36"/>
      <c r="F727">
        <v>330.81</v>
      </c>
      <c r="H727" s="1"/>
    </row>
    <row r="728" spans="1:8">
      <c r="A728" s="14"/>
      <c r="B728" s="36">
        <v>44326</v>
      </c>
      <c r="C728" s="36"/>
      <c r="D728" s="36"/>
      <c r="E728" s="36"/>
      <c r="F728">
        <v>319.07</v>
      </c>
      <c r="H728" s="1"/>
    </row>
    <row r="729" spans="1:8">
      <c r="A729" s="14"/>
      <c r="B729" s="36">
        <v>44327</v>
      </c>
      <c r="C729" s="36"/>
      <c r="D729" s="36"/>
      <c r="E729" s="36"/>
      <c r="F729">
        <v>325.29000000000002</v>
      </c>
      <c r="H729" s="1"/>
    </row>
    <row r="730" spans="1:8">
      <c r="A730" s="14"/>
      <c r="B730" s="36">
        <v>44328</v>
      </c>
      <c r="C730" s="36"/>
      <c r="D730" s="36"/>
      <c r="E730" s="36"/>
      <c r="F730">
        <v>311.77999999999997</v>
      </c>
      <c r="H730" s="1"/>
    </row>
    <row r="731" spans="1:8">
      <c r="A731" s="14"/>
      <c r="B731" s="36">
        <v>44329</v>
      </c>
      <c r="C731" s="36"/>
      <c r="D731" s="36"/>
      <c r="E731" s="36"/>
      <c r="F731">
        <v>276.8</v>
      </c>
      <c r="H731" s="1"/>
    </row>
    <row r="732" spans="1:8">
      <c r="A732" s="14"/>
      <c r="B732" s="36">
        <v>44330</v>
      </c>
      <c r="C732" s="36"/>
      <c r="D732" s="36"/>
      <c r="E732" s="36"/>
      <c r="F732">
        <v>287.20999999999998</v>
      </c>
      <c r="H732" s="1"/>
    </row>
    <row r="733" spans="1:8">
      <c r="A733" s="14"/>
      <c r="B733" s="36">
        <v>44333</v>
      </c>
      <c r="C733" s="36"/>
      <c r="D733" s="36"/>
      <c r="E733" s="36"/>
      <c r="F733">
        <v>251.93</v>
      </c>
      <c r="H733" s="1"/>
    </row>
    <row r="734" spans="1:8">
      <c r="A734" s="14"/>
      <c r="B734" s="36">
        <v>44334</v>
      </c>
      <c r="C734" s="36"/>
      <c r="D734" s="36"/>
      <c r="E734" s="36"/>
      <c r="F734">
        <v>246.91</v>
      </c>
      <c r="H734" s="1"/>
    </row>
    <row r="735" spans="1:8">
      <c r="A735" s="14"/>
      <c r="B735" s="36">
        <v>44335</v>
      </c>
      <c r="C735" s="36"/>
      <c r="D735" s="36"/>
      <c r="E735" s="36"/>
      <c r="F735">
        <v>225.42</v>
      </c>
      <c r="H735" s="1"/>
    </row>
    <row r="736" spans="1:8">
      <c r="A736" s="14"/>
      <c r="B736" s="36">
        <v>44336</v>
      </c>
      <c r="C736" s="36"/>
      <c r="D736" s="36"/>
      <c r="E736" s="36"/>
      <c r="F736">
        <v>230.46</v>
      </c>
      <c r="H736" s="1"/>
    </row>
    <row r="737" spans="1:8">
      <c r="A737" s="14"/>
      <c r="B737" s="36">
        <v>44337</v>
      </c>
      <c r="C737" s="36"/>
      <c r="D737" s="36"/>
      <c r="E737" s="36"/>
      <c r="F737">
        <v>206.61</v>
      </c>
      <c r="H737" s="1"/>
    </row>
    <row r="738" spans="1:8">
      <c r="A738" s="14"/>
      <c r="B738" s="36">
        <v>44340</v>
      </c>
      <c r="C738" s="36"/>
      <c r="D738" s="36"/>
      <c r="E738" s="36"/>
      <c r="F738">
        <v>227.13</v>
      </c>
      <c r="H738" s="1"/>
    </row>
    <row r="739" spans="1:8">
      <c r="A739" s="14"/>
      <c r="B739" s="36">
        <v>44341</v>
      </c>
      <c r="C739" s="36"/>
      <c r="D739" s="36"/>
      <c r="E739" s="36"/>
      <c r="F739">
        <v>213.42</v>
      </c>
      <c r="H739" s="1"/>
    </row>
    <row r="740" spans="1:8">
      <c r="A740" s="14"/>
      <c r="B740" s="36">
        <v>44342</v>
      </c>
      <c r="C740" s="36"/>
      <c r="D740" s="36"/>
      <c r="E740" s="36"/>
      <c r="F740">
        <v>220.49</v>
      </c>
      <c r="H740" s="1"/>
    </row>
    <row r="741" spans="1:8">
      <c r="A741" s="14"/>
      <c r="B741" s="36">
        <v>44343</v>
      </c>
      <c r="C741" s="36"/>
      <c r="D741" s="36"/>
      <c r="E741" s="36"/>
      <c r="F741">
        <v>221.95</v>
      </c>
      <c r="H741" s="1"/>
    </row>
    <row r="742" spans="1:8">
      <c r="A742" s="14"/>
      <c r="B742" s="36">
        <v>44344</v>
      </c>
      <c r="C742" s="36"/>
      <c r="D742" s="36"/>
      <c r="E742" s="36"/>
      <c r="F742">
        <v>204.58</v>
      </c>
      <c r="H742" s="1"/>
    </row>
    <row r="743" spans="1:8">
      <c r="A743" s="14"/>
      <c r="B743" s="36">
        <v>44348</v>
      </c>
      <c r="C743" s="36"/>
      <c r="D743" s="36"/>
      <c r="E743" s="36"/>
      <c r="F743">
        <v>205.54</v>
      </c>
      <c r="H743" s="1"/>
    </row>
    <row r="744" spans="1:8">
      <c r="A744" s="14"/>
      <c r="B744" s="36">
        <v>44349</v>
      </c>
      <c r="C744" s="36"/>
      <c r="D744" s="36"/>
      <c r="E744" s="36"/>
      <c r="F744">
        <v>217.22</v>
      </c>
      <c r="H744" s="1"/>
    </row>
    <row r="745" spans="1:8">
      <c r="A745" s="14"/>
      <c r="B745" s="36">
        <v>44350</v>
      </c>
      <c r="C745" s="36"/>
      <c r="D745" s="36"/>
      <c r="E745" s="36"/>
      <c r="F745">
        <v>221.06</v>
      </c>
      <c r="H745" s="1"/>
    </row>
    <row r="746" spans="1:8">
      <c r="A746" s="14"/>
      <c r="B746" s="36">
        <v>44351</v>
      </c>
      <c r="C746" s="36"/>
      <c r="D746" s="36"/>
      <c r="E746" s="36"/>
      <c r="F746">
        <v>211.03</v>
      </c>
      <c r="H746" s="1"/>
    </row>
    <row r="747" spans="1:8">
      <c r="A747" s="14"/>
      <c r="B747" s="36">
        <v>44354</v>
      </c>
      <c r="C747" s="36"/>
      <c r="D747" s="36"/>
      <c r="E747" s="36"/>
      <c r="F747">
        <v>203.56</v>
      </c>
      <c r="H747" s="1"/>
    </row>
    <row r="748" spans="1:8">
      <c r="A748" s="14"/>
      <c r="B748" s="36">
        <v>44355</v>
      </c>
      <c r="C748" s="36"/>
      <c r="D748" s="36"/>
      <c r="E748" s="36"/>
      <c r="F748">
        <v>187.96</v>
      </c>
      <c r="H748" s="1"/>
    </row>
    <row r="749" spans="1:8">
      <c r="A749" s="14"/>
      <c r="B749" s="36">
        <v>44356</v>
      </c>
      <c r="C749" s="36"/>
      <c r="D749" s="36"/>
      <c r="E749" s="36"/>
      <c r="F749">
        <v>207.72</v>
      </c>
      <c r="H749" s="1"/>
    </row>
    <row r="750" spans="1:8">
      <c r="A750" s="14"/>
      <c r="B750" s="36">
        <v>44357</v>
      </c>
      <c r="C750" s="36"/>
      <c r="D750" s="36"/>
      <c r="E750" s="36"/>
      <c r="F750">
        <v>209.46</v>
      </c>
      <c r="H750" s="1"/>
    </row>
    <row r="751" spans="1:8">
      <c r="A751" s="14"/>
      <c r="B751" s="36">
        <v>44358</v>
      </c>
      <c r="C751" s="36"/>
      <c r="D751" s="36"/>
      <c r="E751" s="36"/>
      <c r="F751">
        <v>213.16</v>
      </c>
      <c r="H751" s="1"/>
    </row>
    <row r="752" spans="1:8">
      <c r="A752" s="14"/>
      <c r="B752" s="36">
        <v>44361</v>
      </c>
      <c r="C752" s="36"/>
      <c r="D752" s="36"/>
      <c r="E752" s="36"/>
      <c r="F752">
        <v>226.79</v>
      </c>
      <c r="H752" s="1"/>
    </row>
    <row r="753" spans="1:8">
      <c r="A753" s="14"/>
      <c r="B753" s="36">
        <v>44362</v>
      </c>
      <c r="C753" s="36"/>
      <c r="D753" s="36"/>
      <c r="E753" s="36"/>
      <c r="F753">
        <v>228.26</v>
      </c>
      <c r="H753" s="1"/>
    </row>
    <row r="754" spans="1:8">
      <c r="A754" s="14"/>
      <c r="B754" s="36">
        <v>44363</v>
      </c>
      <c r="C754" s="36"/>
      <c r="D754" s="36"/>
      <c r="E754" s="36"/>
      <c r="F754">
        <v>220.26</v>
      </c>
      <c r="H754" s="1"/>
    </row>
    <row r="755" spans="1:8">
      <c r="A755" s="14"/>
      <c r="B755" s="36">
        <v>44364</v>
      </c>
      <c r="C755" s="36"/>
      <c r="D755" s="36"/>
      <c r="E755" s="36"/>
      <c r="F755">
        <v>214.94</v>
      </c>
      <c r="H755" s="1"/>
    </row>
    <row r="756" spans="1:8">
      <c r="A756" s="14"/>
      <c r="B756" s="36">
        <v>44365</v>
      </c>
      <c r="C756" s="36"/>
      <c r="D756" s="36"/>
      <c r="E756" s="36"/>
      <c r="F756">
        <v>201.21</v>
      </c>
      <c r="H756" s="1"/>
    </row>
    <row r="757" spans="1:8">
      <c r="A757" s="14"/>
      <c r="B757" s="36">
        <v>44368</v>
      </c>
      <c r="C757" s="36"/>
      <c r="D757" s="36"/>
      <c r="E757" s="36"/>
      <c r="F757">
        <v>185.66</v>
      </c>
      <c r="H757" s="1"/>
    </row>
    <row r="758" spans="1:8">
      <c r="A758" s="14"/>
      <c r="B758" s="36">
        <v>44369</v>
      </c>
      <c r="C758" s="36"/>
      <c r="D758" s="36"/>
      <c r="E758" s="36"/>
      <c r="F758">
        <v>185.58</v>
      </c>
      <c r="H758" s="1"/>
    </row>
    <row r="759" spans="1:8">
      <c r="A759" s="14"/>
      <c r="B759" s="36">
        <v>44370</v>
      </c>
      <c r="C759" s="36"/>
      <c r="D759" s="36"/>
      <c r="E759" s="36"/>
      <c r="F759">
        <v>187.9</v>
      </c>
      <c r="H759" s="1"/>
    </row>
    <row r="760" spans="1:8">
      <c r="A760" s="14"/>
      <c r="B760" s="36">
        <v>44371</v>
      </c>
      <c r="C760" s="36"/>
      <c r="D760" s="36"/>
      <c r="E760" s="36"/>
      <c r="F760">
        <v>199.26</v>
      </c>
      <c r="H760" s="1"/>
    </row>
    <row r="761" spans="1:8">
      <c r="A761" s="14"/>
      <c r="B761" s="36">
        <v>44372</v>
      </c>
      <c r="C761" s="36"/>
      <c r="D761" s="36"/>
      <c r="E761" s="36"/>
      <c r="F761">
        <v>183.53</v>
      </c>
      <c r="H761" s="1"/>
    </row>
    <row r="762" spans="1:8">
      <c r="A762" s="14"/>
      <c r="B762" s="36">
        <v>44375</v>
      </c>
      <c r="C762" s="36"/>
      <c r="D762" s="36"/>
      <c r="E762" s="36"/>
      <c r="F762">
        <v>196.77</v>
      </c>
      <c r="H762" s="1"/>
    </row>
    <row r="763" spans="1:8">
      <c r="A763" s="14"/>
      <c r="B763" s="36">
        <v>44376</v>
      </c>
      <c r="C763" s="36"/>
      <c r="D763" s="36"/>
      <c r="E763" s="36"/>
      <c r="F763">
        <v>207.6</v>
      </c>
      <c r="H763" s="1"/>
    </row>
    <row r="764" spans="1:8">
      <c r="A764" s="14"/>
      <c r="B764" s="36">
        <v>44377</v>
      </c>
      <c r="C764" s="36"/>
      <c r="D764" s="36"/>
      <c r="E764" s="36"/>
      <c r="F764">
        <v>197.9</v>
      </c>
      <c r="H764" s="1"/>
    </row>
    <row r="765" spans="1:8">
      <c r="A765" s="14"/>
      <c r="B765" s="36">
        <v>44378</v>
      </c>
      <c r="C765" s="36"/>
      <c r="D765" s="36"/>
      <c r="E765" s="36"/>
      <c r="F765">
        <v>188.2</v>
      </c>
      <c r="H765" s="1"/>
    </row>
    <row r="766" spans="1:8">
      <c r="A766" s="14"/>
      <c r="B766" s="36">
        <v>44379</v>
      </c>
      <c r="C766" s="36"/>
      <c r="D766" s="36"/>
      <c r="E766" s="36"/>
      <c r="F766">
        <v>189.65</v>
      </c>
      <c r="H766" s="1"/>
    </row>
    <row r="767" spans="1:8">
      <c r="A767" s="14"/>
      <c r="B767" s="36">
        <v>44383</v>
      </c>
      <c r="C767" s="36"/>
      <c r="D767" s="36"/>
      <c r="E767" s="36"/>
      <c r="F767">
        <v>193.63</v>
      </c>
      <c r="H767" s="1"/>
    </row>
    <row r="768" spans="1:8">
      <c r="A768" s="14"/>
      <c r="B768" s="36">
        <v>44384</v>
      </c>
      <c r="C768" s="36"/>
      <c r="D768" s="36"/>
      <c r="E768" s="36"/>
      <c r="F768">
        <v>197.64</v>
      </c>
      <c r="H768" s="1"/>
    </row>
    <row r="769" spans="1:8">
      <c r="A769" s="14"/>
      <c r="B769" s="36">
        <v>44385</v>
      </c>
      <c r="C769" s="36"/>
      <c r="D769" s="36"/>
      <c r="E769" s="36"/>
      <c r="F769">
        <v>187.86</v>
      </c>
      <c r="H769" s="1"/>
    </row>
    <row r="770" spans="1:8">
      <c r="A770" s="14"/>
      <c r="B770" s="36">
        <v>44386</v>
      </c>
      <c r="C770" s="36"/>
      <c r="D770" s="36"/>
      <c r="E770" s="36"/>
      <c r="F770">
        <v>190.65</v>
      </c>
      <c r="H770" s="1"/>
    </row>
    <row r="771" spans="1:8">
      <c r="A771" s="14"/>
      <c r="B771" s="36">
        <v>44389</v>
      </c>
      <c r="C771" s="36"/>
      <c r="D771" s="36"/>
      <c r="E771" s="36"/>
      <c r="F771">
        <v>186.66</v>
      </c>
      <c r="H771" s="1"/>
    </row>
    <row r="772" spans="1:8">
      <c r="A772" s="14"/>
      <c r="B772" s="36">
        <v>44390</v>
      </c>
      <c r="C772" s="36"/>
      <c r="D772" s="36"/>
      <c r="E772" s="36"/>
      <c r="F772">
        <v>183.64</v>
      </c>
      <c r="H772" s="1"/>
    </row>
    <row r="773" spans="1:8">
      <c r="A773" s="14"/>
      <c r="B773" s="36">
        <v>44391</v>
      </c>
      <c r="C773" s="36"/>
      <c r="D773" s="36"/>
      <c r="E773" s="36"/>
      <c r="F773">
        <v>186.52</v>
      </c>
      <c r="H773" s="1"/>
    </row>
    <row r="774" spans="1:8">
      <c r="A774" s="14"/>
      <c r="B774" s="36">
        <v>44392</v>
      </c>
      <c r="C774" s="36"/>
      <c r="D774" s="36"/>
      <c r="E774" s="36"/>
      <c r="F774">
        <v>178.93</v>
      </c>
      <c r="H774" s="1"/>
    </row>
    <row r="775" spans="1:8">
      <c r="A775" s="14"/>
      <c r="B775" s="36">
        <v>44393</v>
      </c>
      <c r="C775" s="36"/>
      <c r="D775" s="36"/>
      <c r="E775" s="36"/>
      <c r="F775">
        <v>181.9</v>
      </c>
      <c r="H775" s="1"/>
    </row>
    <row r="776" spans="1:8">
      <c r="A776" s="14"/>
      <c r="B776" s="36">
        <v>44396</v>
      </c>
      <c r="C776" s="36"/>
      <c r="D776" s="36"/>
      <c r="E776" s="36"/>
      <c r="F776">
        <v>174.81</v>
      </c>
      <c r="H776" s="1"/>
    </row>
    <row r="777" spans="1:8">
      <c r="A777" s="14"/>
      <c r="B777" s="36">
        <v>44397</v>
      </c>
      <c r="C777" s="36"/>
      <c r="D777" s="36"/>
      <c r="E777" s="36"/>
      <c r="F777">
        <v>169.28</v>
      </c>
      <c r="H777" s="1"/>
    </row>
    <row r="778" spans="1:8">
      <c r="A778" s="14"/>
      <c r="B778" s="36">
        <v>44398</v>
      </c>
      <c r="C778" s="36"/>
      <c r="D778" s="36"/>
      <c r="E778" s="36"/>
      <c r="F778">
        <v>180.23</v>
      </c>
      <c r="H778" s="1"/>
    </row>
    <row r="779" spans="1:8">
      <c r="A779" s="14"/>
      <c r="B779" s="36">
        <v>44399</v>
      </c>
      <c r="C779" s="36"/>
      <c r="D779" s="36"/>
      <c r="E779" s="36"/>
      <c r="F779">
        <v>184.44</v>
      </c>
      <c r="H779" s="1"/>
    </row>
    <row r="780" spans="1:8">
      <c r="A780" s="14"/>
      <c r="B780" s="36">
        <v>44400</v>
      </c>
      <c r="C780" s="36"/>
      <c r="D780" s="36"/>
      <c r="E780" s="36"/>
      <c r="F780">
        <v>183.69</v>
      </c>
      <c r="H780" s="1"/>
    </row>
    <row r="781" spans="1:8">
      <c r="A781" s="14"/>
      <c r="B781" s="36">
        <v>44403</v>
      </c>
      <c r="C781" s="36"/>
      <c r="D781" s="36"/>
      <c r="E781" s="36"/>
      <c r="F781">
        <v>224.63</v>
      </c>
      <c r="H781" s="1"/>
    </row>
    <row r="782" spans="1:8">
      <c r="A782" s="14"/>
      <c r="B782" s="36">
        <v>44404</v>
      </c>
      <c r="C782" s="36"/>
      <c r="D782" s="36"/>
      <c r="E782" s="36"/>
      <c r="F782">
        <v>215.76</v>
      </c>
      <c r="H782" s="1"/>
    </row>
    <row r="783" spans="1:8">
      <c r="A783" s="14"/>
      <c r="B783" s="36">
        <v>44405</v>
      </c>
      <c r="C783" s="36"/>
      <c r="D783" s="36"/>
      <c r="E783" s="36"/>
      <c r="F783">
        <v>230.26</v>
      </c>
      <c r="H783" s="1"/>
    </row>
    <row r="784" spans="1:8">
      <c r="A784" s="14"/>
      <c r="B784" s="36">
        <v>44406</v>
      </c>
      <c r="C784" s="36"/>
      <c r="D784" s="36"/>
      <c r="E784" s="36"/>
      <c r="F784">
        <v>226.3</v>
      </c>
      <c r="H784" s="1"/>
    </row>
    <row r="785" spans="1:8">
      <c r="A785" s="14"/>
      <c r="B785" s="36">
        <v>44407</v>
      </c>
      <c r="C785" s="36"/>
      <c r="D785" s="36"/>
      <c r="E785" s="36"/>
      <c r="F785">
        <v>227.4</v>
      </c>
      <c r="H785" s="1"/>
    </row>
    <row r="786" spans="1:8">
      <c r="A786" s="14"/>
      <c r="B786" s="36">
        <v>44410</v>
      </c>
      <c r="C786" s="36"/>
      <c r="D786" s="36"/>
      <c r="E786" s="36"/>
      <c r="F786">
        <v>223.01</v>
      </c>
      <c r="H786" s="1"/>
    </row>
    <row r="787" spans="1:8">
      <c r="A787" s="14"/>
      <c r="B787" s="36">
        <v>44411</v>
      </c>
      <c r="C787" s="36"/>
      <c r="D787" s="36"/>
      <c r="E787" s="36"/>
      <c r="F787">
        <v>216.1</v>
      </c>
      <c r="H787" s="1"/>
    </row>
    <row r="788" spans="1:8">
      <c r="A788" s="14"/>
      <c r="B788" s="36">
        <v>44412</v>
      </c>
      <c r="C788" s="36"/>
      <c r="D788" s="36"/>
      <c r="E788" s="36"/>
      <c r="F788">
        <v>226.78</v>
      </c>
      <c r="H788" s="1"/>
    </row>
    <row r="789" spans="1:8">
      <c r="A789" s="14"/>
      <c r="B789" s="36">
        <v>44413</v>
      </c>
      <c r="C789" s="36"/>
      <c r="D789" s="36"/>
      <c r="E789" s="36"/>
      <c r="F789">
        <v>231.94</v>
      </c>
      <c r="H789" s="1"/>
    </row>
    <row r="790" spans="1:8">
      <c r="A790" s="14"/>
      <c r="B790" s="36">
        <v>44414</v>
      </c>
      <c r="C790" s="36"/>
      <c r="D790" s="36"/>
      <c r="E790" s="36"/>
      <c r="F790">
        <v>244.56</v>
      </c>
      <c r="H790" s="1"/>
    </row>
    <row r="791" spans="1:8">
      <c r="A791" s="14"/>
      <c r="B791" s="36">
        <v>44417</v>
      </c>
      <c r="C791" s="36"/>
      <c r="D791" s="36"/>
      <c r="E791" s="36"/>
      <c r="F791">
        <v>262.10000000000002</v>
      </c>
      <c r="H791" s="1"/>
    </row>
    <row r="792" spans="1:8">
      <c r="A792" s="14"/>
      <c r="B792" s="36">
        <v>44418</v>
      </c>
      <c r="C792" s="36"/>
      <c r="D792" s="36"/>
      <c r="E792" s="36"/>
      <c r="F792">
        <v>259.08</v>
      </c>
      <c r="H792" s="1"/>
    </row>
    <row r="793" spans="1:8">
      <c r="A793" s="14"/>
      <c r="B793" s="36">
        <v>44419</v>
      </c>
      <c r="C793" s="36"/>
      <c r="D793" s="36"/>
      <c r="E793" s="36"/>
      <c r="F793">
        <v>264.49</v>
      </c>
      <c r="H793" s="1"/>
    </row>
    <row r="794" spans="1:8">
      <c r="A794" s="14"/>
      <c r="B794" s="36">
        <v>44420</v>
      </c>
      <c r="C794" s="36"/>
      <c r="D794" s="36"/>
      <c r="E794" s="36"/>
      <c r="F794">
        <v>252.64</v>
      </c>
      <c r="H794" s="1"/>
    </row>
    <row r="795" spans="1:8">
      <c r="A795" s="14"/>
      <c r="B795" s="36">
        <v>44421</v>
      </c>
      <c r="C795" s="36"/>
      <c r="D795" s="36"/>
      <c r="E795" s="36"/>
      <c r="F795">
        <v>264.73</v>
      </c>
      <c r="H795" s="1"/>
    </row>
    <row r="796" spans="1:8">
      <c r="A796" s="14"/>
      <c r="B796" s="36">
        <v>44424</v>
      </c>
      <c r="C796" s="36"/>
      <c r="D796" s="36"/>
      <c r="E796" s="36"/>
      <c r="F796">
        <v>262.3</v>
      </c>
      <c r="H796" s="1"/>
    </row>
    <row r="797" spans="1:8">
      <c r="A797" s="14"/>
      <c r="B797" s="36">
        <v>44425</v>
      </c>
      <c r="C797" s="36"/>
      <c r="D797" s="36"/>
      <c r="E797" s="36"/>
      <c r="F797">
        <v>258.83999999999997</v>
      </c>
      <c r="H797" s="1"/>
    </row>
    <row r="798" spans="1:8">
      <c r="A798" s="14"/>
      <c r="B798" s="36">
        <v>44426</v>
      </c>
      <c r="C798" s="36"/>
      <c r="D798" s="36"/>
      <c r="E798" s="36"/>
      <c r="F798">
        <v>255.2</v>
      </c>
      <c r="H798" s="1"/>
    </row>
    <row r="799" spans="1:8">
      <c r="A799" s="14"/>
      <c r="B799" s="36">
        <v>44427</v>
      </c>
      <c r="C799" s="36"/>
      <c r="D799" s="36"/>
      <c r="E799" s="36"/>
      <c r="F799">
        <v>265.83999999999997</v>
      </c>
      <c r="H799" s="1"/>
    </row>
    <row r="800" spans="1:8">
      <c r="A800" s="14"/>
      <c r="B800" s="36">
        <v>44428</v>
      </c>
      <c r="C800" s="36"/>
      <c r="D800" s="36"/>
      <c r="E800" s="36"/>
      <c r="F800">
        <v>277.55</v>
      </c>
      <c r="H800" s="1"/>
    </row>
    <row r="801" spans="1:8">
      <c r="A801" s="14"/>
      <c r="B801" s="36">
        <v>44431</v>
      </c>
      <c r="C801" s="36"/>
      <c r="D801" s="36"/>
      <c r="E801" s="36"/>
      <c r="F801">
        <v>280.36</v>
      </c>
      <c r="H801" s="1"/>
    </row>
    <row r="802" spans="1:8">
      <c r="A802" s="14"/>
      <c r="B802" s="36">
        <v>44432</v>
      </c>
      <c r="C802" s="36"/>
      <c r="D802" s="36"/>
      <c r="E802" s="36"/>
      <c r="F802">
        <v>274.56</v>
      </c>
      <c r="H802" s="1"/>
    </row>
    <row r="803" spans="1:8">
      <c r="A803" s="14"/>
      <c r="B803" s="36">
        <v>44433</v>
      </c>
      <c r="C803" s="36"/>
      <c r="D803" s="36"/>
      <c r="E803" s="36"/>
      <c r="F803">
        <v>277.77999999999997</v>
      </c>
      <c r="H803" s="1"/>
    </row>
    <row r="804" spans="1:8">
      <c r="A804" s="14"/>
      <c r="B804" s="36">
        <v>44434</v>
      </c>
      <c r="C804" s="36"/>
      <c r="D804" s="36"/>
      <c r="E804" s="36"/>
      <c r="F804">
        <v>266.97000000000003</v>
      </c>
      <c r="H804" s="1"/>
    </row>
    <row r="805" spans="1:8">
      <c r="A805" s="14"/>
      <c r="B805" s="36">
        <v>44435</v>
      </c>
      <c r="C805" s="36"/>
      <c r="D805" s="36"/>
      <c r="E805" s="36"/>
      <c r="F805">
        <v>275.5</v>
      </c>
      <c r="H805" s="1"/>
    </row>
    <row r="806" spans="1:8">
      <c r="A806" s="14"/>
      <c r="B806" s="36">
        <v>44438</v>
      </c>
      <c r="C806" s="36"/>
      <c r="D806" s="36"/>
      <c r="E806" s="36"/>
      <c r="F806">
        <v>277.25</v>
      </c>
      <c r="H806" s="1"/>
    </row>
    <row r="807" spans="1:8">
      <c r="A807" s="14"/>
      <c r="B807" s="36">
        <v>44439</v>
      </c>
      <c r="C807" s="36"/>
      <c r="D807" s="36"/>
      <c r="E807" s="36"/>
      <c r="F807">
        <v>269.41000000000003</v>
      </c>
      <c r="H807" s="1"/>
    </row>
    <row r="808" spans="1:8">
      <c r="A808" s="14"/>
      <c r="B808" s="36">
        <v>44440</v>
      </c>
      <c r="C808" s="36"/>
      <c r="D808" s="36"/>
      <c r="E808" s="36"/>
      <c r="F808">
        <v>274.69</v>
      </c>
      <c r="H808" s="1"/>
    </row>
    <row r="809" spans="1:8">
      <c r="A809" s="14"/>
      <c r="B809" s="36">
        <v>44441</v>
      </c>
      <c r="C809" s="36"/>
      <c r="D809" s="36"/>
      <c r="E809" s="36"/>
      <c r="F809">
        <v>280.74</v>
      </c>
      <c r="H809" s="1"/>
    </row>
    <row r="810" spans="1:8">
      <c r="A810" s="14"/>
      <c r="B810" s="36">
        <v>44442</v>
      </c>
      <c r="C810" s="36"/>
      <c r="D810" s="36"/>
      <c r="E810" s="36"/>
      <c r="F810">
        <v>288.33999999999997</v>
      </c>
      <c r="H810" s="1"/>
    </row>
    <row r="811" spans="1:8">
      <c r="A811" s="14"/>
      <c r="B811" s="36">
        <v>44446</v>
      </c>
      <c r="C811" s="36"/>
      <c r="D811" s="36"/>
      <c r="E811" s="36"/>
      <c r="F811">
        <v>265.89999999999998</v>
      </c>
      <c r="H811" s="1"/>
    </row>
    <row r="812" spans="1:8">
      <c r="A812" s="14"/>
      <c r="B812" s="36">
        <v>44447</v>
      </c>
      <c r="C812" s="36"/>
      <c r="D812" s="36"/>
      <c r="E812" s="36"/>
      <c r="F812">
        <v>264.64</v>
      </c>
      <c r="H812" s="1"/>
    </row>
    <row r="813" spans="1:8">
      <c r="A813" s="14"/>
      <c r="B813" s="36">
        <v>44448</v>
      </c>
      <c r="C813" s="36"/>
      <c r="D813" s="36"/>
      <c r="E813" s="36"/>
      <c r="F813">
        <v>265.31</v>
      </c>
      <c r="H813" s="1"/>
    </row>
    <row r="814" spans="1:8">
      <c r="A814" s="14"/>
      <c r="B814" s="36">
        <v>44449</v>
      </c>
      <c r="C814" s="36"/>
      <c r="D814" s="36"/>
      <c r="E814" s="36"/>
      <c r="F814">
        <v>259.86</v>
      </c>
      <c r="H814" s="1"/>
    </row>
    <row r="815" spans="1:8">
      <c r="A815" s="14"/>
      <c r="B815" s="36">
        <v>44452</v>
      </c>
      <c r="C815" s="36"/>
      <c r="D815" s="36"/>
      <c r="E815" s="36"/>
      <c r="F815">
        <v>254.9</v>
      </c>
      <c r="H815" s="1"/>
    </row>
    <row r="816" spans="1:8">
      <c r="A816" s="14"/>
      <c r="B816" s="36">
        <v>44453</v>
      </c>
      <c r="C816" s="36"/>
      <c r="D816" s="36"/>
      <c r="E816" s="36"/>
      <c r="F816">
        <v>264.56</v>
      </c>
      <c r="H816" s="1"/>
    </row>
    <row r="817" spans="1:8">
      <c r="A817" s="14"/>
      <c r="B817" s="36">
        <v>44454</v>
      </c>
      <c r="C817" s="36"/>
      <c r="D817" s="36"/>
      <c r="E817" s="36"/>
      <c r="F817">
        <v>274.25</v>
      </c>
      <c r="H817" s="1"/>
    </row>
    <row r="818" spans="1:8">
      <c r="A818" s="14"/>
      <c r="B818" s="36">
        <v>44455</v>
      </c>
      <c r="C818" s="36"/>
      <c r="D818" s="36"/>
      <c r="E818" s="36"/>
      <c r="F818">
        <v>270.45</v>
      </c>
      <c r="H818" s="1"/>
    </row>
    <row r="819" spans="1:8">
      <c r="A819" s="14"/>
      <c r="B819" s="36">
        <v>44456</v>
      </c>
      <c r="C819" s="36"/>
      <c r="D819" s="36"/>
      <c r="E819" s="36"/>
      <c r="F819">
        <v>270.22000000000003</v>
      </c>
      <c r="H819" s="1"/>
    </row>
    <row r="820" spans="1:8">
      <c r="A820" s="14"/>
      <c r="B820" s="36">
        <v>44459</v>
      </c>
      <c r="C820" s="36"/>
      <c r="D820" s="36"/>
      <c r="E820" s="36"/>
      <c r="F820">
        <v>249.04</v>
      </c>
      <c r="H820" s="1"/>
    </row>
    <row r="821" spans="1:8">
      <c r="A821" s="14"/>
      <c r="B821" s="36">
        <v>44460</v>
      </c>
      <c r="C821" s="36"/>
      <c r="D821" s="36"/>
      <c r="E821" s="36"/>
      <c r="F821">
        <v>239.05</v>
      </c>
      <c r="H821" s="1"/>
    </row>
    <row r="822" spans="1:8">
      <c r="A822" s="14"/>
      <c r="B822" s="36">
        <v>44461</v>
      </c>
      <c r="C822" s="36"/>
      <c r="D822" s="36"/>
      <c r="E822" s="36"/>
      <c r="F822">
        <v>246.98</v>
      </c>
      <c r="H822" s="1"/>
    </row>
    <row r="823" spans="1:8">
      <c r="A823" s="14"/>
      <c r="B823" s="36">
        <v>44462</v>
      </c>
      <c r="C823" s="36"/>
      <c r="D823" s="36"/>
      <c r="E823" s="36"/>
      <c r="F823">
        <v>254.96</v>
      </c>
      <c r="H823" s="1"/>
    </row>
    <row r="824" spans="1:8">
      <c r="A824" s="14"/>
      <c r="B824" s="36">
        <v>44463</v>
      </c>
      <c r="C824" s="36"/>
      <c r="D824" s="36"/>
      <c r="E824" s="36"/>
      <c r="F824">
        <v>241.32</v>
      </c>
      <c r="H824" s="1"/>
    </row>
    <row r="825" spans="1:8">
      <c r="A825" s="14"/>
      <c r="B825" s="36">
        <v>44466</v>
      </c>
      <c r="C825" s="36"/>
      <c r="D825" s="36"/>
      <c r="E825" s="36"/>
      <c r="F825">
        <v>244.89</v>
      </c>
      <c r="H825" s="1"/>
    </row>
    <row r="826" spans="1:8">
      <c r="A826" s="14"/>
      <c r="B826" s="36">
        <v>44467</v>
      </c>
      <c r="C826" s="36"/>
      <c r="D826" s="36"/>
      <c r="E826" s="36"/>
      <c r="F826">
        <v>236.13</v>
      </c>
      <c r="H826" s="1"/>
    </row>
    <row r="827" spans="1:8">
      <c r="A827" s="14"/>
      <c r="B827" s="36">
        <v>44468</v>
      </c>
      <c r="C827" s="36"/>
      <c r="D827" s="36"/>
      <c r="E827" s="36"/>
      <c r="F827">
        <v>233.56</v>
      </c>
      <c r="H827" s="1"/>
    </row>
    <row r="828" spans="1:8">
      <c r="A828" s="14"/>
      <c r="B828" s="36">
        <v>44469</v>
      </c>
      <c r="C828" s="36"/>
      <c r="D828" s="36"/>
      <c r="E828" s="36"/>
      <c r="F828">
        <v>247.61</v>
      </c>
      <c r="H828" s="1"/>
    </row>
    <row r="829" spans="1:8">
      <c r="A829" s="14"/>
      <c r="B829" s="36">
        <v>44470</v>
      </c>
      <c r="C829" s="36"/>
      <c r="D829" s="36"/>
      <c r="E829" s="36"/>
      <c r="F829">
        <v>274.64999999999998</v>
      </c>
      <c r="H829" s="1"/>
    </row>
    <row r="830" spans="1:8">
      <c r="A830" s="14"/>
      <c r="B830" s="36">
        <v>44473</v>
      </c>
      <c r="C830" s="36"/>
      <c r="D830" s="36"/>
      <c r="E830" s="36"/>
      <c r="F830">
        <v>283.04000000000002</v>
      </c>
      <c r="H830" s="1"/>
    </row>
    <row r="831" spans="1:8">
      <c r="A831" s="14"/>
      <c r="B831" s="36">
        <v>44474</v>
      </c>
      <c r="C831" s="36"/>
      <c r="D831" s="36"/>
      <c r="E831" s="36"/>
      <c r="F831">
        <v>293.08</v>
      </c>
      <c r="H831" s="1"/>
    </row>
    <row r="832" spans="1:8">
      <c r="A832" s="14"/>
      <c r="B832" s="36">
        <v>44475</v>
      </c>
      <c r="C832" s="36"/>
      <c r="D832" s="36"/>
      <c r="E832" s="36"/>
      <c r="F832">
        <v>316.47000000000003</v>
      </c>
      <c r="H832" s="1"/>
    </row>
    <row r="833" spans="1:8">
      <c r="A833" s="14"/>
      <c r="B833" s="36">
        <v>44476</v>
      </c>
      <c r="C833" s="36"/>
      <c r="D833" s="36"/>
      <c r="E833" s="36"/>
      <c r="F833">
        <v>309.72000000000003</v>
      </c>
      <c r="H833" s="1"/>
    </row>
    <row r="834" spans="1:8">
      <c r="A834" s="14"/>
      <c r="B834" s="36">
        <v>44477</v>
      </c>
      <c r="C834" s="36"/>
      <c r="D834" s="36"/>
      <c r="E834" s="36"/>
      <c r="F834">
        <v>313.77</v>
      </c>
      <c r="H834" s="1"/>
    </row>
    <row r="835" spans="1:8">
      <c r="A835" s="14"/>
      <c r="B835" s="36">
        <v>44480</v>
      </c>
      <c r="C835" s="36"/>
      <c r="D835" s="36"/>
      <c r="E835" s="36"/>
      <c r="F835">
        <v>329.98</v>
      </c>
      <c r="H835" s="1"/>
    </row>
    <row r="836" spans="1:8">
      <c r="A836" s="14"/>
      <c r="B836" s="36">
        <v>44481</v>
      </c>
      <c r="C836" s="36"/>
      <c r="D836" s="36"/>
      <c r="E836" s="36"/>
      <c r="F836">
        <v>317.66000000000003</v>
      </c>
      <c r="H836" s="1"/>
    </row>
    <row r="837" spans="1:8">
      <c r="A837" s="14"/>
      <c r="B837" s="36">
        <v>44482</v>
      </c>
      <c r="C837" s="36"/>
      <c r="D837" s="36"/>
      <c r="E837" s="36"/>
      <c r="F837">
        <v>328.52</v>
      </c>
      <c r="H837" s="1"/>
    </row>
    <row r="838" spans="1:8">
      <c r="A838" s="14"/>
      <c r="B838" s="36">
        <v>44483</v>
      </c>
      <c r="C838" s="36"/>
      <c r="D838" s="36"/>
      <c r="E838" s="36"/>
      <c r="F838">
        <v>331.02</v>
      </c>
      <c r="H838" s="1"/>
    </row>
    <row r="839" spans="1:8">
      <c r="A839" s="14"/>
      <c r="B839" s="36">
        <v>44484</v>
      </c>
      <c r="C839" s="36"/>
      <c r="D839" s="36"/>
      <c r="E839" s="36"/>
      <c r="F839">
        <v>353.05</v>
      </c>
      <c r="H839" s="1"/>
    </row>
    <row r="840" spans="1:8">
      <c r="A840" s="14"/>
      <c r="B840" s="36">
        <v>44487</v>
      </c>
      <c r="C840" s="36"/>
      <c r="D840" s="36"/>
      <c r="E840" s="36"/>
      <c r="F840">
        <v>350.11</v>
      </c>
      <c r="H840" s="1"/>
    </row>
    <row r="841" spans="1:8">
      <c r="A841" s="14"/>
      <c r="B841" s="36">
        <v>44488</v>
      </c>
      <c r="C841" s="36"/>
      <c r="D841" s="36"/>
      <c r="E841" s="36"/>
      <c r="F841">
        <v>368.09</v>
      </c>
      <c r="H841" s="1"/>
    </row>
    <row r="842" spans="1:8">
      <c r="A842" s="14"/>
      <c r="B842" s="36">
        <v>44489</v>
      </c>
      <c r="C842" s="36"/>
      <c r="D842" s="36"/>
      <c r="E842" s="36"/>
      <c r="F842">
        <v>382.19</v>
      </c>
      <c r="H842" s="1"/>
    </row>
    <row r="843" spans="1:8">
      <c r="A843" s="14"/>
      <c r="B843" s="36">
        <v>44490</v>
      </c>
      <c r="C843" s="36"/>
      <c r="D843" s="36"/>
      <c r="E843" s="36"/>
      <c r="F843">
        <v>359.58</v>
      </c>
      <c r="H843" s="1"/>
    </row>
    <row r="844" spans="1:8">
      <c r="A844" s="14"/>
      <c r="B844" s="36">
        <v>44491</v>
      </c>
      <c r="C844" s="36"/>
      <c r="D844" s="36"/>
      <c r="E844" s="36"/>
      <c r="F844">
        <v>347.68</v>
      </c>
      <c r="H844" s="1"/>
    </row>
    <row r="845" spans="1:8">
      <c r="A845" s="14"/>
      <c r="B845" s="36">
        <v>44494</v>
      </c>
      <c r="C845" s="36"/>
      <c r="D845" s="36"/>
      <c r="E845" s="36"/>
      <c r="F845">
        <v>357.21</v>
      </c>
      <c r="H845" s="1"/>
    </row>
    <row r="846" spans="1:8">
      <c r="A846" s="14"/>
      <c r="B846" s="36">
        <v>44495</v>
      </c>
      <c r="C846" s="36"/>
      <c r="D846" s="36"/>
      <c r="E846" s="36"/>
      <c r="F846">
        <v>352.75</v>
      </c>
      <c r="H846" s="1"/>
    </row>
    <row r="847" spans="1:8">
      <c r="A847" s="14"/>
      <c r="B847" s="36">
        <v>44496</v>
      </c>
      <c r="C847" s="36"/>
      <c r="D847" s="36"/>
      <c r="E847" s="36"/>
      <c r="F847">
        <v>334.96</v>
      </c>
      <c r="H847" s="1"/>
    </row>
    <row r="848" spans="1:8">
      <c r="A848" s="14"/>
      <c r="B848" s="36">
        <v>44497</v>
      </c>
      <c r="C848" s="36"/>
      <c r="D848" s="36"/>
      <c r="E848" s="36"/>
      <c r="F848">
        <v>348.29</v>
      </c>
      <c r="H848" s="1"/>
    </row>
    <row r="849" spans="1:8">
      <c r="A849" s="14"/>
      <c r="B849" s="36">
        <v>44498</v>
      </c>
      <c r="C849" s="36"/>
      <c r="D849" s="36"/>
      <c r="E849" s="36"/>
      <c r="F849">
        <v>355.21</v>
      </c>
      <c r="H849" s="1"/>
    </row>
    <row r="850" spans="1:8">
      <c r="A850" s="14"/>
      <c r="B850" s="36">
        <v>44501</v>
      </c>
      <c r="C850" s="36"/>
      <c r="D850" s="36"/>
      <c r="E850" s="36"/>
      <c r="F850">
        <v>347.4</v>
      </c>
      <c r="H850" s="1"/>
    </row>
    <row r="851" spans="1:8">
      <c r="A851" s="14"/>
      <c r="B851" s="36">
        <v>44502</v>
      </c>
      <c r="C851" s="36"/>
      <c r="D851" s="36"/>
      <c r="E851" s="36"/>
      <c r="F851">
        <v>361.01</v>
      </c>
      <c r="H851" s="1"/>
    </row>
    <row r="852" spans="1:8">
      <c r="A852" s="14"/>
      <c r="B852" s="36">
        <v>44503</v>
      </c>
      <c r="C852" s="36"/>
      <c r="D852" s="36"/>
      <c r="E852" s="36"/>
      <c r="F852">
        <v>355.6</v>
      </c>
      <c r="H852" s="1"/>
    </row>
    <row r="853" spans="1:8">
      <c r="A853" s="14"/>
      <c r="B853" s="36">
        <v>44504</v>
      </c>
      <c r="C853" s="36"/>
      <c r="D853" s="36"/>
      <c r="E853" s="36"/>
      <c r="F853">
        <v>346.03</v>
      </c>
      <c r="H853" s="1"/>
    </row>
    <row r="854" spans="1:8">
      <c r="A854" s="14"/>
      <c r="B854" s="36">
        <v>44505</v>
      </c>
      <c r="C854" s="36"/>
      <c r="D854" s="36"/>
      <c r="E854" s="36"/>
      <c r="F854">
        <v>346.09</v>
      </c>
      <c r="H854" s="1"/>
    </row>
    <row r="855" spans="1:8">
      <c r="A855" s="14"/>
      <c r="B855" s="36">
        <v>44508</v>
      </c>
      <c r="C855" s="36"/>
      <c r="D855" s="36"/>
      <c r="E855" s="36"/>
      <c r="F855">
        <v>374.93</v>
      </c>
      <c r="H855" s="1"/>
    </row>
    <row r="856" spans="1:8">
      <c r="A856" s="14"/>
      <c r="B856" s="36">
        <v>44509</v>
      </c>
      <c r="C856" s="36"/>
      <c r="D856" s="36"/>
      <c r="E856" s="36"/>
      <c r="F856">
        <v>381.39</v>
      </c>
      <c r="H856" s="1"/>
    </row>
    <row r="857" spans="1:8">
      <c r="A857" s="14"/>
      <c r="B857" s="36">
        <v>44510</v>
      </c>
      <c r="C857" s="36"/>
      <c r="D857" s="36"/>
      <c r="E857" s="36"/>
      <c r="F857">
        <v>372.59</v>
      </c>
      <c r="H857" s="1"/>
    </row>
    <row r="858" spans="1:8">
      <c r="A858" s="14"/>
      <c r="B858" s="36">
        <v>44511</v>
      </c>
      <c r="C858" s="36"/>
      <c r="D858" s="36"/>
      <c r="E858" s="36"/>
      <c r="F858">
        <v>366.88</v>
      </c>
      <c r="H858" s="1"/>
    </row>
    <row r="859" spans="1:8">
      <c r="A859" s="14"/>
      <c r="B859" s="36">
        <v>44512</v>
      </c>
      <c r="C859" s="36"/>
      <c r="D859" s="36"/>
      <c r="E859" s="36"/>
      <c r="F859">
        <v>362.29</v>
      </c>
      <c r="H859" s="1"/>
    </row>
    <row r="860" spans="1:8">
      <c r="A860" s="14"/>
      <c r="B860" s="36">
        <v>44515</v>
      </c>
      <c r="C860" s="36"/>
      <c r="D860" s="36"/>
      <c r="E860" s="36"/>
      <c r="F860">
        <v>360.35</v>
      </c>
      <c r="H860" s="1"/>
    </row>
    <row r="861" spans="1:8">
      <c r="A861" s="14"/>
      <c r="B861" s="36">
        <v>44516</v>
      </c>
      <c r="C861" s="36"/>
      <c r="D861" s="36"/>
      <c r="E861" s="36"/>
      <c r="F861">
        <v>336.69</v>
      </c>
      <c r="H861" s="1"/>
    </row>
    <row r="862" spans="1:8">
      <c r="A862" s="14"/>
      <c r="B862" s="36">
        <v>44517</v>
      </c>
      <c r="C862" s="36"/>
      <c r="D862" s="36"/>
      <c r="E862" s="36"/>
      <c r="F862">
        <v>341.27</v>
      </c>
      <c r="H862" s="1"/>
    </row>
    <row r="863" spans="1:8">
      <c r="A863" s="14"/>
      <c r="B863" s="36">
        <v>44518</v>
      </c>
      <c r="C863" s="36"/>
      <c r="D863" s="36"/>
      <c r="E863" s="36"/>
      <c r="F863">
        <v>327.37</v>
      </c>
      <c r="H863" s="1"/>
    </row>
    <row r="864" spans="1:8">
      <c r="A864" s="14"/>
      <c r="B864" s="36">
        <v>44519</v>
      </c>
      <c r="C864" s="36"/>
      <c r="D864" s="36"/>
      <c r="E864" s="36"/>
      <c r="F864">
        <v>326.95999999999998</v>
      </c>
      <c r="H864" s="1"/>
    </row>
    <row r="865" spans="1:8">
      <c r="A865" s="14"/>
      <c r="B865" s="36">
        <v>44522</v>
      </c>
      <c r="C865" s="36"/>
      <c r="D865" s="36"/>
      <c r="E865" s="36"/>
      <c r="F865">
        <v>314.82</v>
      </c>
      <c r="H865" s="1"/>
    </row>
    <row r="866" spans="1:8">
      <c r="A866" s="14"/>
      <c r="B866" s="36">
        <v>44523</v>
      </c>
      <c r="C866" s="36"/>
      <c r="D866" s="36"/>
      <c r="E866" s="36"/>
      <c r="F866">
        <v>326.18</v>
      </c>
      <c r="H866" s="1"/>
    </row>
    <row r="867" spans="1:8">
      <c r="A867" s="14"/>
      <c r="B867" s="36">
        <v>44524</v>
      </c>
      <c r="C867" s="36"/>
      <c r="D867" s="36"/>
      <c r="E867" s="36"/>
      <c r="F867">
        <v>323.13</v>
      </c>
      <c r="H867" s="1"/>
    </row>
    <row r="868" spans="1:8">
      <c r="A868" s="14"/>
      <c r="B868" s="36">
        <v>44526</v>
      </c>
      <c r="C868" s="36"/>
      <c r="D868" s="36"/>
      <c r="E868" s="36"/>
      <c r="F868">
        <v>304.20999999999998</v>
      </c>
      <c r="H868" s="1"/>
    </row>
    <row r="869" spans="1:8">
      <c r="A869" s="14"/>
      <c r="B869" s="36">
        <v>44529</v>
      </c>
      <c r="C869" s="36"/>
      <c r="D869" s="36"/>
      <c r="E869" s="36"/>
      <c r="F869">
        <v>326.79000000000002</v>
      </c>
      <c r="H869" s="1"/>
    </row>
    <row r="870" spans="1:8">
      <c r="A870" s="14"/>
      <c r="B870" s="36">
        <v>44530</v>
      </c>
      <c r="C870" s="36"/>
      <c r="D870" s="36"/>
      <c r="E870" s="36"/>
      <c r="F870">
        <v>322.89999999999998</v>
      </c>
      <c r="H870" s="1"/>
    </row>
    <row r="871" spans="1:8">
      <c r="A871" s="14"/>
      <c r="B871" s="36">
        <v>44531</v>
      </c>
      <c r="C871" s="36"/>
      <c r="D871" s="36"/>
      <c r="E871" s="36"/>
      <c r="F871">
        <v>318.5</v>
      </c>
      <c r="H871" s="1"/>
    </row>
    <row r="872" spans="1:8">
      <c r="A872" s="14"/>
      <c r="B872" s="36">
        <v>44532</v>
      </c>
      <c r="C872" s="36"/>
      <c r="D872" s="36"/>
      <c r="E872" s="36"/>
      <c r="F872">
        <v>319.51</v>
      </c>
      <c r="H872" s="1"/>
    </row>
    <row r="873" spans="1:8">
      <c r="A873" s="14"/>
      <c r="B873" s="36">
        <v>44533</v>
      </c>
      <c r="C873" s="36"/>
      <c r="D873" s="36"/>
      <c r="E873" s="36"/>
      <c r="F873">
        <v>299.18</v>
      </c>
      <c r="H873" s="1"/>
    </row>
    <row r="874" spans="1:8">
      <c r="A874" s="14"/>
      <c r="B874" s="36">
        <v>44536</v>
      </c>
      <c r="C874" s="36"/>
      <c r="D874" s="36"/>
      <c r="E874" s="36"/>
      <c r="F874">
        <v>273.67</v>
      </c>
      <c r="H874" s="1"/>
    </row>
    <row r="875" spans="1:8">
      <c r="A875" s="14"/>
      <c r="B875" s="36">
        <v>44537</v>
      </c>
      <c r="C875" s="36"/>
      <c r="D875" s="36"/>
      <c r="E875" s="36"/>
      <c r="F875">
        <v>282.76</v>
      </c>
      <c r="H875" s="1"/>
    </row>
    <row r="876" spans="1:8">
      <c r="A876" s="14"/>
      <c r="B876" s="36">
        <v>44538</v>
      </c>
      <c r="C876" s="36"/>
      <c r="D876" s="36"/>
      <c r="E876" s="36"/>
      <c r="F876">
        <v>284.5</v>
      </c>
      <c r="H876" s="1"/>
    </row>
    <row r="877" spans="1:8">
      <c r="A877" s="14"/>
      <c r="B877" s="36">
        <v>44539</v>
      </c>
      <c r="C877" s="36"/>
      <c r="D877" s="36"/>
      <c r="E877" s="36"/>
      <c r="F877">
        <v>266.32</v>
      </c>
      <c r="H877" s="1"/>
    </row>
    <row r="878" spans="1:8">
      <c r="A878" s="14"/>
      <c r="B878" s="36">
        <v>44540</v>
      </c>
      <c r="C878" s="36"/>
      <c r="D878" s="36"/>
      <c r="E878" s="36"/>
      <c r="F878">
        <v>270.7</v>
      </c>
      <c r="H878" s="1"/>
    </row>
    <row r="879" spans="1:8">
      <c r="A879" s="14"/>
      <c r="B879" s="36">
        <v>44543</v>
      </c>
      <c r="C879" s="36"/>
      <c r="D879" s="36"/>
      <c r="E879" s="36"/>
      <c r="F879">
        <v>260.14</v>
      </c>
      <c r="H879" s="1"/>
    </row>
    <row r="880" spans="1:8">
      <c r="A880" s="14"/>
      <c r="B880" s="36">
        <v>44544</v>
      </c>
      <c r="C880" s="36"/>
      <c r="D880" s="36"/>
      <c r="E880" s="36"/>
      <c r="F880">
        <v>267.18</v>
      </c>
      <c r="H880" s="1"/>
    </row>
    <row r="881" spans="1:8">
      <c r="A881" s="14"/>
      <c r="B881" s="36">
        <v>44545</v>
      </c>
      <c r="C881" s="36"/>
      <c r="D881" s="36"/>
      <c r="E881" s="36"/>
      <c r="F881">
        <v>275.42</v>
      </c>
      <c r="H881" s="1"/>
    </row>
    <row r="882" spans="1:8">
      <c r="A882" s="14"/>
      <c r="B882" s="36">
        <v>44546</v>
      </c>
      <c r="C882" s="36"/>
      <c r="D882" s="36"/>
      <c r="E882" s="36"/>
      <c r="F882">
        <v>267.93</v>
      </c>
      <c r="H882" s="1"/>
    </row>
    <row r="883" spans="1:8">
      <c r="A883" s="14"/>
      <c r="B883" s="36">
        <v>44547</v>
      </c>
      <c r="C883" s="36"/>
      <c r="D883" s="36"/>
      <c r="E883" s="36"/>
      <c r="F883">
        <v>258.17</v>
      </c>
      <c r="H883" s="1"/>
    </row>
    <row r="884" spans="1:8">
      <c r="A884" s="14"/>
      <c r="B884" s="36">
        <v>44550</v>
      </c>
      <c r="C884" s="36"/>
      <c r="D884" s="36"/>
      <c r="E884" s="36"/>
      <c r="F884">
        <v>262.83</v>
      </c>
      <c r="H884" s="1"/>
    </row>
    <row r="885" spans="1:8">
      <c r="A885" s="14"/>
      <c r="B885" s="36">
        <v>44551</v>
      </c>
      <c r="C885" s="36"/>
      <c r="D885" s="36"/>
      <c r="E885" s="36"/>
      <c r="F885">
        <v>271.79000000000002</v>
      </c>
      <c r="H885" s="1"/>
    </row>
    <row r="886" spans="1:8">
      <c r="A886" s="14"/>
      <c r="B886" s="36">
        <v>44552</v>
      </c>
      <c r="C886" s="36"/>
      <c r="D886" s="36"/>
      <c r="E886" s="36"/>
      <c r="F886">
        <v>273.73</v>
      </c>
      <c r="H886" s="1"/>
    </row>
    <row r="887" spans="1:8">
      <c r="A887" s="14"/>
      <c r="B887" s="36">
        <v>44553</v>
      </c>
      <c r="C887" s="36"/>
      <c r="D887" s="36"/>
      <c r="E887" s="36"/>
      <c r="F887">
        <v>284.92</v>
      </c>
      <c r="H887" s="1"/>
    </row>
    <row r="888" spans="1:8">
      <c r="A888" s="14"/>
      <c r="B888" s="36">
        <v>44557</v>
      </c>
      <c r="C888" s="36"/>
      <c r="D888" s="36"/>
      <c r="E888" s="36"/>
      <c r="F888">
        <v>286.24</v>
      </c>
      <c r="H888" s="1"/>
    </row>
    <row r="889" spans="1:8">
      <c r="A889" s="14"/>
      <c r="B889" s="36">
        <v>44558</v>
      </c>
      <c r="C889" s="36"/>
      <c r="D889" s="36"/>
      <c r="E889" s="36"/>
      <c r="F889">
        <v>266.52999999999997</v>
      </c>
      <c r="H889" s="1"/>
    </row>
    <row r="890" spans="1:8">
      <c r="A890" s="14"/>
      <c r="B890" s="36">
        <v>44559</v>
      </c>
      <c r="C890" s="36"/>
      <c r="D890" s="36"/>
      <c r="E890" s="36"/>
      <c r="F890">
        <v>263.91000000000003</v>
      </c>
      <c r="H890" s="1"/>
    </row>
    <row r="891" spans="1:8">
      <c r="A891" s="14"/>
      <c r="B891" s="36">
        <v>44560</v>
      </c>
      <c r="C891" s="36"/>
      <c r="D891" s="36"/>
      <c r="E891" s="36"/>
      <c r="F891">
        <v>262.52</v>
      </c>
      <c r="H891" s="1"/>
    </row>
    <row r="892" spans="1:8">
      <c r="A892" s="14"/>
      <c r="B892" s="36">
        <v>44561</v>
      </c>
      <c r="C892" s="36"/>
      <c r="D892" s="36"/>
      <c r="E892" s="36"/>
      <c r="F892">
        <v>254.74</v>
      </c>
      <c r="H892" s="1"/>
    </row>
    <row r="893" spans="1:8">
      <c r="A893" s="14"/>
      <c r="B893" s="36">
        <v>44564</v>
      </c>
      <c r="C893" s="36"/>
      <c r="D893" s="36"/>
      <c r="E893" s="36"/>
      <c r="F893">
        <v>255.03</v>
      </c>
      <c r="H893" s="1"/>
    </row>
    <row r="894" spans="1:8">
      <c r="A894" s="14"/>
      <c r="B894" s="36">
        <v>44565</v>
      </c>
      <c r="C894" s="36"/>
      <c r="D894" s="36"/>
      <c r="E894" s="36"/>
      <c r="F894">
        <v>257.45999999999998</v>
      </c>
      <c r="H894" s="1"/>
    </row>
    <row r="895" spans="1:8">
      <c r="A895" s="14"/>
      <c r="B895" s="36">
        <v>44566</v>
      </c>
      <c r="C895" s="36"/>
      <c r="D895" s="36"/>
      <c r="E895" s="36"/>
      <c r="F895">
        <v>243.7</v>
      </c>
      <c r="H895" s="1"/>
    </row>
    <row r="896" spans="1:8">
      <c r="A896" s="14"/>
      <c r="B896" s="36">
        <v>44567</v>
      </c>
      <c r="C896" s="36"/>
      <c r="D896" s="36"/>
      <c r="E896" s="36"/>
      <c r="F896">
        <v>240.25</v>
      </c>
      <c r="H896" s="1"/>
    </row>
    <row r="897" spans="1:8">
      <c r="A897" s="14"/>
      <c r="B897" s="1">
        <v>44568</v>
      </c>
      <c r="C897">
        <v>232.45140000000001</v>
      </c>
      <c r="D897">
        <v>234.1841</v>
      </c>
      <c r="E897">
        <v>231.14089999999999</v>
      </c>
      <c r="F897">
        <v>234.00880000000001</v>
      </c>
      <c r="H897" s="1"/>
    </row>
    <row r="898" spans="1:8">
      <c r="A898" s="14"/>
      <c r="B898" s="1">
        <v>44571</v>
      </c>
      <c r="C898">
        <v>234.00880000000001</v>
      </c>
      <c r="D898">
        <v>235.887</v>
      </c>
      <c r="E898">
        <v>219.6225</v>
      </c>
      <c r="F898">
        <v>235.1216</v>
      </c>
      <c r="H898" s="1"/>
    </row>
    <row r="899" spans="1:8">
      <c r="A899" s="14"/>
      <c r="B899" s="1">
        <v>44572</v>
      </c>
      <c r="C899">
        <v>235.1216</v>
      </c>
      <c r="D899">
        <v>239.86609999999999</v>
      </c>
      <c r="E899">
        <v>229.19239999999999</v>
      </c>
      <c r="F899">
        <v>236.4949</v>
      </c>
      <c r="H899" s="1"/>
    </row>
    <row r="900" spans="1:8">
      <c r="A900" s="14"/>
      <c r="B900" s="1">
        <v>44573</v>
      </c>
      <c r="C900">
        <v>236.4949</v>
      </c>
      <c r="D900">
        <v>245.22880000000001</v>
      </c>
      <c r="E900">
        <v>236.18819999999999</v>
      </c>
      <c r="F900">
        <v>242.5752</v>
      </c>
      <c r="H900" s="1"/>
    </row>
    <row r="901" spans="1:8">
      <c r="A901" s="14"/>
      <c r="B901" s="1">
        <v>44574</v>
      </c>
      <c r="C901">
        <v>242.5752</v>
      </c>
      <c r="D901">
        <v>246.63040000000001</v>
      </c>
      <c r="E901">
        <v>235.11920000000001</v>
      </c>
      <c r="F901">
        <v>236.66399999999999</v>
      </c>
      <c r="H901" s="1"/>
    </row>
    <row r="902" spans="1:8">
      <c r="A902" s="14"/>
      <c r="B902" s="1">
        <v>44575</v>
      </c>
      <c r="C902">
        <v>237.3312</v>
      </c>
      <c r="D902">
        <v>241.28219999999999</v>
      </c>
      <c r="E902">
        <v>232.34649999999999</v>
      </c>
      <c r="F902">
        <v>239.6455</v>
      </c>
      <c r="H902" s="1"/>
    </row>
    <row r="903" spans="1:8">
      <c r="A903" s="14"/>
      <c r="B903" s="1">
        <v>44578</v>
      </c>
      <c r="C903">
        <v>239.6455</v>
      </c>
      <c r="D903">
        <v>239.6455</v>
      </c>
      <c r="E903">
        <v>233.05709999999999</v>
      </c>
      <c r="F903">
        <v>233.4323</v>
      </c>
      <c r="H903" s="1"/>
    </row>
    <row r="904" spans="1:8">
      <c r="A904" s="14"/>
      <c r="B904" s="1">
        <v>44579</v>
      </c>
      <c r="C904">
        <v>233.4323</v>
      </c>
      <c r="D904">
        <v>236.08590000000001</v>
      </c>
      <c r="E904">
        <v>228.96950000000001</v>
      </c>
      <c r="F904">
        <v>231.45419999999999</v>
      </c>
      <c r="H904" s="1"/>
    </row>
    <row r="905" spans="1:8">
      <c r="A905" s="14"/>
      <c r="B905" s="1">
        <v>44580</v>
      </c>
      <c r="C905">
        <v>231.45419999999999</v>
      </c>
      <c r="D905">
        <v>236.52670000000001</v>
      </c>
      <c r="E905">
        <v>228.4427</v>
      </c>
      <c r="F905">
        <v>232.2423</v>
      </c>
      <c r="H905" s="1"/>
    </row>
    <row r="906" spans="1:8">
      <c r="A906" s="14"/>
      <c r="B906" s="1">
        <v>44581</v>
      </c>
      <c r="C906">
        <v>232.2423</v>
      </c>
      <c r="D906">
        <v>241.42169999999999</v>
      </c>
      <c r="E906">
        <v>212.5986</v>
      </c>
      <c r="F906">
        <v>214.62440000000001</v>
      </c>
      <c r="H906" s="1"/>
    </row>
    <row r="907" spans="1:8">
      <c r="A907" s="14"/>
      <c r="B907" s="1">
        <v>44582</v>
      </c>
      <c r="C907">
        <v>214.62440000000001</v>
      </c>
      <c r="D907">
        <v>236.83860000000001</v>
      </c>
      <c r="E907">
        <v>194.64320000000001</v>
      </c>
      <c r="F907">
        <v>194.68260000000001</v>
      </c>
      <c r="H907" s="1"/>
    </row>
    <row r="908" spans="1:8">
      <c r="A908" s="14"/>
      <c r="B908" s="1">
        <v>44585</v>
      </c>
      <c r="C908">
        <v>194.68260000000001</v>
      </c>
      <c r="D908">
        <v>211.97389999999999</v>
      </c>
      <c r="E908">
        <v>182.96619999999999</v>
      </c>
      <c r="F908">
        <v>199.82769999999999</v>
      </c>
      <c r="H908" s="1"/>
    </row>
    <row r="909" spans="1:8">
      <c r="A909" s="14"/>
      <c r="B909" s="1">
        <v>44586</v>
      </c>
      <c r="C909">
        <v>199.82769999999999</v>
      </c>
      <c r="D909">
        <v>210.31229999999999</v>
      </c>
      <c r="E909">
        <v>198.4924</v>
      </c>
      <c r="F909">
        <v>209.7491</v>
      </c>
      <c r="H909" s="1"/>
    </row>
    <row r="910" spans="1:8">
      <c r="A910" s="14"/>
      <c r="B910" s="1">
        <v>44587</v>
      </c>
      <c r="C910">
        <v>209.7491</v>
      </c>
      <c r="D910">
        <v>215.80029999999999</v>
      </c>
      <c r="E910">
        <v>196.67349999999999</v>
      </c>
      <c r="F910">
        <v>199.0855</v>
      </c>
      <c r="H910" s="1"/>
    </row>
    <row r="911" spans="1:8">
      <c r="A911" s="14"/>
      <c r="B911" s="1">
        <v>44588</v>
      </c>
      <c r="C911">
        <v>199.0855</v>
      </c>
      <c r="D911">
        <v>207.5548</v>
      </c>
      <c r="E911">
        <v>196.78440000000001</v>
      </c>
      <c r="F911">
        <v>205.94569999999999</v>
      </c>
      <c r="H911" s="1"/>
    </row>
    <row r="912" spans="1:8">
      <c r="A912" s="14"/>
      <c r="B912" s="1">
        <v>44589</v>
      </c>
      <c r="C912">
        <v>204.92169999999999</v>
      </c>
      <c r="D912">
        <v>209.83340000000001</v>
      </c>
      <c r="E912">
        <v>197.1448</v>
      </c>
      <c r="F912">
        <v>209.51390000000001</v>
      </c>
      <c r="H912" s="1"/>
    </row>
    <row r="913" spans="1:8">
      <c r="A913" s="14"/>
      <c r="B913" s="1">
        <v>44592</v>
      </c>
      <c r="C913">
        <v>205.83969999999999</v>
      </c>
      <c r="D913">
        <v>215.01140000000001</v>
      </c>
      <c r="E913">
        <v>203.09610000000001</v>
      </c>
      <c r="F913">
        <v>213.0394</v>
      </c>
      <c r="H913" s="1"/>
    </row>
    <row r="914" spans="1:8">
      <c r="A914" s="14"/>
      <c r="B914" s="1">
        <v>44593</v>
      </c>
      <c r="C914">
        <v>213.0394</v>
      </c>
      <c r="D914">
        <v>217.73699999999999</v>
      </c>
      <c r="E914">
        <v>211.19159999999999</v>
      </c>
      <c r="F914">
        <v>212.10339999999999</v>
      </c>
      <c r="H914" s="1"/>
    </row>
    <row r="915" spans="1:8">
      <c r="A915" s="14"/>
      <c r="B915" s="1">
        <v>44594</v>
      </c>
      <c r="C915">
        <v>212.10339999999999</v>
      </c>
      <c r="D915">
        <v>215.1336</v>
      </c>
      <c r="E915">
        <v>203.59100000000001</v>
      </c>
      <c r="F915">
        <v>205.02269999999999</v>
      </c>
      <c r="H915" s="1"/>
    </row>
    <row r="916" spans="1:8">
      <c r="A916" s="14"/>
      <c r="B916" s="1">
        <v>44595</v>
      </c>
      <c r="C916">
        <v>205.02269999999999</v>
      </c>
      <c r="D916">
        <v>211.82740000000001</v>
      </c>
      <c r="E916">
        <v>200.9111</v>
      </c>
      <c r="F916">
        <v>210.08090000000001</v>
      </c>
      <c r="H916" s="1"/>
    </row>
    <row r="917" spans="1:8">
      <c r="A917" s="14"/>
      <c r="B917" s="1">
        <v>44596</v>
      </c>
      <c r="C917">
        <v>210.11879999999999</v>
      </c>
      <c r="D917">
        <v>226.8314</v>
      </c>
      <c r="E917">
        <v>201.04820000000001</v>
      </c>
      <c r="F917">
        <v>225.2671</v>
      </c>
      <c r="H917" s="1"/>
    </row>
    <row r="918" spans="1:8">
      <c r="A918" s="14"/>
      <c r="B918" s="1">
        <v>44599</v>
      </c>
      <c r="C918">
        <v>236.95050000000001</v>
      </c>
      <c r="D918">
        <v>252.58930000000001</v>
      </c>
      <c r="E918">
        <v>225.2671</v>
      </c>
      <c r="F918">
        <v>248.97030000000001</v>
      </c>
      <c r="H918" s="1"/>
    </row>
    <row r="919" spans="1:8">
      <c r="A919" s="14"/>
      <c r="B919" s="1">
        <v>44600</v>
      </c>
      <c r="C919">
        <v>248.97030000000001</v>
      </c>
      <c r="D919">
        <v>249.1627</v>
      </c>
      <c r="E919">
        <v>237.1919</v>
      </c>
      <c r="F919">
        <v>242.61279999999999</v>
      </c>
      <c r="H919" s="1"/>
    </row>
    <row r="920" spans="1:8">
      <c r="A920" s="14"/>
      <c r="B920" s="1">
        <v>44601</v>
      </c>
      <c r="C920">
        <v>242.61279999999999</v>
      </c>
      <c r="D920">
        <v>248.81110000000001</v>
      </c>
      <c r="E920">
        <v>239.73439999999999</v>
      </c>
      <c r="F920">
        <v>244.3372</v>
      </c>
      <c r="H920" s="1"/>
    </row>
    <row r="921" spans="1:8">
      <c r="A921" s="14"/>
      <c r="B921" s="1">
        <v>44602</v>
      </c>
      <c r="C921">
        <v>244.3372</v>
      </c>
      <c r="D921">
        <v>254.3021</v>
      </c>
      <c r="E921">
        <v>236.9391</v>
      </c>
      <c r="F921">
        <v>240.78460000000001</v>
      </c>
      <c r="H921" s="1"/>
    </row>
    <row r="922" spans="1:8">
      <c r="A922" s="14"/>
      <c r="B922" s="1">
        <v>44603</v>
      </c>
      <c r="C922">
        <v>240.78460000000001</v>
      </c>
      <c r="D922">
        <v>244.79920000000001</v>
      </c>
      <c r="E922">
        <v>233.2757</v>
      </c>
      <c r="F922">
        <v>234.9034</v>
      </c>
      <c r="H922" s="1"/>
    </row>
    <row r="923" spans="1:8">
      <c r="A923" s="14"/>
      <c r="B923" s="1">
        <v>44606</v>
      </c>
      <c r="C923">
        <v>234.86259999999999</v>
      </c>
      <c r="D923">
        <v>237.83799999999999</v>
      </c>
      <c r="E923">
        <v>230.44759999999999</v>
      </c>
      <c r="F923">
        <v>233.87909999999999</v>
      </c>
      <c r="H923" s="1"/>
    </row>
    <row r="924" spans="1:8">
      <c r="A924" s="14"/>
      <c r="B924" s="1">
        <v>44607</v>
      </c>
      <c r="C924">
        <v>242.86429999999999</v>
      </c>
      <c r="D924">
        <v>247.15520000000001</v>
      </c>
      <c r="E924">
        <v>233.87909999999999</v>
      </c>
      <c r="F924">
        <v>244.98859999999999</v>
      </c>
      <c r="H924" s="1"/>
    </row>
    <row r="925" spans="1:8">
      <c r="A925" s="14"/>
      <c r="B925" s="1">
        <v>44608</v>
      </c>
      <c r="C925">
        <v>245.11539999999999</v>
      </c>
      <c r="D925">
        <v>246.11920000000001</v>
      </c>
      <c r="E925">
        <v>240.52760000000001</v>
      </c>
      <c r="F925">
        <v>244.68559999999999</v>
      </c>
      <c r="H925" s="1"/>
    </row>
    <row r="926" spans="1:8">
      <c r="A926" s="14"/>
      <c r="B926" s="1">
        <v>44609</v>
      </c>
      <c r="C926">
        <v>243.4342</v>
      </c>
      <c r="D926">
        <v>245.0615</v>
      </c>
      <c r="E926">
        <v>224.97149999999999</v>
      </c>
      <c r="F926">
        <v>226.55510000000001</v>
      </c>
      <c r="H926" s="1"/>
    </row>
    <row r="927" spans="1:8">
      <c r="A927" s="14"/>
      <c r="B927" s="1">
        <v>44610</v>
      </c>
      <c r="C927">
        <v>225.1842</v>
      </c>
      <c r="D927">
        <v>226.7809</v>
      </c>
      <c r="E927">
        <v>218.88499999999999</v>
      </c>
      <c r="F927">
        <v>221.3383</v>
      </c>
      <c r="H927" s="1"/>
    </row>
    <row r="928" spans="1:8">
      <c r="A928" s="14"/>
      <c r="B928" s="1">
        <v>44614</v>
      </c>
      <c r="C928">
        <v>204.2919</v>
      </c>
      <c r="D928">
        <v>221.3383</v>
      </c>
      <c r="E928">
        <v>201.53139999999999</v>
      </c>
      <c r="F928">
        <v>210.126</v>
      </c>
      <c r="H928" s="1"/>
    </row>
    <row r="929" spans="1:8">
      <c r="A929" s="14"/>
      <c r="B929" s="1">
        <v>44615</v>
      </c>
      <c r="C929">
        <v>211.14269999999999</v>
      </c>
      <c r="D929">
        <v>217.47900000000001</v>
      </c>
      <c r="E929">
        <v>206.88069999999999</v>
      </c>
      <c r="F929">
        <v>208.42609999999999</v>
      </c>
      <c r="H929" s="1"/>
    </row>
    <row r="930" spans="1:8">
      <c r="A930" s="14"/>
      <c r="B930" s="1">
        <v>44616</v>
      </c>
      <c r="C930">
        <v>194.44990000000001</v>
      </c>
      <c r="D930">
        <v>219.6071</v>
      </c>
      <c r="E930">
        <v>189.85570000000001</v>
      </c>
      <c r="F930">
        <v>212.38380000000001</v>
      </c>
      <c r="H930" s="1"/>
    </row>
    <row r="931" spans="1:8">
      <c r="A931" s="14"/>
      <c r="B931" s="1">
        <v>44617</v>
      </c>
      <c r="C931">
        <v>212.89570000000001</v>
      </c>
      <c r="D931">
        <v>219.679</v>
      </c>
      <c r="E931">
        <v>210.6696</v>
      </c>
      <c r="F931">
        <v>216.4803</v>
      </c>
      <c r="H931" s="1"/>
    </row>
    <row r="932" spans="1:8">
      <c r="A932" s="14"/>
      <c r="B932" s="1">
        <v>44620</v>
      </c>
      <c r="C932">
        <v>211.7878</v>
      </c>
      <c r="D932">
        <v>232.69659999999999</v>
      </c>
      <c r="E932">
        <v>207.13409999999999</v>
      </c>
      <c r="F932">
        <v>232.4393</v>
      </c>
      <c r="H932" s="1"/>
    </row>
    <row r="933" spans="1:8">
      <c r="A933" s="14"/>
      <c r="B933" s="1">
        <v>44621</v>
      </c>
      <c r="C933">
        <v>241.02279999999999</v>
      </c>
      <c r="D933">
        <v>249.5136</v>
      </c>
      <c r="E933">
        <v>232.4393</v>
      </c>
      <c r="F933">
        <v>244.8629</v>
      </c>
      <c r="H933" s="1"/>
    </row>
    <row r="934" spans="1:8">
      <c r="A934" s="14"/>
      <c r="B934" s="1">
        <v>44622</v>
      </c>
      <c r="C934">
        <v>243.36349999999999</v>
      </c>
      <c r="D934">
        <v>251.46899999999999</v>
      </c>
      <c r="E934">
        <v>240.39240000000001</v>
      </c>
      <c r="F934">
        <v>243.12</v>
      </c>
      <c r="H934" s="1"/>
    </row>
    <row r="935" spans="1:8">
      <c r="A935" s="14"/>
      <c r="B935" s="1">
        <v>44623</v>
      </c>
      <c r="C935">
        <v>240.9417</v>
      </c>
      <c r="D935">
        <v>244.74510000000001</v>
      </c>
      <c r="E935">
        <v>232.00030000000001</v>
      </c>
      <c r="F935">
        <v>232.9753</v>
      </c>
      <c r="H935" s="1"/>
    </row>
    <row r="936" spans="1:8">
      <c r="A936" s="14"/>
      <c r="B936" s="1">
        <v>44624</v>
      </c>
      <c r="C936">
        <v>229.27209999999999</v>
      </c>
      <c r="D936">
        <v>235.4949</v>
      </c>
      <c r="E936">
        <v>216.60249999999999</v>
      </c>
      <c r="F936">
        <v>218.887</v>
      </c>
      <c r="H936" s="1"/>
    </row>
    <row r="937" spans="1:8">
      <c r="A937" s="14"/>
      <c r="B937" s="1">
        <v>44627</v>
      </c>
      <c r="C937">
        <v>209.50129999999999</v>
      </c>
      <c r="D937">
        <v>218.887</v>
      </c>
      <c r="E937">
        <v>205.91329999999999</v>
      </c>
      <c r="F937">
        <v>207.69139999999999</v>
      </c>
      <c r="H937" s="1"/>
    </row>
    <row r="938" spans="1:8">
      <c r="A938" s="14"/>
      <c r="B938" s="1">
        <v>44628</v>
      </c>
      <c r="C938">
        <v>212.16550000000001</v>
      </c>
      <c r="D938">
        <v>217.7569</v>
      </c>
      <c r="E938">
        <v>207.69139999999999</v>
      </c>
      <c r="F938">
        <v>213.0615</v>
      </c>
      <c r="H938" s="1"/>
    </row>
    <row r="939" spans="1:8">
      <c r="A939" s="14"/>
      <c r="B939" s="1">
        <v>44629</v>
      </c>
      <c r="C939">
        <v>231.6026</v>
      </c>
      <c r="D939">
        <v>236.14689999999999</v>
      </c>
      <c r="E939">
        <v>213.0615</v>
      </c>
      <c r="F939">
        <v>231.93440000000001</v>
      </c>
      <c r="H939" s="1"/>
    </row>
    <row r="940" spans="1:8">
      <c r="A940" s="14"/>
      <c r="B940" s="1">
        <v>44630</v>
      </c>
      <c r="C940">
        <v>217.59829999999999</v>
      </c>
      <c r="D940">
        <v>232.8468</v>
      </c>
      <c r="E940">
        <v>213.45099999999999</v>
      </c>
      <c r="F940">
        <v>219.2987</v>
      </c>
      <c r="H940" s="1"/>
    </row>
    <row r="941" spans="1:8">
      <c r="A941" s="14"/>
      <c r="B941" s="1">
        <v>44631</v>
      </c>
      <c r="C941">
        <v>216.90039999999999</v>
      </c>
      <c r="D941">
        <v>222.07310000000001</v>
      </c>
      <c r="E941">
        <v>211.73859999999999</v>
      </c>
      <c r="F941">
        <v>212.08279999999999</v>
      </c>
      <c r="H941" s="1"/>
    </row>
    <row r="942" spans="1:8">
      <c r="A942" s="14"/>
      <c r="B942" s="1">
        <v>44634</v>
      </c>
      <c r="C942">
        <v>213.0891</v>
      </c>
      <c r="D942">
        <v>217.29669999999999</v>
      </c>
      <c r="E942">
        <v>208.07429999999999</v>
      </c>
      <c r="F942">
        <v>214.77549999999999</v>
      </c>
      <c r="H942" s="1"/>
    </row>
    <row r="943" spans="1:8">
      <c r="A943" s="14"/>
      <c r="B943" s="1">
        <v>44635</v>
      </c>
      <c r="C943">
        <v>214.68289999999999</v>
      </c>
      <c r="D943">
        <v>220.49510000000001</v>
      </c>
      <c r="E943">
        <v>211.23150000000001</v>
      </c>
      <c r="F943">
        <v>219.93530000000001</v>
      </c>
      <c r="H943" s="1"/>
    </row>
    <row r="944" spans="1:8">
      <c r="A944" s="14"/>
      <c r="B944" s="1">
        <v>44636</v>
      </c>
      <c r="C944">
        <v>217.8759</v>
      </c>
      <c r="D944">
        <v>230.8544</v>
      </c>
      <c r="E944">
        <v>215.36859999999999</v>
      </c>
      <c r="F944">
        <v>226.32919999999999</v>
      </c>
      <c r="H944" s="1"/>
    </row>
    <row r="945" spans="1:13">
      <c r="A945" s="14"/>
      <c r="B945" s="1">
        <v>44637</v>
      </c>
      <c r="C945">
        <v>225.45840000000001</v>
      </c>
      <c r="D945">
        <v>229.667</v>
      </c>
      <c r="E945">
        <v>224.76050000000001</v>
      </c>
      <c r="F945">
        <v>226.13570000000001</v>
      </c>
      <c r="H945" s="1"/>
    </row>
    <row r="946" spans="1:13">
      <c r="A946" s="14"/>
      <c r="B946" s="1">
        <v>44638</v>
      </c>
      <c r="C946">
        <v>225.8261</v>
      </c>
      <c r="D946">
        <v>233.93610000000001</v>
      </c>
      <c r="E946">
        <v>222.4041</v>
      </c>
      <c r="F946">
        <v>232.86920000000001</v>
      </c>
      <c r="H946" s="1"/>
    </row>
    <row r="947" spans="1:13">
      <c r="A947" s="14"/>
      <c r="B947" s="1">
        <v>44641</v>
      </c>
      <c r="C947">
        <v>226.61410000000001</v>
      </c>
      <c r="D947">
        <v>232.86920000000001</v>
      </c>
      <c r="E947">
        <v>224.44300000000001</v>
      </c>
      <c r="F947">
        <v>228.0556</v>
      </c>
      <c r="H947" s="1"/>
    </row>
    <row r="948" spans="1:13">
      <c r="A948" s="14"/>
      <c r="B948" s="1">
        <v>44642</v>
      </c>
      <c r="C948">
        <v>233.7133</v>
      </c>
      <c r="D948">
        <v>240.24170000000001</v>
      </c>
      <c r="E948">
        <v>226.2286</v>
      </c>
      <c r="F948">
        <v>234.64750000000001</v>
      </c>
      <c r="H948" s="1"/>
    </row>
    <row r="949" spans="1:13">
      <c r="A949" s="14"/>
      <c r="B949" s="1">
        <v>44643</v>
      </c>
      <c r="C949">
        <v>234.09059999999999</v>
      </c>
      <c r="D949">
        <v>237.19290000000001</v>
      </c>
      <c r="E949">
        <v>231.5231</v>
      </c>
      <c r="F949">
        <v>233.84739999999999</v>
      </c>
      <c r="H949" s="1"/>
    </row>
    <row r="950" spans="1:13">
      <c r="A950" s="14"/>
      <c r="B950" s="1">
        <v>44644</v>
      </c>
      <c r="C950">
        <v>239.67840000000001</v>
      </c>
      <c r="D950">
        <v>245.95150000000001</v>
      </c>
      <c r="E950">
        <v>233.84739999999999</v>
      </c>
      <c r="F950">
        <v>244.1</v>
      </c>
      <c r="H950" s="1"/>
    </row>
    <row r="951" spans="1:13">
      <c r="A951" s="14"/>
      <c r="B951" s="1">
        <v>44645</v>
      </c>
      <c r="C951">
        <v>244.5317</v>
      </c>
      <c r="D951">
        <v>250.90049999999999</v>
      </c>
      <c r="E951">
        <v>242.4537</v>
      </c>
      <c r="F951">
        <v>246.80549999999999</v>
      </c>
      <c r="H951" s="1"/>
    </row>
    <row r="952" spans="1:13">
      <c r="A952" s="14"/>
      <c r="B952" s="1">
        <v>44648</v>
      </c>
      <c r="C952">
        <v>260.77960000000002</v>
      </c>
      <c r="D952">
        <v>267.89789999999999</v>
      </c>
      <c r="E952">
        <v>246.80549999999999</v>
      </c>
      <c r="F952">
        <v>266.33010000000002</v>
      </c>
      <c r="H952" s="1"/>
    </row>
    <row r="953" spans="1:13">
      <c r="A953" s="14"/>
      <c r="B953" s="1">
        <v>44649</v>
      </c>
      <c r="C953">
        <v>264.66239999999999</v>
      </c>
      <c r="D953">
        <v>267.29689999999999</v>
      </c>
      <c r="E953">
        <v>261.28899999999999</v>
      </c>
      <c r="F953">
        <v>264.87299999999999</v>
      </c>
      <c r="H953" s="1"/>
      <c r="J953" s="36"/>
      <c r="K953" s="36"/>
      <c r="L953" s="36"/>
      <c r="M953" s="36"/>
    </row>
    <row r="954" spans="1:13">
      <c r="A954" s="14"/>
      <c r="B954" s="1">
        <v>44650</v>
      </c>
      <c r="C954">
        <v>263.06400000000002</v>
      </c>
      <c r="D954">
        <v>265.18599999999998</v>
      </c>
      <c r="E954">
        <v>258.31810000000002</v>
      </c>
      <c r="F954">
        <v>261.07080000000002</v>
      </c>
      <c r="H954" s="1"/>
      <c r="J954" s="36"/>
      <c r="K954" s="36"/>
      <c r="L954" s="36"/>
      <c r="M954" s="36"/>
    </row>
    <row r="955" spans="1:13">
      <c r="A955" s="14"/>
      <c r="B955" s="1">
        <v>44651</v>
      </c>
      <c r="C955">
        <v>261.45280000000002</v>
      </c>
      <c r="D955">
        <v>264.32600000000002</v>
      </c>
      <c r="E955">
        <v>252.15770000000001</v>
      </c>
      <c r="F955">
        <v>252.75839999999999</v>
      </c>
      <c r="H955" s="1"/>
      <c r="J955" s="36"/>
      <c r="K955" s="36"/>
      <c r="L955" s="36"/>
      <c r="M955" s="36"/>
    </row>
    <row r="956" spans="1:13">
      <c r="A956" s="14"/>
      <c r="B956" s="1">
        <v>44652</v>
      </c>
      <c r="C956">
        <v>247.97450000000001</v>
      </c>
      <c r="D956">
        <v>259.08859999999999</v>
      </c>
      <c r="E956">
        <v>245.12350000000001</v>
      </c>
      <c r="F956">
        <v>257.25229999999999</v>
      </c>
      <c r="H956" s="1"/>
      <c r="J956" s="36"/>
      <c r="K956" s="36"/>
      <c r="L956" s="36"/>
      <c r="M956" s="36"/>
    </row>
    <row r="957" spans="1:13">
      <c r="A957" s="14"/>
      <c r="B957" s="1">
        <v>44655</v>
      </c>
      <c r="C957">
        <v>256.32740000000001</v>
      </c>
      <c r="D957">
        <v>258.93419999999998</v>
      </c>
      <c r="E957">
        <v>249.99449999999999</v>
      </c>
      <c r="F957">
        <v>254.68459999999999</v>
      </c>
      <c r="H957" s="1"/>
      <c r="J957" s="36"/>
      <c r="K957" s="36"/>
      <c r="L957" s="36"/>
      <c r="M957" s="36"/>
    </row>
    <row r="958" spans="1:13">
      <c r="A958" s="14"/>
      <c r="B958" s="1">
        <v>44656</v>
      </c>
      <c r="C958">
        <v>258.66910000000001</v>
      </c>
      <c r="D958">
        <v>261.899</v>
      </c>
      <c r="E958">
        <v>251.81360000000001</v>
      </c>
      <c r="F958">
        <v>254.9699</v>
      </c>
      <c r="H958" s="1"/>
      <c r="J958" s="36"/>
      <c r="K958" s="36"/>
      <c r="L958" s="36"/>
      <c r="M958" s="36"/>
    </row>
    <row r="959" spans="1:13">
      <c r="A959" s="14"/>
      <c r="B959" s="1">
        <v>44657</v>
      </c>
      <c r="C959">
        <v>251.74029999999999</v>
      </c>
      <c r="D959">
        <v>254.9699</v>
      </c>
      <c r="E959">
        <v>239.33969999999999</v>
      </c>
      <c r="F959">
        <v>241.82050000000001</v>
      </c>
      <c r="H959" s="1"/>
      <c r="J959" s="36"/>
      <c r="K959" s="36"/>
      <c r="L959" s="36"/>
      <c r="M959" s="36"/>
    </row>
    <row r="960" spans="1:13">
      <c r="A960" s="14"/>
      <c r="B960" s="1">
        <v>44658</v>
      </c>
      <c r="C960">
        <v>240.3415</v>
      </c>
      <c r="D960">
        <v>242.31270000000001</v>
      </c>
      <c r="E960">
        <v>236.3049</v>
      </c>
      <c r="F960">
        <v>239.61699999999999</v>
      </c>
      <c r="H960" s="1"/>
      <c r="J960" s="36"/>
      <c r="K960" s="36"/>
      <c r="L960" s="36"/>
      <c r="M960" s="36"/>
    </row>
    <row r="961" spans="1:13">
      <c r="A961" s="14"/>
      <c r="B961" s="1">
        <v>44659</v>
      </c>
      <c r="C961">
        <v>240.9418</v>
      </c>
      <c r="D961">
        <v>243.4855</v>
      </c>
      <c r="E961">
        <v>234.6284</v>
      </c>
      <c r="F961">
        <v>235.92099999999999</v>
      </c>
      <c r="H961" s="1"/>
      <c r="J961" s="36"/>
      <c r="K961" s="36"/>
      <c r="L961" s="36"/>
      <c r="M961" s="36"/>
    </row>
    <row r="962" spans="1:13">
      <c r="A962" s="14"/>
      <c r="B962" s="1">
        <v>44662</v>
      </c>
      <c r="C962">
        <v>233.79589999999999</v>
      </c>
      <c r="D962">
        <v>235.92099999999999</v>
      </c>
      <c r="E962">
        <v>218.1755</v>
      </c>
      <c r="F962">
        <v>220.70070000000001</v>
      </c>
      <c r="H962" s="1"/>
      <c r="J962" s="36"/>
      <c r="K962" s="36"/>
      <c r="L962" s="36"/>
      <c r="M962" s="36"/>
    </row>
    <row r="963" spans="1:13">
      <c r="A963" s="14"/>
      <c r="B963" s="1">
        <v>44663</v>
      </c>
      <c r="C963">
        <v>220.16720000000001</v>
      </c>
      <c r="D963">
        <v>224.98500000000001</v>
      </c>
      <c r="E963">
        <v>216.5992</v>
      </c>
      <c r="F963">
        <v>216.89590000000001</v>
      </c>
      <c r="H963" s="1"/>
      <c r="J963" s="36"/>
      <c r="K963" s="36"/>
      <c r="L963" s="36"/>
      <c r="M963" s="36"/>
    </row>
    <row r="964" spans="1:13">
      <c r="A964" s="14"/>
      <c r="B964" s="1">
        <v>44664</v>
      </c>
      <c r="C964">
        <v>220.35679999999999</v>
      </c>
      <c r="D964">
        <v>229.25649999999999</v>
      </c>
      <c r="E964">
        <v>216.89590000000001</v>
      </c>
      <c r="F964">
        <v>227.012</v>
      </c>
      <c r="H964" s="1"/>
      <c r="J964" s="36"/>
      <c r="K964" s="36"/>
      <c r="L964" s="36"/>
      <c r="M964" s="36"/>
    </row>
    <row r="965" spans="1:13">
      <c r="A965" s="14"/>
      <c r="B965" s="1">
        <v>44665</v>
      </c>
      <c r="C965">
        <v>227.41560000000001</v>
      </c>
      <c r="D965">
        <v>229.22309999999999</v>
      </c>
      <c r="E965">
        <v>218.49889999999999</v>
      </c>
      <c r="F965">
        <v>219.8304</v>
      </c>
      <c r="H965" s="1"/>
      <c r="J965" s="36"/>
      <c r="K965" s="36"/>
      <c r="L965" s="36"/>
      <c r="M965" s="36"/>
    </row>
    <row r="966" spans="1:13">
      <c r="A966" s="14"/>
      <c r="B966" s="1">
        <v>44669</v>
      </c>
      <c r="C966">
        <v>215.03809999999999</v>
      </c>
      <c r="D966">
        <v>226.44399999999999</v>
      </c>
      <c r="E966">
        <v>213.3732</v>
      </c>
      <c r="F966">
        <v>224.64109999999999</v>
      </c>
      <c r="H966" s="1"/>
      <c r="J966" s="36"/>
      <c r="K966" s="36"/>
      <c r="L966" s="36"/>
      <c r="M966" s="36"/>
    </row>
    <row r="967" spans="1:13">
      <c r="A967" s="14"/>
      <c r="B967" s="1">
        <v>44670</v>
      </c>
      <c r="C967">
        <v>224.92160000000001</v>
      </c>
      <c r="D967">
        <v>230.7867</v>
      </c>
      <c r="E967">
        <v>224.10409999999999</v>
      </c>
      <c r="F967">
        <v>229.2253</v>
      </c>
      <c r="H967" s="1"/>
      <c r="J967" s="36"/>
      <c r="K967" s="36"/>
      <c r="L967" s="36"/>
      <c r="M967" s="36"/>
    </row>
    <row r="968" spans="1:13">
      <c r="A968" s="14"/>
      <c r="B968" s="1">
        <v>44671</v>
      </c>
      <c r="C968">
        <v>229.17009999999999</v>
      </c>
      <c r="D968">
        <v>233.26089999999999</v>
      </c>
      <c r="E968">
        <v>225.87950000000001</v>
      </c>
      <c r="F968">
        <v>227.6524</v>
      </c>
      <c r="H968" s="1"/>
      <c r="J968" s="36"/>
      <c r="K968" s="36"/>
      <c r="L968" s="36"/>
      <c r="M968" s="36"/>
    </row>
    <row r="969" spans="1:13">
      <c r="A969" s="14"/>
      <c r="B969" s="1">
        <v>44672</v>
      </c>
      <c r="C969">
        <v>230.2037</v>
      </c>
      <c r="D969">
        <v>237.13310000000001</v>
      </c>
      <c r="E969">
        <v>227.35919999999999</v>
      </c>
      <c r="F969">
        <v>227.7731</v>
      </c>
      <c r="H969" s="1"/>
      <c r="J969" s="36"/>
      <c r="K969" s="36"/>
      <c r="L969" s="36"/>
      <c r="M969" s="36"/>
    </row>
    <row r="970" spans="1:13">
      <c r="A970" s="14"/>
      <c r="B970" s="1">
        <v>44673</v>
      </c>
      <c r="C970">
        <v>224.5172</v>
      </c>
      <c r="D970">
        <v>227.7731</v>
      </c>
      <c r="E970">
        <v>216.24860000000001</v>
      </c>
      <c r="F970">
        <v>217.803</v>
      </c>
      <c r="H970" s="1"/>
      <c r="J970" s="36"/>
      <c r="K970" s="36"/>
      <c r="L970" s="36"/>
      <c r="M970" s="36"/>
    </row>
    <row r="971" spans="1:13">
      <c r="A971" s="14"/>
      <c r="B971" s="1">
        <v>44676</v>
      </c>
      <c r="C971">
        <v>213.50200000000001</v>
      </c>
      <c r="D971">
        <v>222.96270000000001</v>
      </c>
      <c r="E971">
        <v>210.96700000000001</v>
      </c>
      <c r="F971">
        <v>222.11429999999999</v>
      </c>
      <c r="H971" s="1"/>
      <c r="J971" s="36"/>
      <c r="K971" s="36"/>
      <c r="L971" s="36"/>
      <c r="M971" s="36"/>
    </row>
    <row r="972" spans="1:13">
      <c r="A972" s="14"/>
      <c r="B972" s="1">
        <v>44677</v>
      </c>
      <c r="C972">
        <v>224.21119999999999</v>
      </c>
      <c r="D972">
        <v>225.3792</v>
      </c>
      <c r="E972">
        <v>209.18100000000001</v>
      </c>
      <c r="F972">
        <v>211.386</v>
      </c>
      <c r="H972" s="1"/>
      <c r="J972" s="36"/>
      <c r="K972" s="36"/>
      <c r="L972" s="36"/>
      <c r="M972" s="36"/>
    </row>
    <row r="973" spans="1:13">
      <c r="A973" s="14"/>
      <c r="B973" s="1">
        <v>44678</v>
      </c>
      <c r="C973">
        <v>213.05160000000001</v>
      </c>
      <c r="D973">
        <v>218.0968</v>
      </c>
      <c r="E973">
        <v>208.1559</v>
      </c>
      <c r="F973">
        <v>214.82069999999999</v>
      </c>
      <c r="H973" s="1"/>
      <c r="J973" s="36"/>
      <c r="K973" s="36"/>
      <c r="L973" s="36"/>
      <c r="M973" s="36"/>
    </row>
    <row r="974" spans="1:13">
      <c r="A974" s="14"/>
      <c r="B974" s="1">
        <v>44679</v>
      </c>
      <c r="C974">
        <v>217.46899999999999</v>
      </c>
      <c r="D974">
        <v>223.26230000000001</v>
      </c>
      <c r="E974">
        <v>214.71029999999999</v>
      </c>
      <c r="F974">
        <v>220.8347</v>
      </c>
      <c r="H974" s="1"/>
      <c r="J974" s="36"/>
      <c r="K974" s="36"/>
      <c r="L974" s="36"/>
      <c r="M974" s="36"/>
    </row>
    <row r="975" spans="1:13">
      <c r="A975" s="14"/>
      <c r="B975" s="1">
        <v>44680</v>
      </c>
      <c r="C975">
        <v>217.97300000000001</v>
      </c>
      <c r="D975">
        <v>220.8347</v>
      </c>
      <c r="E975">
        <v>210.36859999999999</v>
      </c>
      <c r="F975">
        <v>211.2236</v>
      </c>
      <c r="H975" s="1"/>
      <c r="J975" s="36"/>
      <c r="K975" s="36"/>
      <c r="L975" s="36"/>
      <c r="M975" s="36"/>
    </row>
    <row r="976" spans="1:13">
      <c r="A976" s="14"/>
      <c r="B976" s="1">
        <v>44683</v>
      </c>
      <c r="C976">
        <v>214.95500000000001</v>
      </c>
      <c r="D976">
        <v>215.9975</v>
      </c>
      <c r="E976">
        <v>209.78399999999999</v>
      </c>
      <c r="F976">
        <v>212.6164</v>
      </c>
      <c r="H976" s="1"/>
      <c r="J976" s="36"/>
      <c r="K976" s="36"/>
      <c r="L976" s="36"/>
      <c r="M976" s="36"/>
    </row>
    <row r="977" spans="1:13">
      <c r="A977" s="14"/>
      <c r="B977" s="1">
        <v>44684</v>
      </c>
      <c r="C977">
        <v>212.018</v>
      </c>
      <c r="D977">
        <v>213.31960000000001</v>
      </c>
      <c r="E977">
        <v>206.5523</v>
      </c>
      <c r="F977">
        <v>207.6499</v>
      </c>
      <c r="H977" s="1"/>
      <c r="J977" s="36"/>
      <c r="K977" s="36"/>
      <c r="L977" s="36"/>
      <c r="M977" s="36"/>
    </row>
    <row r="978" spans="1:13">
      <c r="A978" s="14"/>
      <c r="B978" s="1">
        <v>44685</v>
      </c>
      <c r="C978">
        <v>211.6258</v>
      </c>
      <c r="D978">
        <v>221.1053</v>
      </c>
      <c r="E978">
        <v>207.20869999999999</v>
      </c>
      <c r="F978">
        <v>220.08510000000001</v>
      </c>
      <c r="H978" s="1"/>
      <c r="J978" s="36"/>
      <c r="K978" s="36"/>
      <c r="L978" s="36"/>
      <c r="M978" s="36"/>
    </row>
    <row r="979" spans="1:13">
      <c r="A979" s="14"/>
      <c r="B979" s="1">
        <v>44686</v>
      </c>
      <c r="C979">
        <v>218.43780000000001</v>
      </c>
      <c r="D979">
        <v>219.8853</v>
      </c>
      <c r="E979">
        <v>196.13290000000001</v>
      </c>
      <c r="F979">
        <v>200.07550000000001</v>
      </c>
      <c r="H979" s="1"/>
      <c r="J979" s="36"/>
      <c r="K979" s="36"/>
      <c r="L979" s="36"/>
      <c r="M979" s="36"/>
    </row>
    <row r="980" spans="1:13">
      <c r="A980" s="14"/>
      <c r="B980" s="1">
        <v>44687</v>
      </c>
      <c r="C980">
        <v>200.5745</v>
      </c>
      <c r="D980">
        <v>201.80680000000001</v>
      </c>
      <c r="E980">
        <v>194.23920000000001</v>
      </c>
      <c r="F980">
        <v>198.2064</v>
      </c>
      <c r="H980" s="1"/>
      <c r="J980" s="36"/>
      <c r="K980" s="36"/>
      <c r="L980" s="36"/>
      <c r="M980" s="36"/>
    </row>
    <row r="981" spans="1:13">
      <c r="A981" s="14"/>
      <c r="B981" s="1">
        <v>44690</v>
      </c>
      <c r="C981">
        <v>184.80510000000001</v>
      </c>
      <c r="D981">
        <v>198.2064</v>
      </c>
      <c r="E981">
        <v>167.2663</v>
      </c>
      <c r="F981">
        <v>170.58109999999999</v>
      </c>
      <c r="H981" s="1"/>
      <c r="J981" s="36"/>
      <c r="K981" s="36"/>
      <c r="L981" s="36"/>
      <c r="M981" s="36"/>
    </row>
    <row r="982" spans="1:13">
      <c r="A982" s="14"/>
      <c r="B982" s="1">
        <v>44691</v>
      </c>
      <c r="C982">
        <v>177.77</v>
      </c>
      <c r="D982">
        <v>179.63329999999999</v>
      </c>
      <c r="E982">
        <v>164.13650000000001</v>
      </c>
      <c r="F982">
        <v>172.5437</v>
      </c>
      <c r="H982" s="1"/>
      <c r="J982" s="36"/>
      <c r="K982" s="36"/>
      <c r="L982" s="36"/>
      <c r="M982" s="36"/>
    </row>
    <row r="983" spans="1:13">
      <c r="A983" s="14"/>
      <c r="B983" s="1">
        <v>44692</v>
      </c>
      <c r="C983">
        <v>170.03</v>
      </c>
      <c r="D983">
        <v>176.85040000000001</v>
      </c>
      <c r="E983">
        <v>159.57409999999999</v>
      </c>
      <c r="F983">
        <v>161.00049999999999</v>
      </c>
      <c r="H983" s="1"/>
      <c r="J983" s="36"/>
      <c r="K983" s="36"/>
      <c r="L983" s="36"/>
      <c r="M983" s="36"/>
    </row>
    <row r="984" spans="1:13">
      <c r="A984" s="14"/>
      <c r="B984" s="1">
        <v>44693</v>
      </c>
      <c r="C984">
        <v>144.94589999999999</v>
      </c>
      <c r="D984">
        <v>165.46539999999999</v>
      </c>
      <c r="E984">
        <v>139.90209999999999</v>
      </c>
      <c r="F984">
        <v>157.56899999999999</v>
      </c>
      <c r="H984" s="1"/>
      <c r="J984" s="36"/>
      <c r="K984" s="36"/>
      <c r="L984" s="36"/>
      <c r="M984" s="36"/>
    </row>
    <row r="985" spans="1:13">
      <c r="A985" s="14"/>
      <c r="B985" s="1">
        <v>44694</v>
      </c>
      <c r="C985">
        <v>167.42920000000001</v>
      </c>
      <c r="D985">
        <v>170.89920000000001</v>
      </c>
      <c r="E985">
        <v>157.56899999999999</v>
      </c>
      <c r="F985">
        <v>165.65280000000001</v>
      </c>
      <c r="H985" s="1"/>
      <c r="J985" s="36"/>
      <c r="K985" s="36"/>
      <c r="L985" s="36"/>
      <c r="M985" s="36"/>
    </row>
    <row r="986" spans="1:13">
      <c r="A986" s="14"/>
      <c r="B986" s="1">
        <v>44697</v>
      </c>
      <c r="C986">
        <v>162.79759999999999</v>
      </c>
      <c r="D986">
        <v>172.5318</v>
      </c>
      <c r="E986">
        <v>160.3227</v>
      </c>
      <c r="F986">
        <v>162.69839999999999</v>
      </c>
      <c r="H986" s="1"/>
      <c r="J986" s="36"/>
      <c r="K986" s="36"/>
      <c r="L986" s="36"/>
      <c r="M986" s="36"/>
    </row>
    <row r="987" spans="1:13">
      <c r="A987" s="14"/>
      <c r="B987" s="1">
        <v>44698</v>
      </c>
      <c r="C987">
        <v>167.83680000000001</v>
      </c>
      <c r="D987">
        <v>169.36770000000001</v>
      </c>
      <c r="E987">
        <v>162.17750000000001</v>
      </c>
      <c r="F987">
        <v>165.46260000000001</v>
      </c>
      <c r="H987" s="1"/>
      <c r="J987" s="36"/>
      <c r="K987" s="36"/>
      <c r="L987" s="36"/>
      <c r="M987" s="36"/>
    </row>
    <row r="988" spans="1:13">
      <c r="A988" s="14"/>
      <c r="B988" s="1">
        <v>44699</v>
      </c>
      <c r="C988">
        <v>164.37960000000001</v>
      </c>
      <c r="D988">
        <v>168.86320000000001</v>
      </c>
      <c r="E988">
        <v>158.06049999999999</v>
      </c>
      <c r="F988">
        <v>160.85489999999999</v>
      </c>
      <c r="H988" s="1"/>
      <c r="J988" s="36"/>
      <c r="K988" s="36"/>
      <c r="L988" s="36"/>
      <c r="M988" s="36"/>
    </row>
    <row r="989" spans="1:13">
      <c r="A989" s="14"/>
      <c r="B989" s="1">
        <v>44700</v>
      </c>
      <c r="C989">
        <v>161.57140000000001</v>
      </c>
      <c r="D989">
        <v>167.9786</v>
      </c>
      <c r="E989">
        <v>157.50659999999999</v>
      </c>
      <c r="F989">
        <v>165.08500000000001</v>
      </c>
      <c r="H989" s="1"/>
      <c r="J989" s="36"/>
      <c r="K989" s="36"/>
      <c r="L989" s="36"/>
      <c r="M989" s="36"/>
    </row>
    <row r="990" spans="1:13">
      <c r="A990" s="14"/>
      <c r="B990" s="1">
        <v>44701</v>
      </c>
      <c r="C990">
        <v>164.7654</v>
      </c>
      <c r="D990">
        <v>169.04230000000001</v>
      </c>
      <c r="E990">
        <v>158.03039999999999</v>
      </c>
      <c r="F990">
        <v>161.24350000000001</v>
      </c>
      <c r="H990" s="1"/>
      <c r="J990" s="36"/>
      <c r="K990" s="36"/>
      <c r="L990" s="36"/>
      <c r="M990" s="36"/>
    </row>
    <row r="991" spans="1:13">
      <c r="A991" s="14"/>
      <c r="B991" s="1">
        <v>44704</v>
      </c>
      <c r="C991">
        <v>168.05029999999999</v>
      </c>
      <c r="D991">
        <v>168.9914</v>
      </c>
      <c r="E991">
        <v>159.9649</v>
      </c>
      <c r="F991">
        <v>160.1977</v>
      </c>
      <c r="H991" s="1"/>
      <c r="J991" s="36"/>
      <c r="K991" s="36"/>
      <c r="L991" s="36"/>
      <c r="M991" s="36"/>
    </row>
    <row r="992" spans="1:13">
      <c r="A992" s="14"/>
      <c r="B992" s="1">
        <v>44705</v>
      </c>
      <c r="C992">
        <v>161.42670000000001</v>
      </c>
      <c r="D992">
        <v>162.9725</v>
      </c>
      <c r="E992">
        <v>157.64619999999999</v>
      </c>
      <c r="F992">
        <v>161.64709999999999</v>
      </c>
      <c r="H992" s="1"/>
      <c r="J992" s="36"/>
      <c r="K992" s="36"/>
      <c r="L992" s="36"/>
      <c r="M992" s="36"/>
    </row>
    <row r="993" spans="1:13">
      <c r="A993" s="14"/>
      <c r="B993" s="1">
        <v>44706</v>
      </c>
      <c r="C993">
        <v>164.03739999999999</v>
      </c>
      <c r="D993">
        <v>166.71420000000001</v>
      </c>
      <c r="E993">
        <v>161.4487</v>
      </c>
      <c r="F993">
        <v>162.60050000000001</v>
      </c>
      <c r="H993" s="1"/>
      <c r="J993" s="36"/>
      <c r="K993" s="36"/>
      <c r="L993" s="36"/>
      <c r="M993" s="36"/>
    </row>
    <row r="994" spans="1:13">
      <c r="A994" s="14"/>
      <c r="B994" s="1">
        <v>44707</v>
      </c>
      <c r="C994">
        <v>162.7107</v>
      </c>
      <c r="D994">
        <v>164.364</v>
      </c>
      <c r="E994">
        <v>153.7003</v>
      </c>
      <c r="F994">
        <v>161.8289</v>
      </c>
      <c r="H994" s="1"/>
      <c r="J994" s="36"/>
      <c r="K994" s="36"/>
      <c r="L994" s="36"/>
      <c r="M994" s="36"/>
    </row>
    <row r="995" spans="1:13">
      <c r="A995" s="14"/>
      <c r="B995" s="1">
        <v>44708</v>
      </c>
      <c r="C995">
        <v>159.46449999999999</v>
      </c>
      <c r="D995">
        <v>162.53139999999999</v>
      </c>
      <c r="E995">
        <v>155.21449999999999</v>
      </c>
      <c r="F995">
        <v>158.78039999999999</v>
      </c>
      <c r="H995" s="1"/>
      <c r="J995" s="36"/>
      <c r="K995" s="36"/>
      <c r="L995" s="36"/>
      <c r="M995" s="36"/>
    </row>
    <row r="996" spans="1:13">
      <c r="A996" s="14"/>
      <c r="B996" s="1">
        <v>44712</v>
      </c>
      <c r="C996">
        <v>173.4025</v>
      </c>
      <c r="D996">
        <v>178.81309999999999</v>
      </c>
      <c r="E996">
        <v>158.78039999999999</v>
      </c>
      <c r="F996">
        <v>174.39709999999999</v>
      </c>
      <c r="H996" s="1"/>
      <c r="J996" s="36"/>
      <c r="K996" s="36"/>
      <c r="L996" s="36"/>
      <c r="M996" s="36"/>
    </row>
    <row r="997" spans="1:13">
      <c r="A997" s="14"/>
      <c r="B997" s="1">
        <v>44713</v>
      </c>
      <c r="C997">
        <v>174.2226</v>
      </c>
      <c r="D997">
        <v>176.37520000000001</v>
      </c>
      <c r="E997">
        <v>164.53829999999999</v>
      </c>
      <c r="F997">
        <v>165.4975</v>
      </c>
      <c r="H997" s="1"/>
      <c r="J997" s="36"/>
      <c r="K997" s="36"/>
      <c r="L997" s="36"/>
      <c r="M997" s="36"/>
    </row>
    <row r="998" spans="1:13">
      <c r="A998" s="14"/>
      <c r="B998" s="1">
        <v>44714</v>
      </c>
      <c r="C998">
        <v>164.60720000000001</v>
      </c>
      <c r="D998">
        <v>167.4984</v>
      </c>
      <c r="E998">
        <v>162.52680000000001</v>
      </c>
      <c r="F998">
        <v>166.89570000000001</v>
      </c>
      <c r="H998" s="1"/>
      <c r="J998" s="36"/>
      <c r="K998" s="36"/>
      <c r="L998" s="36"/>
      <c r="M998" s="36"/>
    </row>
    <row r="999" spans="1:13">
      <c r="A999" s="14"/>
      <c r="B999" s="1">
        <v>44715</v>
      </c>
      <c r="C999">
        <v>167.20609999999999</v>
      </c>
      <c r="D999">
        <v>169.24029999999999</v>
      </c>
      <c r="E999">
        <v>160.8083</v>
      </c>
      <c r="F999">
        <v>162.71559999999999</v>
      </c>
      <c r="H999" s="1"/>
      <c r="J999" s="36"/>
      <c r="K999" s="36"/>
      <c r="L999" s="36"/>
      <c r="M999" s="36"/>
    </row>
    <row r="1000" spans="1:13">
      <c r="A1000" s="14"/>
      <c r="B1000" s="1">
        <v>44718</v>
      </c>
      <c r="C1000">
        <v>162.71559999999999</v>
      </c>
      <c r="D1000">
        <v>175.12129999999999</v>
      </c>
      <c r="E1000">
        <v>162.71559999999999</v>
      </c>
      <c r="F1000">
        <v>173.488</v>
      </c>
      <c r="H1000" s="1"/>
      <c r="J1000" s="36"/>
      <c r="K1000" s="36"/>
      <c r="L1000" s="36"/>
      <c r="M1000" s="36"/>
    </row>
    <row r="1001" spans="1:13">
      <c r="A1001" s="14"/>
      <c r="B1001" s="1">
        <v>44719</v>
      </c>
      <c r="C1001">
        <v>173.18530000000001</v>
      </c>
      <c r="D1001">
        <v>173.3168</v>
      </c>
      <c r="E1001">
        <v>160.65549999999999</v>
      </c>
      <c r="F1001">
        <v>171.04910000000001</v>
      </c>
      <c r="H1001" s="1"/>
      <c r="J1001" s="36"/>
      <c r="K1001" s="36"/>
      <c r="L1001" s="36"/>
      <c r="M1001" s="36"/>
    </row>
    <row r="1002" spans="1:13">
      <c r="A1002" s="14"/>
      <c r="B1002" s="1">
        <v>44720</v>
      </c>
      <c r="C1002">
        <v>171.96639999999999</v>
      </c>
      <c r="D1002">
        <v>172.9786</v>
      </c>
      <c r="E1002">
        <v>164.23920000000001</v>
      </c>
      <c r="F1002">
        <v>165.7131</v>
      </c>
      <c r="H1002" s="1"/>
      <c r="J1002" s="36"/>
      <c r="K1002" s="36"/>
      <c r="L1002" s="36"/>
      <c r="M1002" s="36"/>
    </row>
    <row r="1003" spans="1:13">
      <c r="A1003" s="14"/>
      <c r="B1003" s="1">
        <v>44721</v>
      </c>
      <c r="C1003">
        <v>165.7131</v>
      </c>
      <c r="D1003">
        <v>168.4786</v>
      </c>
      <c r="E1003">
        <v>164.70859999999999</v>
      </c>
      <c r="F1003">
        <v>164.90129999999999</v>
      </c>
      <c r="H1003" s="1"/>
      <c r="J1003" s="36"/>
      <c r="K1003" s="36"/>
      <c r="L1003" s="36"/>
      <c r="M1003" s="36"/>
    </row>
    <row r="1004" spans="1:13">
      <c r="A1004" s="14"/>
      <c r="B1004" s="1">
        <v>44722</v>
      </c>
      <c r="C1004">
        <v>164.90129999999999</v>
      </c>
      <c r="D1004">
        <v>168.84219999999999</v>
      </c>
      <c r="E1004">
        <v>158.3922</v>
      </c>
      <c r="F1004">
        <v>159.30629999999999</v>
      </c>
      <c r="H1004" s="1"/>
      <c r="J1004" s="36"/>
      <c r="K1004" s="36"/>
      <c r="L1004" s="36"/>
      <c r="M1004" s="36"/>
    </row>
    <row r="1005" spans="1:13">
      <c r="A1005" s="14"/>
      <c r="B1005" s="1">
        <v>44725</v>
      </c>
      <c r="C1005">
        <v>159.30629999999999</v>
      </c>
      <c r="D1005">
        <v>159.30629999999999</v>
      </c>
      <c r="E1005">
        <v>123.9958</v>
      </c>
      <c r="F1005">
        <v>127.2852</v>
      </c>
      <c r="H1005" s="1"/>
      <c r="J1005" s="36"/>
      <c r="K1005" s="36"/>
      <c r="L1005" s="36"/>
      <c r="M1005" s="36"/>
    </row>
    <row r="1006" spans="1:13">
      <c r="A1006" s="14"/>
      <c r="B1006" s="1">
        <v>44726</v>
      </c>
      <c r="C1006">
        <v>127.2852</v>
      </c>
      <c r="D1006">
        <v>128.13800000000001</v>
      </c>
      <c r="E1006">
        <v>114.71259999999999</v>
      </c>
      <c r="F1006">
        <v>121.8288</v>
      </c>
      <c r="H1006" s="1"/>
      <c r="J1006" s="36"/>
      <c r="K1006" s="36"/>
      <c r="L1006" s="36"/>
      <c r="M1006" s="36"/>
    </row>
    <row r="1007" spans="1:13">
      <c r="A1007" s="14"/>
      <c r="B1007" s="1">
        <v>44727</v>
      </c>
      <c r="C1007">
        <v>121.8288</v>
      </c>
      <c r="D1007">
        <v>123.0102</v>
      </c>
      <c r="E1007">
        <v>110.3023</v>
      </c>
      <c r="F1007">
        <v>119.1176</v>
      </c>
      <c r="H1007" s="1"/>
      <c r="J1007" s="36"/>
      <c r="K1007" s="36"/>
      <c r="L1007" s="36"/>
      <c r="M1007" s="36"/>
    </row>
    <row r="1008" spans="1:13">
      <c r="A1008" s="14"/>
      <c r="B1008" s="1">
        <v>44728</v>
      </c>
      <c r="C1008">
        <v>119.1176</v>
      </c>
      <c r="D1008">
        <v>126.3366</v>
      </c>
      <c r="E1008">
        <v>113.8912</v>
      </c>
      <c r="F1008">
        <v>114.4169</v>
      </c>
      <c r="H1008" s="1"/>
      <c r="J1008" s="36"/>
      <c r="K1008" s="36"/>
      <c r="L1008" s="36"/>
      <c r="M1008" s="36"/>
    </row>
    <row r="1009" spans="1:13">
      <c r="A1009" s="14"/>
      <c r="B1009" s="1">
        <v>44729</v>
      </c>
      <c r="C1009">
        <v>113.9768</v>
      </c>
      <c r="D1009">
        <v>117.2684</v>
      </c>
      <c r="E1009">
        <v>111.0566</v>
      </c>
      <c r="F1009">
        <v>112.7941</v>
      </c>
      <c r="H1009" s="1"/>
      <c r="J1009" s="36"/>
      <c r="K1009" s="36"/>
      <c r="L1009" s="36"/>
      <c r="M1009" s="36"/>
    </row>
    <row r="1010" spans="1:13">
      <c r="A1010" s="14"/>
      <c r="B1010" s="1">
        <v>44733</v>
      </c>
      <c r="C1010">
        <v>112.7941</v>
      </c>
      <c r="D1010">
        <v>119.514</v>
      </c>
      <c r="E1010">
        <v>112.1737</v>
      </c>
      <c r="F1010">
        <v>114.96380000000001</v>
      </c>
      <c r="H1010" s="1"/>
      <c r="J1010" s="36"/>
      <c r="K1010" s="36"/>
      <c r="L1010" s="36"/>
      <c r="M1010" s="36"/>
    </row>
    <row r="1011" spans="1:13">
      <c r="A1011" s="14"/>
      <c r="B1011" s="1">
        <v>44734</v>
      </c>
      <c r="C1011">
        <v>114.96380000000001</v>
      </c>
      <c r="D1011">
        <v>115.0722</v>
      </c>
      <c r="E1011">
        <v>108.8297</v>
      </c>
      <c r="F1011">
        <v>110.6554</v>
      </c>
      <c r="H1011" s="1"/>
      <c r="J1011" s="36"/>
      <c r="K1011" s="36"/>
      <c r="L1011" s="36"/>
      <c r="M1011" s="36"/>
    </row>
    <row r="1012" spans="1:13">
      <c r="A1012" s="14"/>
      <c r="B1012" s="1">
        <v>44735</v>
      </c>
      <c r="C1012">
        <v>110.6554</v>
      </c>
      <c r="D1012">
        <v>115.1377</v>
      </c>
      <c r="E1012">
        <v>109.363</v>
      </c>
      <c r="F1012">
        <v>114.9453</v>
      </c>
      <c r="H1012" s="1"/>
      <c r="J1012" s="36"/>
      <c r="K1012" s="36"/>
      <c r="L1012" s="36"/>
      <c r="M1012" s="36"/>
    </row>
    <row r="1013" spans="1:13">
      <c r="A1013" s="14"/>
      <c r="B1013" s="1">
        <v>44736</v>
      </c>
      <c r="C1013">
        <v>114.9453</v>
      </c>
      <c r="D1013">
        <v>117.9409</v>
      </c>
      <c r="E1013">
        <v>113.9795</v>
      </c>
      <c r="F1013">
        <v>116.8916</v>
      </c>
      <c r="H1013" s="1"/>
      <c r="J1013" s="36"/>
      <c r="K1013" s="36"/>
      <c r="L1013" s="36"/>
      <c r="M1013" s="36"/>
    </row>
    <row r="1014" spans="1:13">
      <c r="A1014" s="14"/>
      <c r="B1014" s="1">
        <v>44739</v>
      </c>
      <c r="C1014">
        <v>116.8916</v>
      </c>
      <c r="D1014">
        <v>118.3623</v>
      </c>
      <c r="E1014">
        <v>112.3168</v>
      </c>
      <c r="F1014">
        <v>114.3831</v>
      </c>
      <c r="H1014" s="1"/>
      <c r="J1014" s="36"/>
      <c r="K1014" s="36"/>
      <c r="L1014" s="36"/>
      <c r="M1014" s="36"/>
    </row>
    <row r="1015" spans="1:13">
      <c r="A1015" s="14"/>
      <c r="B1015" s="1">
        <v>44740</v>
      </c>
      <c r="C1015">
        <v>114.3831</v>
      </c>
      <c r="D1015">
        <v>116.4962</v>
      </c>
      <c r="E1015">
        <v>110.78579999999999</v>
      </c>
      <c r="F1015">
        <v>110.9404</v>
      </c>
      <c r="H1015" s="1"/>
      <c r="J1015" s="36"/>
      <c r="K1015" s="36"/>
      <c r="L1015" s="36"/>
      <c r="M1015" s="36"/>
    </row>
    <row r="1016" spans="1:13">
      <c r="A1016" s="14"/>
      <c r="B1016" s="1">
        <v>44741</v>
      </c>
      <c r="C1016">
        <v>110.9404</v>
      </c>
      <c r="D1016">
        <v>112.0856</v>
      </c>
      <c r="E1016">
        <v>108.78749999999999</v>
      </c>
      <c r="F1016">
        <v>110.9816</v>
      </c>
      <c r="H1016" s="1"/>
      <c r="J1016" s="36"/>
      <c r="K1016" s="36"/>
      <c r="L1016" s="36"/>
      <c r="M1016" s="36"/>
    </row>
    <row r="1017" spans="1:13">
      <c r="A1017" s="14"/>
      <c r="B1017" s="1">
        <v>44742</v>
      </c>
      <c r="C1017">
        <v>110.9816</v>
      </c>
      <c r="D1017">
        <v>110.9816</v>
      </c>
      <c r="E1017">
        <v>102.77119999999999</v>
      </c>
      <c r="F1017">
        <v>103.16630000000001</v>
      </c>
      <c r="H1017" s="1"/>
      <c r="J1017" s="36"/>
      <c r="K1017" s="36"/>
      <c r="L1017" s="36"/>
      <c r="M1017" s="36"/>
    </row>
    <row r="1018" spans="1:13">
      <c r="A1018" s="14"/>
      <c r="B1018" s="1">
        <v>44743</v>
      </c>
      <c r="C1018">
        <v>103.16630000000001</v>
      </c>
      <c r="D1018">
        <v>113.9521</v>
      </c>
      <c r="E1018">
        <v>103.16630000000001</v>
      </c>
      <c r="F1018">
        <v>106.18219999999999</v>
      </c>
      <c r="H1018" s="1"/>
      <c r="J1018" s="36"/>
      <c r="K1018" s="36"/>
      <c r="L1018" s="36"/>
      <c r="M1018" s="36"/>
    </row>
    <row r="1019" spans="1:13">
      <c r="A1019" s="14"/>
      <c r="B1019" s="1">
        <v>44747</v>
      </c>
      <c r="C1019">
        <v>106.18219999999999</v>
      </c>
      <c r="D1019">
        <v>112.79649999999999</v>
      </c>
      <c r="E1019">
        <v>105.8261</v>
      </c>
      <c r="F1019">
        <v>112.09010000000001</v>
      </c>
      <c r="H1019" s="1"/>
      <c r="J1019" s="36"/>
      <c r="K1019" s="36"/>
      <c r="L1019" s="36"/>
      <c r="M1019" s="36"/>
    </row>
    <row r="1020" spans="1:13">
      <c r="A1020" s="14"/>
      <c r="B1020" s="1">
        <v>44748</v>
      </c>
      <c r="C1020">
        <v>112.09010000000001</v>
      </c>
      <c r="D1020">
        <v>112.4198</v>
      </c>
      <c r="E1020">
        <v>108.50879999999999</v>
      </c>
      <c r="F1020">
        <v>111.4764</v>
      </c>
      <c r="H1020" s="1"/>
      <c r="J1020" s="36"/>
      <c r="K1020" s="36"/>
      <c r="L1020" s="36"/>
      <c r="M1020" s="36"/>
    </row>
    <row r="1021" spans="1:13">
      <c r="A1021" s="14"/>
      <c r="B1021" s="1">
        <v>44749</v>
      </c>
      <c r="C1021">
        <v>111.4764</v>
      </c>
      <c r="D1021">
        <v>120.255</v>
      </c>
      <c r="E1021">
        <v>111.3425</v>
      </c>
      <c r="F1021">
        <v>120.1279</v>
      </c>
      <c r="H1021" s="1"/>
      <c r="J1021" s="36"/>
      <c r="K1021" s="36"/>
      <c r="L1021" s="36"/>
      <c r="M1021" s="36"/>
    </row>
    <row r="1022" spans="1:13">
      <c r="A1022" s="14"/>
      <c r="B1022" s="1">
        <v>44750</v>
      </c>
      <c r="C1022">
        <v>120.1279</v>
      </c>
      <c r="D1022">
        <v>123.78440000000001</v>
      </c>
      <c r="E1022">
        <v>116.3546</v>
      </c>
      <c r="F1022">
        <v>119.6562</v>
      </c>
      <c r="H1022" s="1"/>
      <c r="J1022" s="36"/>
      <c r="K1022" s="36"/>
      <c r="L1022" s="36"/>
      <c r="M1022" s="36"/>
    </row>
    <row r="1023" spans="1:13">
      <c r="A1023" s="14"/>
      <c r="B1023" s="1">
        <v>44753</v>
      </c>
      <c r="C1023">
        <v>119.6562</v>
      </c>
      <c r="D1023">
        <v>119.6562</v>
      </c>
      <c r="E1023">
        <v>111.2893</v>
      </c>
      <c r="F1023">
        <v>112.4833</v>
      </c>
      <c r="H1023" s="1"/>
      <c r="J1023" s="36"/>
      <c r="K1023" s="36"/>
      <c r="L1023" s="36"/>
      <c r="M1023" s="36"/>
    </row>
    <row r="1024" spans="1:13">
      <c r="A1024" s="14"/>
      <c r="B1024" s="1">
        <v>44754</v>
      </c>
      <c r="C1024">
        <v>112.4833</v>
      </c>
      <c r="D1024">
        <v>112.4833</v>
      </c>
      <c r="E1024">
        <v>105.65649999999999</v>
      </c>
      <c r="F1024">
        <v>106.2197</v>
      </c>
      <c r="H1024" s="1"/>
      <c r="J1024" s="36"/>
      <c r="K1024" s="36"/>
      <c r="L1024" s="36"/>
      <c r="M1024" s="36"/>
    </row>
    <row r="1025" spans="1:13">
      <c r="A1025" s="14"/>
      <c r="B1025" s="1">
        <v>44755</v>
      </c>
      <c r="C1025">
        <v>106.2197</v>
      </c>
      <c r="D1025">
        <v>110.21769999999999</v>
      </c>
      <c r="E1025">
        <v>103.80240000000001</v>
      </c>
      <c r="F1025">
        <v>107.80840000000001</v>
      </c>
      <c r="H1025" s="1"/>
      <c r="J1025" s="36"/>
      <c r="K1025" s="36"/>
      <c r="L1025" s="36"/>
      <c r="M1025" s="36"/>
    </row>
    <row r="1026" spans="1:13">
      <c r="A1026" s="14"/>
      <c r="B1026" s="1">
        <v>44756</v>
      </c>
      <c r="C1026">
        <v>108.2433</v>
      </c>
      <c r="D1026">
        <v>114.6138</v>
      </c>
      <c r="E1026">
        <v>107.6939</v>
      </c>
      <c r="F1026">
        <v>113.309</v>
      </c>
      <c r="H1026" s="1"/>
      <c r="J1026" s="36"/>
      <c r="K1026" s="36"/>
      <c r="L1026" s="36"/>
      <c r="M1026" s="36"/>
    </row>
    <row r="1027" spans="1:13">
      <c r="A1027" s="14"/>
      <c r="B1027" s="1">
        <v>44757</v>
      </c>
      <c r="C1027">
        <v>113.309</v>
      </c>
      <c r="D1027">
        <v>116.5057</v>
      </c>
      <c r="E1027">
        <v>112.0248</v>
      </c>
      <c r="F1027">
        <v>116.4302</v>
      </c>
      <c r="H1027" s="1"/>
      <c r="J1027" s="36"/>
      <c r="K1027" s="36"/>
      <c r="L1027" s="36"/>
      <c r="M1027" s="36"/>
    </row>
    <row r="1028" spans="1:13">
      <c r="A1028" s="14"/>
      <c r="B1028" s="1">
        <v>44760</v>
      </c>
      <c r="C1028">
        <v>116.4302</v>
      </c>
      <c r="D1028">
        <v>125.0553</v>
      </c>
      <c r="E1028">
        <v>114.2144</v>
      </c>
      <c r="F1028">
        <v>118.75579999999999</v>
      </c>
      <c r="H1028" s="1"/>
      <c r="J1028" s="36"/>
      <c r="K1028" s="36"/>
      <c r="L1028" s="36"/>
      <c r="M1028" s="36"/>
    </row>
    <row r="1029" spans="1:13">
      <c r="A1029" s="14"/>
      <c r="B1029" s="1">
        <v>44761</v>
      </c>
      <c r="C1029">
        <v>118.75579999999999</v>
      </c>
      <c r="D1029">
        <v>130.20580000000001</v>
      </c>
      <c r="E1029">
        <v>118.75579999999999</v>
      </c>
      <c r="F1029">
        <v>128.86439999999999</v>
      </c>
      <c r="H1029" s="1"/>
      <c r="J1029" s="36"/>
      <c r="K1029" s="36"/>
      <c r="L1029" s="36"/>
      <c r="M1029" s="36"/>
    </row>
    <row r="1030" spans="1:13">
      <c r="A1030" s="14"/>
      <c r="B1030" s="1">
        <v>44762</v>
      </c>
      <c r="C1030">
        <v>128.9743</v>
      </c>
      <c r="D1030">
        <v>133.48599999999999</v>
      </c>
      <c r="E1030">
        <v>126.30289999999999</v>
      </c>
      <c r="F1030">
        <v>130.17599999999999</v>
      </c>
      <c r="H1030" s="1"/>
      <c r="J1030" s="36"/>
      <c r="K1030" s="36"/>
      <c r="L1030" s="36"/>
      <c r="M1030" s="36"/>
    </row>
    <row r="1031" spans="1:13">
      <c r="A1031" s="14"/>
      <c r="B1031" s="1">
        <v>44763</v>
      </c>
      <c r="C1031">
        <v>130.17599999999999</v>
      </c>
      <c r="D1031">
        <v>130.17599999999999</v>
      </c>
      <c r="E1031">
        <v>122.9242</v>
      </c>
      <c r="F1031">
        <v>127.6649</v>
      </c>
      <c r="H1031" s="1"/>
      <c r="J1031" s="36"/>
      <c r="K1031" s="36"/>
      <c r="L1031" s="36"/>
      <c r="M1031" s="36"/>
    </row>
    <row r="1032" spans="1:13">
      <c r="A1032" s="14"/>
      <c r="B1032" s="1">
        <v>44764</v>
      </c>
      <c r="C1032">
        <v>127.6649</v>
      </c>
      <c r="D1032">
        <v>130.65440000000001</v>
      </c>
      <c r="E1032">
        <v>123.91540000000001</v>
      </c>
      <c r="F1032">
        <v>124.1718</v>
      </c>
      <c r="H1032" s="1"/>
      <c r="J1032" s="36"/>
      <c r="K1032" s="36"/>
      <c r="L1032" s="36"/>
      <c r="M1032" s="36"/>
    </row>
    <row r="1033" spans="1:13">
      <c r="A1033" s="14"/>
      <c r="B1033" s="1">
        <v>44767</v>
      </c>
      <c r="C1033">
        <v>124.1718</v>
      </c>
      <c r="D1033">
        <v>124.7246</v>
      </c>
      <c r="E1033">
        <v>118.62990000000001</v>
      </c>
      <c r="F1033">
        <v>120.3295</v>
      </c>
      <c r="H1033" s="1"/>
      <c r="J1033" s="36"/>
      <c r="K1033" s="36"/>
      <c r="L1033" s="36"/>
      <c r="M1033" s="36"/>
    </row>
    <row r="1034" spans="1:13">
      <c r="A1034" s="14"/>
      <c r="B1034" s="1">
        <v>44768</v>
      </c>
      <c r="C1034">
        <v>120.3295</v>
      </c>
      <c r="D1034">
        <v>120.3295</v>
      </c>
      <c r="E1034">
        <v>113.8104</v>
      </c>
      <c r="F1034">
        <v>114.9251</v>
      </c>
      <c r="H1034" s="1"/>
      <c r="J1034" s="36"/>
      <c r="K1034" s="36"/>
      <c r="L1034" s="36"/>
      <c r="M1034" s="36"/>
    </row>
    <row r="1035" spans="1:13">
      <c r="A1035" s="14"/>
      <c r="B1035" s="1">
        <v>44769</v>
      </c>
      <c r="C1035">
        <v>114.9251</v>
      </c>
      <c r="D1035">
        <v>127.0866</v>
      </c>
      <c r="E1035">
        <v>114.9251</v>
      </c>
      <c r="F1035">
        <v>125.3023</v>
      </c>
      <c r="H1035" s="1"/>
      <c r="J1035" s="36"/>
      <c r="K1035" s="36"/>
      <c r="L1035" s="36"/>
      <c r="M1035" s="36"/>
    </row>
    <row r="1036" spans="1:13">
      <c r="A1036" s="14"/>
      <c r="B1036" s="1">
        <v>44770</v>
      </c>
      <c r="C1036">
        <v>125.3023</v>
      </c>
      <c r="D1036">
        <v>133.0479</v>
      </c>
      <c r="E1036">
        <v>124.4783</v>
      </c>
      <c r="F1036">
        <v>131.42740000000001</v>
      </c>
      <c r="H1036" s="1"/>
      <c r="J1036" s="36"/>
      <c r="K1036" s="36"/>
      <c r="L1036" s="36"/>
      <c r="M1036" s="36"/>
    </row>
    <row r="1037" spans="1:13">
      <c r="A1037" s="14"/>
      <c r="B1037" s="1">
        <v>44771</v>
      </c>
      <c r="C1037">
        <v>131.42740000000001</v>
      </c>
      <c r="D1037">
        <v>134.98079999999999</v>
      </c>
      <c r="E1037">
        <v>129.4255</v>
      </c>
      <c r="F1037">
        <v>131.7747</v>
      </c>
      <c r="H1037" s="1"/>
      <c r="J1037" s="36"/>
      <c r="K1037" s="36"/>
      <c r="L1037" s="36"/>
      <c r="M1037" s="36"/>
    </row>
    <row r="1038" spans="1:13">
      <c r="A1038" s="14"/>
      <c r="B1038" s="1">
        <v>44774</v>
      </c>
      <c r="C1038">
        <v>131.7747</v>
      </c>
      <c r="D1038">
        <v>131.7747</v>
      </c>
      <c r="E1038">
        <v>125.83580000000001</v>
      </c>
      <c r="F1038">
        <v>126.50020000000001</v>
      </c>
      <c r="H1038" s="1"/>
      <c r="J1038" s="36"/>
      <c r="K1038" s="36"/>
      <c r="L1038" s="36"/>
      <c r="M1038" s="36"/>
    </row>
    <row r="1039" spans="1:13">
      <c r="A1039" s="14"/>
      <c r="B1039" s="1">
        <v>44775</v>
      </c>
      <c r="C1039">
        <v>126.50020000000001</v>
      </c>
      <c r="D1039">
        <v>129.08770000000001</v>
      </c>
      <c r="E1039">
        <v>124.6224</v>
      </c>
      <c r="F1039">
        <v>126.3232</v>
      </c>
      <c r="H1039" s="1"/>
      <c r="J1039" s="36"/>
      <c r="K1039" s="36"/>
      <c r="L1039" s="36"/>
      <c r="M1039" s="36"/>
    </row>
    <row r="1040" spans="1:13">
      <c r="A1040" s="14"/>
      <c r="B1040" s="1">
        <v>44776</v>
      </c>
      <c r="C1040">
        <v>126.3232</v>
      </c>
      <c r="D1040">
        <v>130.14429999999999</v>
      </c>
      <c r="E1040">
        <v>124.9396</v>
      </c>
      <c r="F1040">
        <v>129.2824</v>
      </c>
      <c r="H1040" s="1"/>
      <c r="J1040" s="36"/>
      <c r="K1040" s="36"/>
      <c r="L1040" s="36"/>
      <c r="M1040" s="36"/>
    </row>
    <row r="1041" spans="1:13">
      <c r="A1041" s="14"/>
      <c r="B1041" s="1">
        <v>44777</v>
      </c>
      <c r="C1041">
        <v>129.2824</v>
      </c>
      <c r="D1041">
        <v>129.2824</v>
      </c>
      <c r="E1041">
        <v>123.2368</v>
      </c>
      <c r="F1041">
        <v>123.3398</v>
      </c>
      <c r="H1041" s="1"/>
      <c r="J1041" s="36"/>
      <c r="K1041" s="36"/>
      <c r="L1041" s="36"/>
      <c r="M1041" s="36"/>
    </row>
    <row r="1042" spans="1:13">
      <c r="A1042" s="14"/>
      <c r="B1042" s="1">
        <v>44778</v>
      </c>
      <c r="C1042">
        <v>123.3398</v>
      </c>
      <c r="D1042">
        <v>129.34479999999999</v>
      </c>
      <c r="E1042">
        <v>123.3398</v>
      </c>
      <c r="F1042">
        <v>126.12820000000001</v>
      </c>
      <c r="H1042" s="1"/>
      <c r="J1042" s="36"/>
      <c r="K1042" s="36"/>
      <c r="L1042" s="36"/>
      <c r="M1042" s="36"/>
    </row>
    <row r="1043" spans="1:13">
      <c r="A1043" s="14"/>
      <c r="B1043" s="1">
        <v>44781</v>
      </c>
      <c r="C1043">
        <v>127.252</v>
      </c>
      <c r="D1043">
        <v>133.70769999999999</v>
      </c>
      <c r="E1043">
        <v>127.0352</v>
      </c>
      <c r="F1043">
        <v>131.71539999999999</v>
      </c>
      <c r="H1043" s="1"/>
      <c r="J1043" s="36"/>
      <c r="K1043" s="36"/>
      <c r="L1043" s="36"/>
      <c r="M1043" s="36"/>
    </row>
    <row r="1044" spans="1:13">
      <c r="A1044" s="14"/>
      <c r="B1044" s="1">
        <v>44782</v>
      </c>
      <c r="C1044">
        <v>131.71539999999999</v>
      </c>
      <c r="D1044">
        <v>131.71539999999999</v>
      </c>
      <c r="E1044">
        <v>125.5909</v>
      </c>
      <c r="F1044">
        <v>126.65</v>
      </c>
      <c r="H1044" s="1"/>
      <c r="J1044" s="36"/>
      <c r="K1044" s="36"/>
      <c r="L1044" s="36"/>
      <c r="M1044" s="36"/>
    </row>
    <row r="1045" spans="1:13">
      <c r="A1045" s="14"/>
      <c r="B1045" s="1">
        <v>44783</v>
      </c>
      <c r="C1045">
        <v>126.65</v>
      </c>
      <c r="D1045">
        <v>132.977</v>
      </c>
      <c r="E1045">
        <v>124.5017</v>
      </c>
      <c r="F1045">
        <v>129.90270000000001</v>
      </c>
      <c r="H1045" s="1"/>
      <c r="J1045" s="36"/>
      <c r="K1045" s="36"/>
      <c r="L1045" s="36"/>
      <c r="M1045" s="36"/>
    </row>
    <row r="1046" spans="1:13">
      <c r="A1046" s="14"/>
      <c r="B1046" s="1">
        <v>44784</v>
      </c>
      <c r="C1046">
        <v>129.90270000000001</v>
      </c>
      <c r="D1046">
        <v>137.07679999999999</v>
      </c>
      <c r="E1046">
        <v>129.90270000000001</v>
      </c>
      <c r="F1046">
        <v>133.16739999999999</v>
      </c>
      <c r="H1046" s="1"/>
      <c r="J1046" s="36"/>
      <c r="K1046" s="36"/>
      <c r="L1046" s="36"/>
      <c r="M1046" s="36"/>
    </row>
    <row r="1047" spans="1:13">
      <c r="A1047" s="14"/>
      <c r="B1047" s="1">
        <v>44785</v>
      </c>
      <c r="C1047">
        <v>133.16739999999999</v>
      </c>
      <c r="D1047">
        <v>133.369</v>
      </c>
      <c r="E1047">
        <v>129.6808</v>
      </c>
      <c r="F1047">
        <v>133.10980000000001</v>
      </c>
      <c r="H1047" s="1"/>
      <c r="J1047" s="36"/>
      <c r="K1047" s="36"/>
      <c r="L1047" s="36"/>
      <c r="M1047" s="36"/>
    </row>
    <row r="1048" spans="1:13">
      <c r="A1048" s="14"/>
      <c r="B1048" s="1">
        <v>44788</v>
      </c>
      <c r="C1048">
        <v>133.10980000000001</v>
      </c>
      <c r="D1048">
        <v>138.71090000000001</v>
      </c>
      <c r="E1048">
        <v>131.36529999999999</v>
      </c>
      <c r="F1048">
        <v>131.77670000000001</v>
      </c>
      <c r="H1048" s="1"/>
      <c r="J1048" s="36"/>
      <c r="K1048" s="36"/>
      <c r="L1048" s="36"/>
      <c r="M1048" s="36"/>
    </row>
    <row r="1049" spans="1:13">
      <c r="A1049" s="14"/>
      <c r="B1049" s="1">
        <v>44789</v>
      </c>
      <c r="C1049">
        <v>131.80549999999999</v>
      </c>
      <c r="D1049">
        <v>133.18369999999999</v>
      </c>
      <c r="E1049">
        <v>129.8554</v>
      </c>
      <c r="F1049">
        <v>131.47499999999999</v>
      </c>
      <c r="H1049" s="1"/>
      <c r="J1049" s="36"/>
      <c r="K1049" s="36"/>
      <c r="L1049" s="36"/>
      <c r="M1049" s="36"/>
    </row>
    <row r="1050" spans="1:13">
      <c r="A1050" s="14"/>
      <c r="B1050" s="1">
        <v>44790</v>
      </c>
      <c r="C1050">
        <v>131.47499999999999</v>
      </c>
      <c r="D1050">
        <v>134.29159999999999</v>
      </c>
      <c r="E1050">
        <v>127.0869</v>
      </c>
      <c r="F1050">
        <v>127.5724</v>
      </c>
      <c r="H1050" s="1"/>
      <c r="J1050" s="36"/>
      <c r="K1050" s="36"/>
      <c r="L1050" s="36"/>
      <c r="M1050" s="36"/>
    </row>
    <row r="1051" spans="1:13">
      <c r="A1051" s="14"/>
      <c r="B1051" s="1">
        <v>44791</v>
      </c>
      <c r="C1051">
        <v>127.5724</v>
      </c>
      <c r="D1051">
        <v>129.49879999999999</v>
      </c>
      <c r="E1051">
        <v>127.4284</v>
      </c>
      <c r="F1051">
        <v>128.0866</v>
      </c>
      <c r="H1051" s="1"/>
      <c r="J1051" s="36"/>
      <c r="K1051" s="36"/>
      <c r="L1051" s="36"/>
      <c r="M1051" s="36"/>
    </row>
    <row r="1052" spans="1:13">
      <c r="A1052" s="14"/>
      <c r="B1052" s="1">
        <v>44792</v>
      </c>
      <c r="C1052">
        <v>128.0866</v>
      </c>
      <c r="D1052">
        <v>128.0975</v>
      </c>
      <c r="E1052">
        <v>115.6645</v>
      </c>
      <c r="F1052">
        <v>116.542</v>
      </c>
      <c r="H1052" s="1"/>
      <c r="J1052" s="36"/>
      <c r="K1052" s="36"/>
      <c r="L1052" s="36"/>
      <c r="M1052" s="36"/>
    </row>
    <row r="1053" spans="1:13">
      <c r="A1053" s="14"/>
      <c r="B1053" s="1">
        <v>44795</v>
      </c>
      <c r="C1053">
        <v>116.542</v>
      </c>
      <c r="D1053">
        <v>118.34350000000001</v>
      </c>
      <c r="E1053">
        <v>114.395</v>
      </c>
      <c r="F1053">
        <v>115.08880000000001</v>
      </c>
      <c r="H1053" s="1"/>
      <c r="J1053" s="36"/>
      <c r="K1053" s="36"/>
      <c r="L1053" s="36"/>
      <c r="M1053" s="36"/>
    </row>
    <row r="1054" spans="1:13">
      <c r="A1054" s="14"/>
      <c r="B1054" s="1">
        <v>44796</v>
      </c>
      <c r="C1054">
        <v>115.08880000000001</v>
      </c>
      <c r="D1054">
        <v>118.7765</v>
      </c>
      <c r="E1054">
        <v>114.1127</v>
      </c>
      <c r="F1054">
        <v>117.8937</v>
      </c>
      <c r="H1054" s="1"/>
      <c r="J1054" s="36"/>
      <c r="K1054" s="36"/>
      <c r="L1054" s="36"/>
      <c r="M1054" s="36"/>
    </row>
    <row r="1055" spans="1:13">
      <c r="A1055" s="14"/>
      <c r="B1055" s="1">
        <v>44797</v>
      </c>
      <c r="C1055">
        <v>117.8937</v>
      </c>
      <c r="D1055">
        <v>119.74850000000001</v>
      </c>
      <c r="E1055">
        <v>115.7373</v>
      </c>
      <c r="F1055">
        <v>118.7354</v>
      </c>
      <c r="H1055" s="1"/>
      <c r="J1055" s="36"/>
      <c r="K1055" s="36"/>
      <c r="L1055" s="36"/>
      <c r="M1055" s="36"/>
    </row>
    <row r="1056" spans="1:13">
      <c r="A1056" s="14"/>
      <c r="B1056" s="1">
        <v>44798</v>
      </c>
      <c r="C1056">
        <v>118.7354</v>
      </c>
      <c r="D1056">
        <v>119.2838</v>
      </c>
      <c r="E1056">
        <v>116.4868</v>
      </c>
      <c r="F1056">
        <v>117.8853</v>
      </c>
      <c r="H1056" s="1"/>
      <c r="J1056" s="36"/>
      <c r="K1056" s="36"/>
      <c r="L1056" s="36"/>
      <c r="M1056" s="36"/>
    </row>
    <row r="1057" spans="1:13">
      <c r="A1057" s="14"/>
      <c r="B1057" s="1">
        <v>44799</v>
      </c>
      <c r="C1057">
        <v>117.8853</v>
      </c>
      <c r="D1057">
        <v>119.65949999999999</v>
      </c>
      <c r="E1057">
        <v>111.38030000000001</v>
      </c>
      <c r="F1057">
        <v>111.98699999999999</v>
      </c>
      <c r="H1057" s="1"/>
      <c r="J1057" s="36"/>
      <c r="K1057" s="36"/>
      <c r="L1057" s="36"/>
      <c r="M1057" s="36"/>
    </row>
    <row r="1058" spans="1:13">
      <c r="A1058" s="14"/>
      <c r="B1058" s="1">
        <v>44802</v>
      </c>
      <c r="C1058">
        <v>108.39319999999999</v>
      </c>
      <c r="D1058">
        <v>111.29470000000001</v>
      </c>
      <c r="E1058">
        <v>106.1519</v>
      </c>
      <c r="F1058">
        <v>109.483</v>
      </c>
      <c r="H1058" s="1"/>
      <c r="J1058" s="36"/>
      <c r="K1058" s="36"/>
      <c r="L1058" s="36"/>
      <c r="M1058" s="36"/>
    </row>
    <row r="1059" spans="1:13">
      <c r="A1059" s="14"/>
      <c r="B1059" s="1">
        <v>44803</v>
      </c>
      <c r="C1059">
        <v>109.483</v>
      </c>
      <c r="D1059">
        <v>112.39919999999999</v>
      </c>
      <c r="E1059">
        <v>106.1007</v>
      </c>
      <c r="F1059">
        <v>108.41379999999999</v>
      </c>
      <c r="H1059" s="1"/>
      <c r="J1059" s="36"/>
      <c r="K1059" s="36"/>
      <c r="L1059" s="36"/>
      <c r="M1059" s="36"/>
    </row>
    <row r="1060" spans="1:13">
      <c r="A1060" s="14"/>
      <c r="B1060" s="1">
        <v>44804</v>
      </c>
      <c r="C1060">
        <v>108.41379999999999</v>
      </c>
      <c r="D1060">
        <v>111.6897</v>
      </c>
      <c r="E1060">
        <v>107.5046</v>
      </c>
      <c r="F1060">
        <v>110.03570000000001</v>
      </c>
      <c r="H1060" s="1"/>
      <c r="J1060" s="36"/>
      <c r="K1060" s="36"/>
      <c r="L1060" s="36"/>
      <c r="M1060" s="36"/>
    </row>
    <row r="1061" spans="1:13">
      <c r="A1061" s="14"/>
      <c r="B1061" s="1">
        <v>44805</v>
      </c>
      <c r="C1061">
        <v>109.7319</v>
      </c>
      <c r="D1061">
        <v>110.00149999999999</v>
      </c>
      <c r="E1061">
        <v>106.06570000000001</v>
      </c>
      <c r="F1061">
        <v>107.9902</v>
      </c>
      <c r="H1061" s="1"/>
      <c r="J1061" s="36"/>
      <c r="K1061" s="36"/>
      <c r="L1061" s="36"/>
      <c r="M1061" s="36"/>
    </row>
    <row r="1062" spans="1:13">
      <c r="A1062" s="14"/>
      <c r="B1062" s="1">
        <v>44806</v>
      </c>
      <c r="C1062">
        <v>107.9902</v>
      </c>
      <c r="D1062">
        <v>111.7248</v>
      </c>
      <c r="E1062">
        <v>107.27070000000001</v>
      </c>
      <c r="F1062">
        <v>108.42189999999999</v>
      </c>
      <c r="H1062" s="1"/>
      <c r="J1062" s="36"/>
      <c r="K1062" s="36"/>
      <c r="L1062" s="36"/>
      <c r="M1062" s="36"/>
    </row>
    <row r="1063" spans="1:13">
      <c r="A1063" s="14"/>
      <c r="B1063" s="1">
        <v>44810</v>
      </c>
      <c r="C1063">
        <v>108.42189999999999</v>
      </c>
      <c r="D1063">
        <v>110.0459</v>
      </c>
      <c r="E1063">
        <v>101.39360000000001</v>
      </c>
      <c r="F1063">
        <v>102.1964</v>
      </c>
      <c r="H1063" s="1"/>
      <c r="J1063" s="36"/>
      <c r="K1063" s="36"/>
      <c r="L1063" s="36"/>
      <c r="M1063" s="36"/>
    </row>
    <row r="1064" spans="1:13">
      <c r="A1064" s="14"/>
      <c r="B1064" s="1">
        <v>44811</v>
      </c>
      <c r="C1064">
        <v>103.7587</v>
      </c>
      <c r="D1064">
        <v>105.6019</v>
      </c>
      <c r="E1064">
        <v>103.7587</v>
      </c>
      <c r="F1064">
        <v>105.6019</v>
      </c>
      <c r="H1064" s="1"/>
      <c r="J1064" s="36"/>
      <c r="K1064" s="36"/>
      <c r="L1064" s="36"/>
      <c r="M1064" s="36"/>
    </row>
    <row r="1065" spans="1:13">
      <c r="A1065" s="14"/>
      <c r="B1065" s="1">
        <v>44812</v>
      </c>
      <c r="C1065">
        <v>105.6019</v>
      </c>
      <c r="D1065">
        <v>105.6019</v>
      </c>
      <c r="E1065">
        <v>105.5368</v>
      </c>
      <c r="F1065">
        <v>105.5688</v>
      </c>
      <c r="H1065" s="1"/>
      <c r="J1065" s="36"/>
      <c r="K1065" s="36"/>
      <c r="L1065" s="36"/>
      <c r="M1065" s="36"/>
    </row>
    <row r="1066" spans="1:13">
      <c r="A1066" s="14"/>
      <c r="B1066" s="1">
        <v>44813</v>
      </c>
      <c r="C1066">
        <v>105.5528</v>
      </c>
      <c r="D1066">
        <v>117.55719999999999</v>
      </c>
      <c r="E1066">
        <v>105.4409</v>
      </c>
      <c r="F1066">
        <v>116.9794</v>
      </c>
      <c r="H1066" s="1"/>
      <c r="J1066" s="36"/>
      <c r="K1066" s="36"/>
      <c r="L1066" s="36"/>
      <c r="M1066" s="36"/>
    </row>
    <row r="1067" spans="1:13">
      <c r="A1067" s="14"/>
      <c r="B1067" s="1">
        <v>44816</v>
      </c>
      <c r="C1067">
        <v>116.9794</v>
      </c>
      <c r="D1067">
        <v>123.1142</v>
      </c>
      <c r="E1067">
        <v>116.9794</v>
      </c>
      <c r="F1067">
        <v>123.0183</v>
      </c>
      <c r="H1067" s="1"/>
      <c r="J1067" s="36"/>
      <c r="K1067" s="36"/>
      <c r="L1067" s="36"/>
      <c r="M1067" s="36"/>
    </row>
    <row r="1068" spans="1:13">
      <c r="A1068" s="14"/>
      <c r="B1068" s="1">
        <v>44817</v>
      </c>
      <c r="C1068">
        <v>123.0183</v>
      </c>
      <c r="D1068">
        <v>123.0183</v>
      </c>
      <c r="E1068">
        <v>110.7363</v>
      </c>
      <c r="F1068">
        <v>110.7363</v>
      </c>
      <c r="H1068" s="1"/>
      <c r="J1068" s="36"/>
      <c r="K1068" s="36"/>
      <c r="L1068" s="36"/>
      <c r="M1068" s="36"/>
    </row>
    <row r="1069" spans="1:13">
      <c r="A1069" s="14"/>
      <c r="B1069" s="1">
        <v>44818</v>
      </c>
      <c r="C1069">
        <v>110.7363</v>
      </c>
      <c r="D1069">
        <v>110.7363</v>
      </c>
      <c r="E1069">
        <v>109.2587</v>
      </c>
      <c r="F1069">
        <v>109.8524</v>
      </c>
      <c r="H1069" s="1"/>
      <c r="J1069" s="36"/>
      <c r="K1069" s="36"/>
      <c r="L1069" s="36"/>
      <c r="M1069" s="36"/>
    </row>
    <row r="1070" spans="1:13">
      <c r="A1070" s="14"/>
      <c r="B1070" s="1">
        <v>44819</v>
      </c>
      <c r="C1070">
        <v>109.8182</v>
      </c>
      <c r="D1070">
        <v>109.8182</v>
      </c>
      <c r="E1070">
        <v>107.4796</v>
      </c>
      <c r="F1070">
        <v>107.61320000000001</v>
      </c>
      <c r="H1070" s="1"/>
      <c r="J1070" s="36"/>
      <c r="K1070" s="36"/>
      <c r="L1070" s="36"/>
      <c r="M1070" s="36"/>
    </row>
    <row r="1071" spans="1:13">
      <c r="A1071" s="14"/>
      <c r="B1071" s="1">
        <v>44820</v>
      </c>
      <c r="C1071">
        <v>107.61320000000001</v>
      </c>
      <c r="D1071">
        <v>108.8978</v>
      </c>
      <c r="E1071">
        <v>105.7531</v>
      </c>
      <c r="F1071">
        <v>107.2741</v>
      </c>
      <c r="H1071" s="1"/>
      <c r="J1071" s="36"/>
      <c r="K1071" s="36"/>
      <c r="L1071" s="36"/>
      <c r="M1071" s="36"/>
    </row>
    <row r="1072" spans="1:13">
      <c r="A1072" s="14"/>
      <c r="B1072" s="1">
        <v>44823</v>
      </c>
      <c r="C1072">
        <v>107.2741</v>
      </c>
      <c r="D1072">
        <v>107.2741</v>
      </c>
      <c r="E1072">
        <v>106.77160000000001</v>
      </c>
      <c r="F1072">
        <v>107.2409</v>
      </c>
      <c r="H1072" s="1"/>
      <c r="J1072" s="36"/>
      <c r="K1072" s="36"/>
      <c r="L1072" s="36"/>
      <c r="M1072" s="36"/>
    </row>
    <row r="1073" spans="1:13">
      <c r="A1073" s="14"/>
      <c r="B1073" s="1">
        <v>44824</v>
      </c>
      <c r="C1073">
        <v>107.2409</v>
      </c>
      <c r="D1073">
        <v>107.2409</v>
      </c>
      <c r="E1073">
        <v>102.9314</v>
      </c>
      <c r="F1073">
        <v>102.9931</v>
      </c>
      <c r="H1073" s="1"/>
      <c r="J1073" s="36"/>
      <c r="K1073" s="36"/>
      <c r="L1073" s="36"/>
      <c r="M1073" s="36"/>
    </row>
    <row r="1074" spans="1:13">
      <c r="A1074" s="14"/>
      <c r="B1074" s="1">
        <v>44825</v>
      </c>
      <c r="C1074">
        <v>102.9931</v>
      </c>
      <c r="D1074">
        <v>103.89060000000001</v>
      </c>
      <c r="E1074">
        <v>100.7158</v>
      </c>
      <c r="F1074">
        <v>101.12009999999999</v>
      </c>
      <c r="H1074" s="1"/>
      <c r="J1074" s="36"/>
      <c r="K1074" s="36"/>
      <c r="L1074" s="36"/>
      <c r="M1074" s="36"/>
    </row>
    <row r="1075" spans="1:13">
      <c r="A1075" s="14"/>
      <c r="B1075" s="1">
        <v>44826</v>
      </c>
      <c r="C1075">
        <v>101.12009999999999</v>
      </c>
      <c r="D1075">
        <v>106.59269999999999</v>
      </c>
      <c r="E1075">
        <v>101.12009999999999</v>
      </c>
      <c r="F1075">
        <v>106.2867</v>
      </c>
      <c r="H1075" s="1"/>
      <c r="J1075" s="36"/>
      <c r="K1075" s="36"/>
      <c r="L1075" s="36"/>
      <c r="M1075" s="36"/>
    </row>
    <row r="1076" spans="1:13">
      <c r="A1076" s="14"/>
      <c r="B1076" s="1">
        <v>44827</v>
      </c>
      <c r="C1076">
        <v>106.2867</v>
      </c>
      <c r="D1076">
        <v>106.7298</v>
      </c>
      <c r="E1076">
        <v>101.042</v>
      </c>
      <c r="F1076">
        <v>102.44450000000001</v>
      </c>
      <c r="H1076" s="1"/>
      <c r="J1076" s="36"/>
      <c r="K1076" s="36"/>
      <c r="L1076" s="36"/>
      <c r="M1076" s="36"/>
    </row>
    <row r="1077" spans="1:13">
      <c r="A1077" s="14"/>
      <c r="B1077" s="1">
        <v>44830</v>
      </c>
      <c r="C1077">
        <v>102.44450000000001</v>
      </c>
      <c r="D1077">
        <v>104.9016</v>
      </c>
      <c r="E1077">
        <v>102.44450000000001</v>
      </c>
      <c r="F1077">
        <v>104.6914</v>
      </c>
      <c r="H1077" s="1"/>
      <c r="J1077" s="36"/>
      <c r="K1077" s="36"/>
      <c r="L1077" s="36"/>
      <c r="M1077" s="36"/>
    </row>
    <row r="1078" spans="1:13">
      <c r="A1078" s="14"/>
      <c r="B1078" s="1">
        <v>44831</v>
      </c>
      <c r="C1078">
        <v>104.6914</v>
      </c>
      <c r="D1078">
        <v>104.6914</v>
      </c>
      <c r="E1078">
        <v>104.0219</v>
      </c>
      <c r="F1078">
        <v>104.2653</v>
      </c>
      <c r="H1078" s="1"/>
      <c r="J1078" s="36"/>
      <c r="K1078" s="36"/>
      <c r="L1078" s="36"/>
      <c r="M1078" s="36"/>
    </row>
    <row r="1079" spans="1:13">
      <c r="A1079" s="14"/>
      <c r="B1079" s="1">
        <v>44832</v>
      </c>
      <c r="C1079">
        <v>104.2653</v>
      </c>
      <c r="D1079">
        <v>107.0611</v>
      </c>
      <c r="E1079">
        <v>104.2653</v>
      </c>
      <c r="F1079">
        <v>106.95140000000001</v>
      </c>
      <c r="H1079" s="1"/>
      <c r="J1079" s="36"/>
      <c r="K1079" s="36"/>
      <c r="L1079" s="36"/>
      <c r="M1079" s="36"/>
    </row>
    <row r="1080" spans="1:13">
      <c r="A1080" s="14"/>
      <c r="B1080" s="1">
        <v>44833</v>
      </c>
      <c r="C1080">
        <v>106.95140000000001</v>
      </c>
      <c r="D1080">
        <v>106.95140000000001</v>
      </c>
      <c r="E1080">
        <v>106.2384</v>
      </c>
      <c r="F1080">
        <v>106.7539</v>
      </c>
      <c r="H1080" s="1"/>
      <c r="J1080" s="36"/>
      <c r="K1080" s="36"/>
      <c r="L1080" s="36"/>
      <c r="M1080" s="36"/>
    </row>
    <row r="1081" spans="1:13">
      <c r="A1081" s="14"/>
      <c r="B1081" s="1">
        <v>44834</v>
      </c>
      <c r="C1081">
        <v>106.7539</v>
      </c>
      <c r="D1081">
        <v>110.6584</v>
      </c>
      <c r="E1081">
        <v>104.99760000000001</v>
      </c>
      <c r="F1081">
        <v>106.52760000000001</v>
      </c>
      <c r="H1081" s="1"/>
      <c r="J1081" s="36"/>
      <c r="K1081" s="36"/>
      <c r="L1081" s="36"/>
      <c r="M1081" s="36"/>
    </row>
    <row r="1082" spans="1:13">
      <c r="A1082" s="14"/>
      <c r="B1082" s="1">
        <v>44837</v>
      </c>
      <c r="C1082">
        <v>106.52760000000001</v>
      </c>
      <c r="D1082">
        <v>108.18510000000001</v>
      </c>
      <c r="E1082">
        <v>106.52760000000001</v>
      </c>
      <c r="F1082">
        <v>107.8259</v>
      </c>
      <c r="H1082" s="1"/>
      <c r="J1082" s="36"/>
      <c r="K1082" s="36"/>
      <c r="L1082" s="36"/>
      <c r="M1082" s="36"/>
    </row>
    <row r="1083" spans="1:13">
      <c r="A1083" s="14"/>
      <c r="B1083" s="1">
        <v>44838</v>
      </c>
      <c r="C1083">
        <v>107.8259</v>
      </c>
      <c r="D1083">
        <v>111.6551</v>
      </c>
      <c r="E1083">
        <v>107.8259</v>
      </c>
      <c r="F1083">
        <v>111.6551</v>
      </c>
      <c r="H1083" s="1"/>
      <c r="J1083" s="36"/>
      <c r="K1083" s="36"/>
      <c r="L1083" s="36"/>
      <c r="M1083" s="36"/>
    </row>
    <row r="1084" spans="1:13">
      <c r="A1084" s="14"/>
      <c r="B1084" s="1">
        <v>44839</v>
      </c>
      <c r="C1084">
        <v>111.7209</v>
      </c>
      <c r="D1084">
        <v>111.7209</v>
      </c>
      <c r="E1084">
        <v>110.42659999999999</v>
      </c>
      <c r="F1084">
        <v>110.6734</v>
      </c>
      <c r="H1084" s="1"/>
      <c r="J1084" s="36"/>
      <c r="K1084" s="36"/>
      <c r="L1084" s="36"/>
      <c r="M1084" s="36"/>
    </row>
    <row r="1085" spans="1:13">
      <c r="A1085" s="14"/>
      <c r="B1085" s="1">
        <v>44840</v>
      </c>
      <c r="C1085">
        <v>110.6734</v>
      </c>
      <c r="D1085">
        <v>110.6734</v>
      </c>
      <c r="E1085">
        <v>109.10890000000001</v>
      </c>
      <c r="F1085">
        <v>109.4928</v>
      </c>
      <c r="H1085" s="1"/>
      <c r="J1085" s="36"/>
      <c r="K1085" s="36"/>
      <c r="L1085" s="36"/>
      <c r="M1085" s="36"/>
    </row>
    <row r="1086" spans="1:13">
      <c r="A1086" s="14"/>
      <c r="B1086" s="1">
        <v>44841</v>
      </c>
      <c r="C1086">
        <v>109.4928</v>
      </c>
      <c r="D1086">
        <v>110.1099</v>
      </c>
      <c r="E1086">
        <v>105.64790000000001</v>
      </c>
      <c r="F1086">
        <v>106.4789</v>
      </c>
      <c r="H1086" s="1"/>
      <c r="J1086" s="36"/>
      <c r="K1086" s="36"/>
      <c r="L1086" s="36"/>
      <c r="M1086" s="36"/>
    </row>
    <row r="1087" spans="1:13">
      <c r="A1087" s="14"/>
      <c r="B1087" s="1">
        <v>44844</v>
      </c>
      <c r="C1087">
        <v>106.4789</v>
      </c>
      <c r="D1087">
        <v>106.4789</v>
      </c>
      <c r="E1087">
        <v>104.5455</v>
      </c>
      <c r="F1087">
        <v>104.732</v>
      </c>
      <c r="H1087" s="1"/>
      <c r="J1087" s="36"/>
      <c r="K1087" s="36"/>
      <c r="L1087" s="36"/>
      <c r="M1087" s="36"/>
    </row>
    <row r="1088" spans="1:13">
      <c r="A1088" s="14"/>
      <c r="B1088" s="1">
        <v>44845</v>
      </c>
      <c r="C1088">
        <v>104.732</v>
      </c>
      <c r="D1088">
        <v>104.732</v>
      </c>
      <c r="E1088">
        <v>103.66240000000001</v>
      </c>
      <c r="F1088">
        <v>103.79819999999999</v>
      </c>
      <c r="H1088" s="1"/>
      <c r="J1088" s="36"/>
      <c r="K1088" s="36"/>
      <c r="L1088" s="36"/>
      <c r="M1088" s="36"/>
    </row>
    <row r="1089" spans="1:13">
      <c r="A1089" s="14"/>
      <c r="B1089" s="1">
        <v>44846</v>
      </c>
      <c r="C1089">
        <v>103.79819999999999</v>
      </c>
      <c r="D1089">
        <v>104.79089999999999</v>
      </c>
      <c r="E1089">
        <v>103.79819999999999</v>
      </c>
      <c r="F1089">
        <v>104.79089999999999</v>
      </c>
      <c r="H1089" s="1"/>
      <c r="J1089" s="36"/>
      <c r="K1089" s="36"/>
      <c r="L1089" s="36"/>
      <c r="M1089" s="36"/>
    </row>
    <row r="1090" spans="1:13">
      <c r="A1090" s="14"/>
      <c r="B1090" s="1">
        <v>44847</v>
      </c>
      <c r="C1090">
        <v>104.79089999999999</v>
      </c>
      <c r="D1090">
        <v>106.44750000000001</v>
      </c>
      <c r="E1090">
        <v>104.79089999999999</v>
      </c>
      <c r="F1090">
        <v>106.4228</v>
      </c>
      <c r="H1090" s="1"/>
      <c r="J1090" s="36"/>
      <c r="K1090" s="36"/>
      <c r="L1090" s="36"/>
      <c r="M1090" s="36"/>
    </row>
    <row r="1091" spans="1:13">
      <c r="A1091" s="14"/>
      <c r="B1091" s="1">
        <v>44848</v>
      </c>
      <c r="C1091">
        <v>106.4228</v>
      </c>
      <c r="D1091">
        <v>109.4028</v>
      </c>
      <c r="E1091">
        <v>104.6605</v>
      </c>
      <c r="F1091">
        <v>104.7551</v>
      </c>
      <c r="H1091" s="1"/>
      <c r="J1091" s="36"/>
      <c r="K1091" s="36"/>
      <c r="L1091" s="36"/>
      <c r="M1091" s="36"/>
    </row>
    <row r="1092" spans="1:13">
      <c r="A1092" s="14"/>
      <c r="B1092" s="1">
        <v>44851</v>
      </c>
      <c r="C1092">
        <v>105.04040000000001</v>
      </c>
      <c r="D1092">
        <v>107.1388</v>
      </c>
      <c r="E1092">
        <v>105.04040000000001</v>
      </c>
      <c r="F1092">
        <v>107.1388</v>
      </c>
      <c r="H1092" s="1"/>
      <c r="J1092" s="36"/>
      <c r="K1092" s="36"/>
      <c r="L1092" s="36"/>
      <c r="M1092" s="36"/>
    </row>
    <row r="1093" spans="1:13">
      <c r="A1093" s="14"/>
      <c r="B1093" s="1">
        <v>44852</v>
      </c>
      <c r="C1093">
        <v>107.1292</v>
      </c>
      <c r="D1093">
        <v>107.1292</v>
      </c>
      <c r="E1093">
        <v>105.342</v>
      </c>
      <c r="F1093">
        <v>105.9593</v>
      </c>
      <c r="H1093" s="1"/>
      <c r="J1093" s="36"/>
      <c r="K1093" s="36"/>
      <c r="L1093" s="36"/>
      <c r="M1093" s="36"/>
    </row>
    <row r="1094" spans="1:13">
      <c r="A1094" s="14"/>
      <c r="B1094" s="1">
        <v>44853</v>
      </c>
      <c r="C1094">
        <v>105.9593</v>
      </c>
      <c r="D1094">
        <v>105.9593</v>
      </c>
      <c r="E1094">
        <v>104.7042</v>
      </c>
      <c r="F1094">
        <v>104.7042</v>
      </c>
      <c r="H1094" s="1"/>
      <c r="J1094" s="36"/>
      <c r="K1094" s="36"/>
      <c r="L1094" s="36"/>
      <c r="M1094" s="36"/>
    </row>
    <row r="1095" spans="1:13">
      <c r="A1095" s="14"/>
      <c r="B1095" s="1">
        <v>44854</v>
      </c>
      <c r="C1095">
        <v>104.7042</v>
      </c>
      <c r="D1095">
        <v>104.7042</v>
      </c>
      <c r="E1095">
        <v>103.9195</v>
      </c>
      <c r="F1095">
        <v>103.9799</v>
      </c>
      <c r="H1095" s="1"/>
      <c r="J1095" s="36"/>
      <c r="K1095" s="36"/>
      <c r="L1095" s="36"/>
      <c r="M1095" s="36"/>
    </row>
    <row r="1096" spans="1:13">
      <c r="A1096" s="14"/>
      <c r="B1096" s="1">
        <v>44855</v>
      </c>
      <c r="C1096">
        <v>103.9799</v>
      </c>
      <c r="D1096">
        <v>105.423</v>
      </c>
      <c r="E1096">
        <v>102.0483</v>
      </c>
      <c r="F1096">
        <v>105.0883</v>
      </c>
      <c r="H1096" s="1"/>
      <c r="J1096" s="36"/>
      <c r="K1096" s="36"/>
      <c r="L1096" s="36"/>
      <c r="M1096" s="36"/>
    </row>
    <row r="1097" spans="1:13">
      <c r="A1097" s="14"/>
      <c r="B1097" s="1">
        <v>44858</v>
      </c>
      <c r="C1097">
        <v>105.0883</v>
      </c>
      <c r="D1097">
        <v>106.01439999999999</v>
      </c>
      <c r="E1097">
        <v>105.0883</v>
      </c>
      <c r="F1097">
        <v>105.8964</v>
      </c>
      <c r="H1097" s="1"/>
      <c r="J1097" s="36"/>
      <c r="K1097" s="36"/>
      <c r="L1097" s="36"/>
      <c r="M1097" s="36"/>
    </row>
    <row r="1098" spans="1:13">
      <c r="A1098" s="14"/>
      <c r="B1098" s="1">
        <v>44859</v>
      </c>
      <c r="C1098">
        <v>105.8964</v>
      </c>
      <c r="D1098">
        <v>111.37130000000001</v>
      </c>
      <c r="E1098">
        <v>105.8964</v>
      </c>
      <c r="F1098">
        <v>110.2282</v>
      </c>
      <c r="H1098" s="1"/>
      <c r="J1098" s="36"/>
      <c r="K1098" s="36"/>
      <c r="L1098" s="36"/>
      <c r="M1098" s="36"/>
    </row>
    <row r="1099" spans="1:13">
      <c r="A1099" s="14"/>
      <c r="B1099" s="1">
        <v>44860</v>
      </c>
      <c r="C1099">
        <v>110.2282</v>
      </c>
      <c r="D1099">
        <v>114.8498</v>
      </c>
      <c r="E1099">
        <v>110.2282</v>
      </c>
      <c r="F1099">
        <v>114.5204</v>
      </c>
      <c r="H1099" s="1"/>
      <c r="J1099" s="36"/>
      <c r="K1099" s="36"/>
      <c r="L1099" s="36"/>
      <c r="M1099" s="36"/>
    </row>
    <row r="1100" spans="1:13">
      <c r="A1100" s="14"/>
      <c r="B1100" s="1">
        <v>44861</v>
      </c>
      <c r="C1100">
        <v>114.5204</v>
      </c>
      <c r="D1100">
        <v>114.5204</v>
      </c>
      <c r="E1100">
        <v>111.3069</v>
      </c>
      <c r="F1100">
        <v>111.6925</v>
      </c>
      <c r="H1100" s="1"/>
      <c r="J1100" s="36"/>
      <c r="K1100" s="36"/>
      <c r="L1100" s="36"/>
      <c r="M1100" s="36"/>
    </row>
    <row r="1101" spans="1:13">
      <c r="A1101" s="14"/>
      <c r="B1101" s="1">
        <v>44862</v>
      </c>
      <c r="C1101">
        <v>111.6925</v>
      </c>
      <c r="D1101">
        <v>114.1434</v>
      </c>
      <c r="E1101">
        <v>109.9349</v>
      </c>
      <c r="F1101">
        <v>113.49639999999999</v>
      </c>
      <c r="H1101" s="1"/>
      <c r="J1101" s="36"/>
      <c r="K1101" s="36"/>
      <c r="L1101" s="36"/>
      <c r="M1101" s="36"/>
    </row>
    <row r="1102" spans="1:13">
      <c r="A1102" s="14"/>
      <c r="B1102" s="1">
        <v>44865</v>
      </c>
      <c r="C1102">
        <v>113.49639999999999</v>
      </c>
      <c r="D1102">
        <v>113.49639999999999</v>
      </c>
      <c r="E1102">
        <v>111.83839999999999</v>
      </c>
      <c r="F1102">
        <v>112.4392</v>
      </c>
      <c r="H1102" s="1"/>
      <c r="J1102" s="36"/>
      <c r="K1102" s="36"/>
      <c r="L1102" s="36"/>
      <c r="M1102" s="36"/>
    </row>
    <row r="1103" spans="1:13">
      <c r="A1103" s="14"/>
      <c r="B1103" s="1">
        <v>44866</v>
      </c>
      <c r="C1103">
        <v>112.4392</v>
      </c>
      <c r="D1103">
        <v>112.5736</v>
      </c>
      <c r="E1103">
        <v>112.38720000000001</v>
      </c>
      <c r="F1103">
        <v>112.5519</v>
      </c>
      <c r="H1103" s="1"/>
      <c r="J1103" s="36"/>
      <c r="K1103" s="36"/>
      <c r="L1103" s="36"/>
      <c r="M1103" s="36"/>
    </row>
    <row r="1104" spans="1:13">
      <c r="A1104" s="14"/>
      <c r="B1104" s="1">
        <v>44867</v>
      </c>
      <c r="C1104">
        <v>112.5519</v>
      </c>
      <c r="D1104">
        <v>112.5519</v>
      </c>
      <c r="E1104">
        <v>110.0474</v>
      </c>
      <c r="F1104">
        <v>110.44459999999999</v>
      </c>
      <c r="H1104" s="1"/>
      <c r="J1104" s="36"/>
      <c r="K1104" s="36"/>
      <c r="L1104" s="36"/>
      <c r="M1104" s="36"/>
    </row>
    <row r="1105" spans="1:13">
      <c r="A1105" s="14"/>
      <c r="B1105" s="1">
        <v>44868</v>
      </c>
      <c r="C1105">
        <v>110.44459999999999</v>
      </c>
      <c r="D1105">
        <v>111.3155</v>
      </c>
      <c r="E1105">
        <v>110.44459999999999</v>
      </c>
      <c r="F1105">
        <v>111.0902</v>
      </c>
      <c r="H1105" s="1"/>
      <c r="J1105" s="36"/>
      <c r="K1105" s="36"/>
      <c r="L1105" s="36"/>
      <c r="M1105" s="36"/>
    </row>
    <row r="1106" spans="1:13">
      <c r="A1106" s="14"/>
      <c r="B1106" s="1">
        <v>44869</v>
      </c>
      <c r="C1106">
        <v>111.0902</v>
      </c>
      <c r="D1106">
        <v>117.3027</v>
      </c>
      <c r="E1106">
        <v>110.9862</v>
      </c>
      <c r="F1106">
        <v>116.0822</v>
      </c>
      <c r="H1106" s="1"/>
      <c r="J1106" s="36"/>
      <c r="K1106" s="36"/>
      <c r="L1106" s="36"/>
      <c r="M1106" s="36"/>
    </row>
    <row r="1107" spans="1:13">
      <c r="A1107" s="14"/>
      <c r="B1107" s="1">
        <v>44872</v>
      </c>
      <c r="C1107">
        <v>116.0822</v>
      </c>
      <c r="D1107">
        <v>116.0822</v>
      </c>
      <c r="E1107">
        <v>113.095</v>
      </c>
      <c r="F1107">
        <v>113.26690000000001</v>
      </c>
      <c r="H1107" s="1"/>
      <c r="J1107" s="36"/>
      <c r="K1107" s="36"/>
      <c r="L1107" s="36"/>
      <c r="M1107" s="36"/>
    </row>
    <row r="1108" spans="1:13">
      <c r="A1108" s="14"/>
      <c r="B1108" s="1">
        <v>44873</v>
      </c>
      <c r="C1108">
        <v>113.26690000000001</v>
      </c>
      <c r="D1108">
        <v>113.26690000000001</v>
      </c>
      <c r="E1108">
        <v>99.230699999999999</v>
      </c>
      <c r="F1108">
        <v>101.3903</v>
      </c>
      <c r="H1108" s="1"/>
      <c r="J1108" s="36"/>
      <c r="K1108" s="36"/>
      <c r="L1108" s="36"/>
      <c r="M1108" s="36"/>
    </row>
    <row r="1109" spans="1:13">
      <c r="A1109" s="14"/>
      <c r="B1109" s="1">
        <v>44874</v>
      </c>
      <c r="C1109">
        <v>101.3903</v>
      </c>
      <c r="D1109">
        <v>101.3903</v>
      </c>
      <c r="E1109">
        <v>84.623800000000003</v>
      </c>
      <c r="F1109">
        <v>85.968699999999998</v>
      </c>
      <c r="H1109" s="1"/>
      <c r="J1109" s="36"/>
      <c r="K1109" s="36"/>
      <c r="L1109" s="36"/>
      <c r="M1109" s="36"/>
    </row>
    <row r="1110" spans="1:13">
      <c r="A1110" s="14"/>
      <c r="B1110" s="1">
        <v>44875</v>
      </c>
      <c r="C1110">
        <v>85.968699999999998</v>
      </c>
      <c r="D1110">
        <v>97.329099999999997</v>
      </c>
      <c r="E1110">
        <v>85.968699999999998</v>
      </c>
      <c r="F1110">
        <v>93.417400000000001</v>
      </c>
      <c r="H1110" s="1"/>
      <c r="J1110" s="36"/>
      <c r="K1110" s="36"/>
      <c r="L1110" s="36"/>
      <c r="M1110" s="36"/>
    </row>
    <row r="1111" spans="1:13">
      <c r="A1111" s="14"/>
      <c r="B1111" s="1">
        <v>44876</v>
      </c>
      <c r="C1111">
        <v>93.417400000000001</v>
      </c>
      <c r="D1111">
        <v>94.443399999999997</v>
      </c>
      <c r="E1111">
        <v>86.004499999999993</v>
      </c>
      <c r="F1111">
        <v>87.320899999999995</v>
      </c>
      <c r="H1111" s="1"/>
      <c r="J1111" s="36"/>
      <c r="K1111" s="36"/>
      <c r="L1111" s="36"/>
      <c r="M1111" s="36"/>
    </row>
    <row r="1112" spans="1:13">
      <c r="A1112" s="14"/>
      <c r="B1112" s="1">
        <v>44879</v>
      </c>
      <c r="C1112">
        <v>87.320899999999995</v>
      </c>
      <c r="D1112">
        <v>88.850499999999997</v>
      </c>
      <c r="E1112">
        <v>87.316599999999994</v>
      </c>
      <c r="F1112">
        <v>88.837500000000006</v>
      </c>
      <c r="H1112" s="1"/>
      <c r="J1112" s="36"/>
      <c r="K1112" s="36"/>
      <c r="L1112" s="36"/>
      <c r="M1112" s="36"/>
    </row>
    <row r="1113" spans="1:13">
      <c r="A1113" s="14"/>
      <c r="B1113" s="1">
        <v>44880</v>
      </c>
      <c r="C1113">
        <v>88.837500000000006</v>
      </c>
      <c r="D1113">
        <v>91.387500000000003</v>
      </c>
      <c r="E1113">
        <v>88.837500000000006</v>
      </c>
      <c r="F1113">
        <v>90.921300000000002</v>
      </c>
      <c r="H1113" s="1"/>
      <c r="J1113" s="36"/>
      <c r="K1113" s="36"/>
      <c r="L1113" s="36"/>
      <c r="M1113" s="36"/>
    </row>
    <row r="1114" spans="1:13">
      <c r="A1114" s="14"/>
      <c r="B1114" s="1">
        <v>44881</v>
      </c>
      <c r="C1114">
        <v>90.921300000000002</v>
      </c>
      <c r="D1114">
        <v>90.921300000000002</v>
      </c>
      <c r="E1114">
        <v>88.772499999999994</v>
      </c>
      <c r="F1114">
        <v>88.929000000000002</v>
      </c>
      <c r="H1114" s="1"/>
      <c r="J1114" s="36"/>
      <c r="K1114" s="36"/>
      <c r="L1114" s="36"/>
      <c r="M1114" s="36"/>
    </row>
    <row r="1115" spans="1:13">
      <c r="A1115" s="14"/>
      <c r="B1115" s="1">
        <v>44882</v>
      </c>
      <c r="C1115">
        <v>88.929000000000002</v>
      </c>
      <c r="D1115">
        <v>90.956800000000001</v>
      </c>
      <c r="E1115">
        <v>88.929000000000002</v>
      </c>
      <c r="F1115">
        <v>90.882800000000003</v>
      </c>
      <c r="H1115" s="1"/>
      <c r="J1115" s="36"/>
      <c r="K1115" s="36"/>
      <c r="L1115" s="36"/>
      <c r="M1115" s="36"/>
    </row>
    <row r="1116" spans="1:13">
      <c r="A1116" s="14"/>
      <c r="B1116" s="1">
        <v>44883</v>
      </c>
      <c r="C1116">
        <v>90.878500000000003</v>
      </c>
      <c r="D1116">
        <v>91.905100000000004</v>
      </c>
      <c r="E1116">
        <v>89.080500000000001</v>
      </c>
      <c r="F1116">
        <v>89.827200000000005</v>
      </c>
      <c r="H1116" s="1"/>
      <c r="J1116" s="36"/>
      <c r="K1116" s="36"/>
      <c r="L1116" s="36"/>
      <c r="M1116" s="36"/>
    </row>
    <row r="1117" spans="1:13">
      <c r="A1117" s="14"/>
      <c r="B1117" s="1">
        <v>44886</v>
      </c>
      <c r="C1117">
        <v>89.827200000000005</v>
      </c>
      <c r="D1117">
        <v>89.827200000000005</v>
      </c>
      <c r="E1117">
        <v>84.730199999999996</v>
      </c>
      <c r="F1117">
        <v>85.776200000000003</v>
      </c>
      <c r="H1117" s="1"/>
      <c r="J1117" s="36"/>
      <c r="K1117" s="36"/>
      <c r="L1117" s="36"/>
      <c r="M1117" s="36"/>
    </row>
    <row r="1118" spans="1:13">
      <c r="A1118" s="14"/>
      <c r="B1118" s="1">
        <v>44887</v>
      </c>
      <c r="C1118">
        <v>85.776200000000003</v>
      </c>
      <c r="D1118">
        <v>86.648700000000005</v>
      </c>
      <c r="E1118">
        <v>85.776200000000003</v>
      </c>
      <c r="F1118">
        <v>86.593400000000003</v>
      </c>
      <c r="H1118" s="1"/>
      <c r="J1118" s="36"/>
      <c r="K1118" s="36"/>
      <c r="L1118" s="36"/>
      <c r="M1118" s="36"/>
    </row>
    <row r="1119" spans="1:13">
      <c r="A1119" s="14"/>
      <c r="B1119" s="1">
        <v>44888</v>
      </c>
      <c r="C1119">
        <v>86.593400000000003</v>
      </c>
      <c r="D1119">
        <v>90.049400000000006</v>
      </c>
      <c r="E1119">
        <v>86.123400000000004</v>
      </c>
      <c r="F1119">
        <v>89.883499999999998</v>
      </c>
      <c r="H1119" s="1"/>
      <c r="J1119" s="36"/>
      <c r="K1119" s="36"/>
      <c r="L1119" s="36"/>
      <c r="M1119" s="36"/>
    </row>
    <row r="1120" spans="1:13">
      <c r="A1120" s="14"/>
      <c r="B1120" s="1">
        <v>44890</v>
      </c>
      <c r="C1120">
        <v>89.591999999999999</v>
      </c>
      <c r="D1120">
        <v>90.245199999999997</v>
      </c>
      <c r="E1120">
        <v>88.405500000000004</v>
      </c>
      <c r="F1120">
        <v>90.113900000000001</v>
      </c>
      <c r="H1120" s="1"/>
      <c r="J1120" s="36"/>
      <c r="K1120" s="36"/>
      <c r="L1120" s="36"/>
      <c r="M1120" s="36"/>
    </row>
    <row r="1121" spans="1:13">
      <c r="A1121" s="14"/>
      <c r="B1121" s="1">
        <v>44893</v>
      </c>
      <c r="C1121">
        <v>90.113900000000001</v>
      </c>
      <c r="D1121">
        <v>90.113900000000001</v>
      </c>
      <c r="E1121">
        <v>87.857699999999994</v>
      </c>
      <c r="F1121">
        <v>87.954499999999996</v>
      </c>
      <c r="H1121" s="1"/>
      <c r="J1121" s="36"/>
      <c r="K1121" s="36"/>
      <c r="L1121" s="36"/>
      <c r="M1121" s="36"/>
    </row>
    <row r="1122" spans="1:13">
      <c r="A1122" s="14"/>
      <c r="B1122" s="1">
        <v>44894</v>
      </c>
      <c r="C1122">
        <v>87.954499999999996</v>
      </c>
      <c r="D1122">
        <v>89.911500000000004</v>
      </c>
      <c r="E1122">
        <v>87.954499999999996</v>
      </c>
      <c r="F1122">
        <v>89.588700000000003</v>
      </c>
      <c r="H1122" s="1"/>
      <c r="J1122" s="36"/>
      <c r="K1122" s="36"/>
      <c r="L1122" s="36"/>
      <c r="M1122" s="36"/>
    </row>
    <row r="1123" spans="1:13">
      <c r="A1123" s="14"/>
      <c r="B1123" s="1">
        <v>44895</v>
      </c>
      <c r="C1123">
        <v>89.588700000000003</v>
      </c>
      <c r="D1123">
        <v>94.864099999999993</v>
      </c>
      <c r="E1123">
        <v>89.588700000000003</v>
      </c>
      <c r="F1123">
        <v>94.754599999999996</v>
      </c>
      <c r="H1123" s="1"/>
      <c r="J1123" s="36"/>
      <c r="K1123" s="36"/>
      <c r="L1123" s="36"/>
      <c r="M1123" s="36"/>
    </row>
    <row r="1124" spans="1:13">
      <c r="A1124" s="14"/>
      <c r="B1124" s="1">
        <v>44896</v>
      </c>
      <c r="C1124">
        <v>94.754599999999996</v>
      </c>
      <c r="D1124">
        <v>94.754599999999996</v>
      </c>
      <c r="E1124">
        <v>93.044499999999999</v>
      </c>
      <c r="F1124">
        <v>93.231399999999994</v>
      </c>
      <c r="H1124" s="1"/>
      <c r="J1124" s="36"/>
      <c r="K1124" s="36"/>
      <c r="L1124" s="36"/>
      <c r="M1124" s="36"/>
    </row>
    <row r="1125" spans="1:13">
      <c r="A1125" s="14"/>
      <c r="B1125" s="1">
        <v>44897</v>
      </c>
      <c r="C1125">
        <v>93.231399999999994</v>
      </c>
      <c r="D1125">
        <v>94.3108</v>
      </c>
      <c r="E1125">
        <v>89.882400000000004</v>
      </c>
      <c r="F1125">
        <v>93.999399999999994</v>
      </c>
      <c r="H1125" s="1"/>
      <c r="J1125" s="36"/>
      <c r="K1125" s="36"/>
      <c r="L1125" s="36"/>
      <c r="M1125" s="36"/>
    </row>
    <row r="1126" spans="1:13">
      <c r="A1126" s="14"/>
      <c r="B1126" s="1">
        <v>44900</v>
      </c>
      <c r="C1126">
        <v>93.999399999999994</v>
      </c>
      <c r="D1126">
        <v>93.999399999999994</v>
      </c>
      <c r="E1126">
        <v>93.066299999999998</v>
      </c>
      <c r="F1126">
        <v>93.343199999999996</v>
      </c>
      <c r="H1126" s="1"/>
      <c r="J1126" s="36"/>
      <c r="K1126" s="36"/>
      <c r="L1126" s="36"/>
      <c r="M1126" s="36"/>
    </row>
    <row r="1127" spans="1:13">
      <c r="A1127" s="14"/>
      <c r="B1127" s="1">
        <v>44901</v>
      </c>
      <c r="C1127">
        <v>93.343199999999996</v>
      </c>
      <c r="D1127">
        <v>94.261499999999998</v>
      </c>
      <c r="E1127">
        <v>93.343199999999996</v>
      </c>
      <c r="F1127">
        <v>94.192300000000003</v>
      </c>
      <c r="H1127" s="1"/>
      <c r="J1127" s="36"/>
      <c r="K1127" s="36"/>
      <c r="L1127" s="36"/>
      <c r="M1127" s="36"/>
    </row>
    <row r="1128" spans="1:13">
      <c r="A1128" s="14"/>
      <c r="B1128" s="1">
        <v>44902</v>
      </c>
      <c r="C1128">
        <v>94.192300000000003</v>
      </c>
      <c r="D1128">
        <v>94.192300000000003</v>
      </c>
      <c r="E1128">
        <v>92.433999999999997</v>
      </c>
      <c r="F1128">
        <v>92.676299999999998</v>
      </c>
      <c r="H1128" s="1"/>
      <c r="J1128" s="36"/>
      <c r="K1128" s="36"/>
      <c r="L1128" s="36"/>
      <c r="M1128" s="36"/>
    </row>
    <row r="1129" spans="1:13">
      <c r="A1129" s="14"/>
      <c r="B1129" s="1">
        <v>44903</v>
      </c>
      <c r="C1129">
        <v>92.676299999999998</v>
      </c>
      <c r="D1129">
        <v>95.477099999999993</v>
      </c>
      <c r="E1129">
        <v>92.676299999999998</v>
      </c>
      <c r="F1129">
        <v>95.2971</v>
      </c>
      <c r="H1129" s="1"/>
      <c r="J1129" s="36"/>
      <c r="K1129" s="36"/>
      <c r="L1129" s="36"/>
      <c r="M1129" s="36"/>
    </row>
    <row r="1130" spans="1:13">
      <c r="A1130" s="14"/>
      <c r="B1130" s="1">
        <v>44904</v>
      </c>
      <c r="C1130">
        <v>95.2971</v>
      </c>
      <c r="D1130">
        <v>95.864999999999995</v>
      </c>
      <c r="E1130">
        <v>94.100099999999998</v>
      </c>
      <c r="F1130">
        <v>94.200599999999994</v>
      </c>
      <c r="H1130" s="1"/>
      <c r="J1130" s="36"/>
      <c r="K1130" s="36"/>
      <c r="L1130" s="36"/>
      <c r="M1130" s="36"/>
    </row>
    <row r="1131" spans="1:13">
      <c r="A1131" s="14"/>
      <c r="B1131" s="1">
        <v>44907</v>
      </c>
      <c r="C1131">
        <v>94.200599999999994</v>
      </c>
      <c r="D1131">
        <v>95.252399999999994</v>
      </c>
      <c r="E1131">
        <v>94.200599999999994</v>
      </c>
      <c r="F1131">
        <v>94.876000000000005</v>
      </c>
      <c r="H1131" s="1"/>
      <c r="J1131" s="36"/>
      <c r="K1131" s="36"/>
      <c r="L1131" s="36"/>
      <c r="M1131" s="36"/>
    </row>
    <row r="1132" spans="1:13">
      <c r="A1132" s="14"/>
      <c r="B1132" s="1">
        <v>44908</v>
      </c>
      <c r="C1132">
        <v>94.876000000000005</v>
      </c>
      <c r="D1132">
        <v>98.204999999999998</v>
      </c>
      <c r="E1132">
        <v>94.876000000000005</v>
      </c>
      <c r="F1132">
        <v>98.1126</v>
      </c>
      <c r="H1132" s="1"/>
      <c r="J1132" s="36"/>
      <c r="K1132" s="36"/>
      <c r="L1132" s="36"/>
      <c r="M1132" s="36"/>
    </row>
    <row r="1133" spans="1:13">
      <c r="A1133" s="14"/>
      <c r="B1133" s="1">
        <v>44909</v>
      </c>
      <c r="C1133">
        <v>98.1126</v>
      </c>
      <c r="D1133">
        <v>98.788300000000007</v>
      </c>
      <c r="E1133">
        <v>98.1126</v>
      </c>
      <c r="F1133">
        <v>98.788300000000007</v>
      </c>
      <c r="H1133" s="1"/>
      <c r="J1133" s="36"/>
      <c r="K1133" s="36"/>
      <c r="L1133" s="36"/>
      <c r="M1133" s="36"/>
    </row>
    <row r="1134" spans="1:13">
      <c r="A1134" s="14"/>
      <c r="B1134" s="1">
        <v>44910</v>
      </c>
      <c r="C1134">
        <v>98.788300000000007</v>
      </c>
      <c r="D1134">
        <v>98.788300000000007</v>
      </c>
      <c r="E1134">
        <v>95.945300000000003</v>
      </c>
      <c r="F1134">
        <v>95.982299999999995</v>
      </c>
      <c r="H1134" s="1"/>
      <c r="J1134" s="36"/>
      <c r="K1134" s="36"/>
      <c r="L1134" s="36"/>
      <c r="M1134" s="36"/>
    </row>
    <row r="1135" spans="1:13">
      <c r="A1135" s="14"/>
      <c r="B1135" s="1">
        <v>44911</v>
      </c>
      <c r="C1135">
        <v>95.982299999999995</v>
      </c>
      <c r="D1135">
        <v>96.5184</v>
      </c>
      <c r="E1135">
        <v>92.201400000000007</v>
      </c>
      <c r="F1135">
        <v>92.709800000000001</v>
      </c>
      <c r="H1135" s="1"/>
      <c r="J1135" s="36"/>
      <c r="K1135" s="36"/>
      <c r="L1135" s="36"/>
      <c r="M1135" s="36"/>
    </row>
    <row r="1136" spans="1:13">
      <c r="A1136" s="14"/>
      <c r="B1136" s="1">
        <v>44914</v>
      </c>
      <c r="C1136">
        <v>92.709800000000001</v>
      </c>
      <c r="D1136">
        <v>92.709800000000001</v>
      </c>
      <c r="E1136">
        <v>90.826999999999998</v>
      </c>
      <c r="F1136">
        <v>90.903300000000002</v>
      </c>
      <c r="H1136" s="1"/>
      <c r="J1136" s="36"/>
      <c r="K1136" s="36"/>
      <c r="L1136" s="36"/>
      <c r="M1136" s="36"/>
    </row>
    <row r="1137" spans="1:13">
      <c r="A1137" s="14"/>
      <c r="B1137" s="1">
        <v>44915</v>
      </c>
      <c r="C1137">
        <v>90.903300000000002</v>
      </c>
      <c r="D1137">
        <v>93.022400000000005</v>
      </c>
      <c r="E1137">
        <v>90.903300000000002</v>
      </c>
      <c r="F1137">
        <v>92.976200000000006</v>
      </c>
      <c r="H1137" s="1"/>
      <c r="J1137" s="36"/>
      <c r="K1137" s="36"/>
      <c r="L1137" s="36"/>
      <c r="M1137" s="36"/>
    </row>
    <row r="1138" spans="1:13">
      <c r="A1138" s="14"/>
      <c r="B1138" s="1">
        <v>44916</v>
      </c>
      <c r="C1138">
        <v>92.976200000000006</v>
      </c>
      <c r="D1138">
        <v>92.976200000000006</v>
      </c>
      <c r="E1138">
        <v>92.255700000000004</v>
      </c>
      <c r="F1138">
        <v>92.297399999999996</v>
      </c>
      <c r="H1138" s="1"/>
      <c r="J1138" s="36"/>
      <c r="K1138" s="36"/>
      <c r="L1138" s="36"/>
      <c r="M1138" s="36"/>
    </row>
    <row r="1139" spans="1:13">
      <c r="A1139" s="14"/>
      <c r="B1139" s="1">
        <v>44917</v>
      </c>
      <c r="C1139">
        <v>92.302000000000007</v>
      </c>
      <c r="D1139">
        <v>92.302000000000007</v>
      </c>
      <c r="E1139">
        <v>92.186300000000003</v>
      </c>
      <c r="F1139">
        <v>92.231399999999994</v>
      </c>
      <c r="H1139" s="1"/>
      <c r="J1139" s="36"/>
      <c r="K1139" s="36"/>
      <c r="L1139" s="36"/>
      <c r="M1139" s="36"/>
    </row>
    <row r="1140" spans="1:13">
      <c r="A1140" s="14"/>
      <c r="B1140" s="1">
        <v>44918</v>
      </c>
      <c r="C1140">
        <v>92.231399999999994</v>
      </c>
      <c r="D1140">
        <v>92.988299999999995</v>
      </c>
      <c r="E1140">
        <v>92.026600000000002</v>
      </c>
      <c r="F1140">
        <v>92.582099999999997</v>
      </c>
      <c r="H1140" s="1"/>
      <c r="J1140" s="36"/>
      <c r="K1140" s="36"/>
      <c r="L1140" s="36"/>
      <c r="M1140" s="36"/>
    </row>
    <row r="1141" spans="1:13">
      <c r="A1141" s="14"/>
      <c r="B1141" s="1">
        <v>44921</v>
      </c>
      <c r="C1141">
        <v>92.582099999999997</v>
      </c>
      <c r="D1141">
        <v>93.496700000000004</v>
      </c>
      <c r="E1141">
        <v>92.582099999999997</v>
      </c>
      <c r="F1141">
        <v>93.272099999999995</v>
      </c>
      <c r="H1141" s="1"/>
      <c r="J1141" s="36"/>
      <c r="K1141" s="36"/>
      <c r="L1141" s="36"/>
      <c r="M1141" s="36"/>
    </row>
    <row r="1142" spans="1:13">
      <c r="A1142" s="14"/>
      <c r="B1142" s="1">
        <v>44922</v>
      </c>
      <c r="C1142">
        <v>93.272099999999995</v>
      </c>
      <c r="D1142">
        <v>93.272099999999995</v>
      </c>
      <c r="E1142">
        <v>91.353800000000007</v>
      </c>
      <c r="F1142">
        <v>91.408199999999994</v>
      </c>
      <c r="H1142" s="1"/>
      <c r="J1142" s="36"/>
      <c r="K1142" s="36"/>
      <c r="L1142" s="36"/>
      <c r="M1142" s="36"/>
    </row>
    <row r="1143" spans="1:13">
      <c r="A1143" s="14"/>
      <c r="B1143" s="1">
        <v>44923</v>
      </c>
      <c r="C1143">
        <v>91.408199999999994</v>
      </c>
      <c r="D1143">
        <v>91.408199999999994</v>
      </c>
      <c r="E1143">
        <v>90.653999999999996</v>
      </c>
      <c r="F1143">
        <v>90.737499999999997</v>
      </c>
      <c r="H1143" s="1"/>
      <c r="J1143" s="36"/>
      <c r="K1143" s="36"/>
      <c r="L1143" s="36"/>
      <c r="M1143" s="36"/>
    </row>
    <row r="1144" spans="1:13">
      <c r="A1144" s="14"/>
      <c r="B1144" s="1">
        <v>44924</v>
      </c>
      <c r="C1144">
        <v>90.737499999999997</v>
      </c>
      <c r="D1144">
        <v>91.494500000000002</v>
      </c>
      <c r="E1144">
        <v>90.737499999999997</v>
      </c>
      <c r="F1144">
        <v>91.415700000000001</v>
      </c>
      <c r="H1144" s="1"/>
      <c r="J1144" s="36"/>
      <c r="K1144" s="36"/>
      <c r="L1144" s="36"/>
      <c r="M1144" s="36"/>
    </row>
    <row r="1145" spans="1:13">
      <c r="A1145" s="14"/>
      <c r="B1145" s="1">
        <v>44925</v>
      </c>
      <c r="C1145">
        <v>91.441999999999993</v>
      </c>
      <c r="D1145">
        <v>92.393799999999999</v>
      </c>
      <c r="E1145">
        <v>89.525899999999993</v>
      </c>
      <c r="F1145">
        <v>91.951899999999995</v>
      </c>
      <c r="H1145" s="1"/>
      <c r="J1145" s="36"/>
      <c r="K1145" s="36"/>
      <c r="L1145" s="36"/>
      <c r="M1145" s="36"/>
    </row>
    <row r="1146" spans="1:13">
      <c r="A1146" s="14"/>
      <c r="B1146" s="1">
        <v>44928</v>
      </c>
      <c r="C1146">
        <v>91.951899999999995</v>
      </c>
      <c r="D1146">
        <v>92.619600000000005</v>
      </c>
      <c r="E1146">
        <v>91.951899999999995</v>
      </c>
      <c r="F1146">
        <v>92.594899999999996</v>
      </c>
      <c r="H1146" s="1"/>
      <c r="J1146" s="36"/>
      <c r="K1146" s="36"/>
      <c r="L1146" s="36"/>
      <c r="M1146" s="36"/>
    </row>
    <row r="1147" spans="1:13">
      <c r="A1147" s="14"/>
      <c r="B1147" s="1">
        <v>44929</v>
      </c>
      <c r="C1147">
        <v>92.594899999999996</v>
      </c>
      <c r="D1147">
        <v>92.594899999999996</v>
      </c>
      <c r="E1147">
        <v>92.397099999999995</v>
      </c>
      <c r="F1147">
        <v>92.489800000000002</v>
      </c>
      <c r="H1147" s="1"/>
      <c r="J1147" s="36"/>
      <c r="K1147" s="36"/>
      <c r="L1147" s="36"/>
      <c r="M1147" s="36"/>
    </row>
    <row r="1148" spans="1:13">
      <c r="A1148" s="14"/>
      <c r="B1148" s="1">
        <v>44930</v>
      </c>
      <c r="C1148">
        <v>92.489800000000002</v>
      </c>
      <c r="D1148">
        <v>93.6541</v>
      </c>
      <c r="E1148">
        <v>92.489800000000002</v>
      </c>
      <c r="F1148">
        <v>93.610799999999998</v>
      </c>
      <c r="H1148" s="1"/>
      <c r="J1148" s="36"/>
      <c r="K1148" s="36"/>
      <c r="L1148" s="36"/>
      <c r="M1148" s="36"/>
    </row>
    <row r="1149" spans="1:13">
      <c r="A1149" s="14"/>
      <c r="B1149" s="1">
        <v>44931</v>
      </c>
      <c r="C1149">
        <v>93.610799999999998</v>
      </c>
      <c r="D1149">
        <v>93.657200000000003</v>
      </c>
      <c r="E1149">
        <v>93.596900000000005</v>
      </c>
      <c r="F1149">
        <v>93.657200000000003</v>
      </c>
      <c r="H1149" s="1"/>
      <c r="J1149" s="36"/>
      <c r="K1149" s="36"/>
      <c r="L1149" s="36"/>
      <c r="M1149" s="36"/>
    </row>
    <row r="1150" spans="1:13">
      <c r="A1150" s="14"/>
      <c r="B1150" s="1">
        <v>44932</v>
      </c>
      <c r="C1150">
        <v>93.657200000000003</v>
      </c>
      <c r="D1150">
        <v>94.918000000000006</v>
      </c>
      <c r="E1150">
        <v>92.611500000000007</v>
      </c>
      <c r="F1150">
        <v>93.955799999999996</v>
      </c>
      <c r="H1150" s="1"/>
      <c r="J1150" s="36"/>
      <c r="K1150" s="36"/>
      <c r="L1150" s="36"/>
      <c r="M1150" s="36"/>
    </row>
    <row r="1151" spans="1:13">
      <c r="A1151" s="14"/>
      <c r="B1151" s="1">
        <v>44935</v>
      </c>
      <c r="C1151">
        <v>93.955799999999996</v>
      </c>
      <c r="D1151">
        <v>95.780100000000004</v>
      </c>
      <c r="E1151">
        <v>93.955799999999996</v>
      </c>
      <c r="F1151">
        <v>95.763099999999994</v>
      </c>
      <c r="H1151" s="1"/>
      <c r="J1151" s="36"/>
      <c r="K1151" s="36"/>
      <c r="L1151" s="36"/>
      <c r="M1151" s="36"/>
    </row>
    <row r="1152" spans="1:13">
      <c r="A1152" s="14"/>
      <c r="B1152" s="1">
        <v>44936</v>
      </c>
      <c r="C1152">
        <v>95.763099999999994</v>
      </c>
      <c r="D1152">
        <v>97.536799999999999</v>
      </c>
      <c r="E1152">
        <v>95.763099999999994</v>
      </c>
      <c r="F1152">
        <v>97.412899999999993</v>
      </c>
      <c r="H1152" s="1"/>
      <c r="J1152" s="36"/>
      <c r="K1152" s="36"/>
      <c r="L1152" s="36"/>
      <c r="M1152" s="36"/>
    </row>
    <row r="1153" spans="1:13">
      <c r="A1153" s="14"/>
      <c r="B1153" s="1">
        <v>44937</v>
      </c>
      <c r="C1153">
        <v>97.412899999999993</v>
      </c>
      <c r="D1153">
        <v>100.3222</v>
      </c>
      <c r="E1153">
        <v>97.412899999999993</v>
      </c>
      <c r="F1153">
        <v>100.2804</v>
      </c>
      <c r="H1153" s="1"/>
      <c r="J1153" s="36"/>
      <c r="K1153" s="36"/>
      <c r="L1153" s="36"/>
      <c r="M1153" s="36"/>
    </row>
    <row r="1154" spans="1:13">
      <c r="A1154" s="14"/>
      <c r="B1154" s="1">
        <v>44938</v>
      </c>
      <c r="C1154">
        <v>100.26649999999999</v>
      </c>
      <c r="D1154">
        <v>106.7047</v>
      </c>
      <c r="E1154">
        <v>100.26649999999999</v>
      </c>
      <c r="F1154">
        <v>105.4659</v>
      </c>
      <c r="H1154" s="1"/>
      <c r="J1154" s="36"/>
      <c r="K1154" s="36"/>
      <c r="L1154" s="36"/>
      <c r="M1154" s="36"/>
    </row>
    <row r="1155" spans="1:13">
      <c r="A1155" s="14"/>
      <c r="B1155" s="1">
        <v>44939</v>
      </c>
      <c r="C1155">
        <v>105.4659</v>
      </c>
      <c r="D1155">
        <v>108.93770000000001</v>
      </c>
      <c r="E1155">
        <v>105.1066</v>
      </c>
      <c r="F1155">
        <v>108.87569999999999</v>
      </c>
      <c r="H1155" s="1"/>
      <c r="J1155" s="36"/>
      <c r="K1155" s="36"/>
      <c r="L1155" s="36"/>
      <c r="M1155" s="36"/>
    </row>
    <row r="1156" spans="1:13">
      <c r="A1156" s="14"/>
      <c r="B1156" s="1">
        <v>44942</v>
      </c>
      <c r="C1156">
        <v>108.87569999999999</v>
      </c>
      <c r="D1156">
        <v>118.5239</v>
      </c>
      <c r="E1156">
        <v>108.87569999999999</v>
      </c>
      <c r="F1156">
        <v>118.3938</v>
      </c>
      <c r="H1156" s="1"/>
      <c r="J1156" s="36"/>
      <c r="K1156" s="36"/>
      <c r="L1156" s="36"/>
      <c r="M1156" s="36"/>
    </row>
    <row r="1157" spans="1:13">
      <c r="A1157" s="14"/>
      <c r="B1157" s="1">
        <v>44943</v>
      </c>
      <c r="C1157">
        <v>118.2854</v>
      </c>
      <c r="D1157">
        <v>119.783</v>
      </c>
      <c r="E1157">
        <v>118.2854</v>
      </c>
      <c r="F1157">
        <v>119.32769999999999</v>
      </c>
      <c r="H1157" s="1"/>
      <c r="J1157" s="36"/>
      <c r="K1157" s="36"/>
      <c r="L1157" s="36"/>
      <c r="M1157" s="36"/>
    </row>
    <row r="1158" spans="1:13">
      <c r="A1158" s="14"/>
      <c r="B1158" s="1">
        <v>44944</v>
      </c>
      <c r="C1158">
        <v>119.32769999999999</v>
      </c>
      <c r="D1158">
        <v>119.32769999999999</v>
      </c>
      <c r="E1158">
        <v>115.83540000000001</v>
      </c>
      <c r="F1158">
        <v>115.8896</v>
      </c>
      <c r="H1158" s="1"/>
      <c r="J1158" s="36"/>
      <c r="K1158" s="36"/>
      <c r="L1158" s="36"/>
      <c r="M1158" s="36"/>
    </row>
    <row r="1159" spans="1:13">
      <c r="A1159" s="14"/>
      <c r="B1159" s="1">
        <v>44945</v>
      </c>
      <c r="C1159">
        <v>115.8896</v>
      </c>
      <c r="D1159">
        <v>118.2809</v>
      </c>
      <c r="E1159">
        <v>115.8896</v>
      </c>
      <c r="F1159">
        <v>118.1322</v>
      </c>
      <c r="H1159" s="1"/>
      <c r="J1159" s="36"/>
      <c r="K1159" s="36"/>
      <c r="L1159" s="36"/>
      <c r="M1159" s="36"/>
    </row>
    <row r="1160" spans="1:13">
      <c r="A1160" s="14"/>
      <c r="B1160" s="1">
        <v>44946</v>
      </c>
      <c r="C1160">
        <v>118.1322</v>
      </c>
      <c r="D1160">
        <v>125.699</v>
      </c>
      <c r="E1160">
        <v>117.0853</v>
      </c>
      <c r="F1160">
        <v>125.0671</v>
      </c>
      <c r="H1160" s="1"/>
      <c r="J1160" s="36"/>
      <c r="K1160" s="36"/>
      <c r="L1160" s="36"/>
      <c r="M1160" s="36"/>
    </row>
    <row r="1161" spans="1:13">
      <c r="A1161" s="14"/>
      <c r="B1161" s="1">
        <v>44949</v>
      </c>
      <c r="C1161">
        <v>125.0671</v>
      </c>
      <c r="D1161">
        <v>129.61959999999999</v>
      </c>
      <c r="E1161">
        <v>125.0671</v>
      </c>
      <c r="F1161">
        <v>129.1491</v>
      </c>
      <c r="H1161" s="1"/>
      <c r="J1161" s="36"/>
      <c r="K1161" s="36"/>
      <c r="L1161" s="36"/>
      <c r="M1161" s="36"/>
    </row>
    <row r="1162" spans="1:13">
      <c r="A1162" s="14"/>
      <c r="B1162" s="1">
        <v>44950</v>
      </c>
      <c r="C1162">
        <v>129.1491</v>
      </c>
      <c r="D1162">
        <v>129.4555</v>
      </c>
      <c r="E1162">
        <v>126.3955</v>
      </c>
      <c r="F1162">
        <v>126.56100000000001</v>
      </c>
      <c r="H1162" s="1"/>
      <c r="J1162" s="36"/>
      <c r="K1162" s="36"/>
      <c r="L1162" s="36"/>
      <c r="M1162" s="36"/>
    </row>
    <row r="1163" spans="1:13">
      <c r="A1163" s="14"/>
      <c r="B1163" s="1">
        <v>44951</v>
      </c>
      <c r="C1163">
        <v>126.5549</v>
      </c>
      <c r="D1163">
        <v>129.9083</v>
      </c>
      <c r="E1163">
        <v>126.5549</v>
      </c>
      <c r="F1163">
        <v>129.68559999999999</v>
      </c>
      <c r="H1163" s="1"/>
      <c r="J1163" s="36"/>
      <c r="K1163" s="36"/>
      <c r="L1163" s="36"/>
      <c r="M1163" s="36"/>
    </row>
    <row r="1164" spans="1:13">
      <c r="A1164" s="14"/>
      <c r="B1164" s="1">
        <v>44952</v>
      </c>
      <c r="C1164">
        <v>129.68559999999999</v>
      </c>
      <c r="D1164">
        <v>129.9083</v>
      </c>
      <c r="E1164">
        <v>128.80709999999999</v>
      </c>
      <c r="F1164">
        <v>128.9111</v>
      </c>
      <c r="H1164" s="1"/>
      <c r="J1164" s="36"/>
      <c r="K1164" s="36"/>
      <c r="L1164" s="36"/>
      <c r="M1164" s="36"/>
    </row>
    <row r="1165" spans="1:13">
      <c r="A1165" s="14"/>
      <c r="B1165" s="1">
        <v>44953</v>
      </c>
      <c r="C1165">
        <v>128.9111</v>
      </c>
      <c r="D1165">
        <v>132.1283</v>
      </c>
      <c r="E1165">
        <v>126.76130000000001</v>
      </c>
      <c r="F1165">
        <v>129.79849999999999</v>
      </c>
      <c r="H1165" s="1"/>
      <c r="J1165" s="36"/>
      <c r="K1165" s="36"/>
      <c r="L1165" s="36"/>
      <c r="M1165" s="36"/>
    </row>
    <row r="1166" spans="1:13">
      <c r="A1166" s="14"/>
      <c r="B1166" s="1">
        <v>44956</v>
      </c>
      <c r="C1166">
        <v>129.79849999999999</v>
      </c>
      <c r="D1166">
        <v>129.79849999999999</v>
      </c>
      <c r="E1166">
        <v>127.05329999999999</v>
      </c>
      <c r="F1166">
        <v>127.5217</v>
      </c>
      <c r="H1166" s="1"/>
      <c r="J1166" s="36"/>
      <c r="K1166" s="36"/>
      <c r="L1166" s="36"/>
      <c r="M1166" s="36"/>
    </row>
    <row r="1167" spans="1:13">
      <c r="A1167" s="14"/>
      <c r="B1167" s="1">
        <v>44957</v>
      </c>
      <c r="C1167">
        <v>127.5217</v>
      </c>
      <c r="D1167">
        <v>129.71279999999999</v>
      </c>
      <c r="E1167">
        <v>127.5217</v>
      </c>
      <c r="F1167">
        <v>128.8597</v>
      </c>
      <c r="H1167" s="1"/>
      <c r="J1167" s="36"/>
      <c r="K1167" s="36"/>
      <c r="L1167" s="36"/>
      <c r="M1167" s="36"/>
    </row>
    <row r="1168" spans="1:13">
      <c r="A1168" s="14"/>
      <c r="B1168" s="1">
        <v>44958</v>
      </c>
      <c r="C1168">
        <v>128.8158</v>
      </c>
      <c r="D1168">
        <v>133.50229999999999</v>
      </c>
      <c r="E1168">
        <v>128.8158</v>
      </c>
      <c r="F1168">
        <v>133.4203</v>
      </c>
      <c r="H1168" s="1"/>
      <c r="J1168" s="36"/>
      <c r="K1168" s="36"/>
      <c r="L1168" s="36"/>
      <c r="M1168" s="36"/>
    </row>
    <row r="1169" spans="1:13">
      <c r="A1169" s="14"/>
      <c r="B1169" s="1">
        <v>44959</v>
      </c>
      <c r="C1169">
        <v>133.4203</v>
      </c>
      <c r="D1169">
        <v>133.4203</v>
      </c>
      <c r="E1169">
        <v>131.7593</v>
      </c>
      <c r="F1169">
        <v>131.92599999999999</v>
      </c>
      <c r="H1169" s="1"/>
      <c r="J1169" s="36"/>
      <c r="K1169" s="36"/>
      <c r="L1169" s="36"/>
      <c r="M1169" s="36"/>
    </row>
    <row r="1170" spans="1:13">
      <c r="A1170" s="14"/>
      <c r="B1170" s="1">
        <v>44960</v>
      </c>
      <c r="C1170">
        <v>131.92599999999999</v>
      </c>
      <c r="D1170">
        <v>132.9101</v>
      </c>
      <c r="E1170">
        <v>129.97389999999999</v>
      </c>
      <c r="F1170">
        <v>130.73429999999999</v>
      </c>
      <c r="H1170" s="1"/>
      <c r="J1170" s="36"/>
      <c r="K1170" s="36"/>
      <c r="L1170" s="36"/>
      <c r="M1170" s="36"/>
    </row>
    <row r="1171" spans="1:13">
      <c r="A1171" s="14"/>
      <c r="B1171" s="1">
        <v>44963</v>
      </c>
      <c r="C1171">
        <v>130.73429999999999</v>
      </c>
      <c r="D1171">
        <v>130.73429999999999</v>
      </c>
      <c r="E1171">
        <v>127.8197</v>
      </c>
      <c r="F1171">
        <v>128.02860000000001</v>
      </c>
      <c r="H1171" s="1"/>
      <c r="J1171" s="36"/>
      <c r="K1171" s="36"/>
      <c r="L1171" s="36"/>
      <c r="M1171" s="36"/>
    </row>
    <row r="1172" spans="1:13">
      <c r="A1172" s="14"/>
      <c r="B1172" s="1">
        <v>44964</v>
      </c>
      <c r="C1172">
        <v>128.02860000000001</v>
      </c>
      <c r="D1172">
        <v>130.04519999999999</v>
      </c>
      <c r="E1172">
        <v>128.02860000000001</v>
      </c>
      <c r="F1172">
        <v>130.01599999999999</v>
      </c>
      <c r="H1172" s="1"/>
      <c r="J1172" s="36"/>
      <c r="K1172" s="36"/>
      <c r="L1172" s="36"/>
      <c r="M1172" s="36"/>
    </row>
    <row r="1173" spans="1:13">
      <c r="A1173" s="14"/>
      <c r="B1173" s="1">
        <v>44965</v>
      </c>
      <c r="C1173">
        <v>130.01599999999999</v>
      </c>
      <c r="D1173">
        <v>130.01599999999999</v>
      </c>
      <c r="E1173">
        <v>127.3938</v>
      </c>
      <c r="F1173">
        <v>128.36199999999999</v>
      </c>
      <c r="H1173" s="1"/>
      <c r="J1173" s="36"/>
      <c r="K1173" s="36"/>
      <c r="L1173" s="36"/>
      <c r="M1173" s="36"/>
    </row>
    <row r="1174" spans="1:13">
      <c r="A1174" s="14"/>
      <c r="B1174" s="1">
        <v>44966</v>
      </c>
      <c r="C1174">
        <v>128.36199999999999</v>
      </c>
      <c r="D1174">
        <v>128.36199999999999</v>
      </c>
      <c r="E1174">
        <v>121.3583</v>
      </c>
      <c r="F1174">
        <v>121.5933</v>
      </c>
      <c r="H1174" s="1"/>
      <c r="J1174" s="36"/>
      <c r="K1174" s="36"/>
      <c r="L1174" s="36"/>
      <c r="M1174" s="36"/>
    </row>
    <row r="1175" spans="1:13">
      <c r="A1175" s="14"/>
      <c r="B1175" s="1">
        <v>44967</v>
      </c>
      <c r="C1175">
        <v>121.5933</v>
      </c>
      <c r="D1175">
        <v>122.1481</v>
      </c>
      <c r="E1175">
        <v>120.04130000000001</v>
      </c>
      <c r="F1175">
        <v>121.0181</v>
      </c>
      <c r="H1175" s="1"/>
      <c r="J1175" s="36"/>
      <c r="K1175" s="36"/>
      <c r="L1175" s="36"/>
      <c r="M1175" s="36"/>
    </row>
    <row r="1176" spans="1:13">
      <c r="A1176" s="14"/>
      <c r="B1176" s="1">
        <v>44970</v>
      </c>
      <c r="C1176">
        <v>121.0181</v>
      </c>
      <c r="D1176">
        <v>121.3274</v>
      </c>
      <c r="E1176">
        <v>120.84139999999999</v>
      </c>
      <c r="F1176">
        <v>121.3099</v>
      </c>
      <c r="H1176" s="1"/>
      <c r="J1176" s="36"/>
      <c r="K1176" s="36"/>
      <c r="L1176" s="36"/>
      <c r="M1176" s="36"/>
    </row>
    <row r="1177" spans="1:13">
      <c r="A1177" s="14"/>
      <c r="B1177" s="1">
        <v>44971</v>
      </c>
      <c r="C1177">
        <v>121.3099</v>
      </c>
      <c r="D1177">
        <v>124.1225</v>
      </c>
      <c r="E1177">
        <v>121.3099</v>
      </c>
      <c r="F1177">
        <v>123.5752</v>
      </c>
      <c r="H1177" s="1"/>
      <c r="J1177" s="36"/>
      <c r="K1177" s="36"/>
      <c r="L1177" s="36"/>
      <c r="M1177" s="36"/>
    </row>
    <row r="1178" spans="1:13">
      <c r="A1178" s="14"/>
      <c r="B1178" s="1">
        <v>44972</v>
      </c>
      <c r="C1178">
        <v>123.5752</v>
      </c>
      <c r="D1178">
        <v>138.81710000000001</v>
      </c>
      <c r="E1178">
        <v>123.5752</v>
      </c>
      <c r="F1178">
        <v>138.25389999999999</v>
      </c>
      <c r="H1178" s="1"/>
      <c r="J1178" s="36"/>
      <c r="K1178" s="36"/>
      <c r="L1178" s="36"/>
      <c r="M1178" s="36"/>
    </row>
    <row r="1179" spans="1:13">
      <c r="A1179" s="14"/>
      <c r="B1179" s="1">
        <v>44973</v>
      </c>
      <c r="C1179">
        <v>138.2714</v>
      </c>
      <c r="D1179">
        <v>138.2714</v>
      </c>
      <c r="E1179">
        <v>130.79179999999999</v>
      </c>
      <c r="F1179">
        <v>131.9367</v>
      </c>
      <c r="H1179" s="1"/>
      <c r="J1179" s="36"/>
      <c r="K1179" s="36"/>
      <c r="L1179" s="36"/>
      <c r="M1179" s="36"/>
    </row>
    <row r="1180" spans="1:13">
      <c r="A1180" s="14"/>
      <c r="B1180" s="1">
        <v>44974</v>
      </c>
      <c r="C1180">
        <v>131.9323</v>
      </c>
      <c r="D1180">
        <v>139.76310000000001</v>
      </c>
      <c r="E1180">
        <v>131.63480000000001</v>
      </c>
      <c r="F1180">
        <v>138.7961</v>
      </c>
      <c r="H1180" s="1"/>
      <c r="J1180" s="36"/>
      <c r="K1180" s="36"/>
      <c r="L1180" s="36"/>
      <c r="M1180" s="36"/>
    </row>
    <row r="1181" spans="1:13">
      <c r="A1181" s="14"/>
      <c r="B1181" s="1">
        <v>44977</v>
      </c>
      <c r="C1181">
        <v>138.7961</v>
      </c>
      <c r="D1181">
        <v>138.8049</v>
      </c>
      <c r="E1181">
        <v>138.77860000000001</v>
      </c>
      <c r="F1181">
        <v>138.78739999999999</v>
      </c>
      <c r="H1181" s="1"/>
      <c r="J1181" s="36"/>
      <c r="K1181" s="36"/>
      <c r="L1181" s="36"/>
      <c r="M1181" s="36"/>
    </row>
    <row r="1182" spans="1:13">
      <c r="A1182" s="14"/>
      <c r="B1182" s="1">
        <v>44978</v>
      </c>
      <c r="C1182">
        <v>138.78739999999999</v>
      </c>
      <c r="D1182">
        <v>138.78739999999999</v>
      </c>
      <c r="E1182">
        <v>136.35720000000001</v>
      </c>
      <c r="F1182">
        <v>136.3587</v>
      </c>
      <c r="H1182" s="1"/>
      <c r="J1182" s="36"/>
      <c r="K1182" s="36"/>
      <c r="L1182" s="36"/>
      <c r="M1182" s="36"/>
    </row>
    <row r="1183" spans="1:13">
      <c r="A1183" s="14"/>
      <c r="B1183" s="1">
        <v>44979</v>
      </c>
      <c r="C1183">
        <v>136.3587</v>
      </c>
      <c r="D1183">
        <v>136.3587</v>
      </c>
      <c r="E1183">
        <v>132.78989999999999</v>
      </c>
      <c r="F1183">
        <v>135.22540000000001</v>
      </c>
      <c r="H1183" s="1"/>
      <c r="J1183" s="36"/>
      <c r="K1183" s="36"/>
      <c r="L1183" s="36"/>
      <c r="M1183" s="36"/>
    </row>
    <row r="1184" spans="1:13">
      <c r="A1184" s="14"/>
      <c r="B1184" s="1">
        <v>44980</v>
      </c>
      <c r="C1184">
        <v>135.22540000000001</v>
      </c>
      <c r="D1184">
        <v>135.22540000000001</v>
      </c>
      <c r="E1184">
        <v>133.51179999999999</v>
      </c>
      <c r="F1184">
        <v>133.78960000000001</v>
      </c>
      <c r="H1184" s="1"/>
      <c r="J1184" s="36"/>
      <c r="K1184" s="36"/>
      <c r="L1184" s="36"/>
      <c r="M1184" s="36"/>
    </row>
    <row r="1185" spans="1:13">
      <c r="A1185" s="14"/>
      <c r="B1185" s="1">
        <v>44981</v>
      </c>
      <c r="C1185">
        <v>133.78960000000001</v>
      </c>
      <c r="D1185">
        <v>134.8022</v>
      </c>
      <c r="E1185">
        <v>127.31529999999999</v>
      </c>
      <c r="F1185">
        <v>129.2166</v>
      </c>
      <c r="H1185" s="1"/>
      <c r="J1185" s="36"/>
      <c r="K1185" s="36"/>
      <c r="L1185" s="36"/>
      <c r="M1185" s="36"/>
    </row>
    <row r="1186" spans="1:13">
      <c r="A1186" s="14"/>
      <c r="B1186" s="1">
        <v>44984</v>
      </c>
      <c r="C1186">
        <v>129.2166</v>
      </c>
      <c r="D1186">
        <v>131.11600000000001</v>
      </c>
      <c r="E1186">
        <v>129.2166</v>
      </c>
      <c r="F1186">
        <v>130.89699999999999</v>
      </c>
      <c r="H1186" s="1"/>
      <c r="J1186" s="36"/>
      <c r="K1186" s="36"/>
      <c r="L1186" s="36"/>
      <c r="M1186" s="36"/>
    </row>
    <row r="1187" spans="1:13">
      <c r="A1187" s="14"/>
      <c r="B1187" s="1">
        <v>44985</v>
      </c>
      <c r="C1187">
        <v>130.89699999999999</v>
      </c>
      <c r="D1187">
        <v>130.89699999999999</v>
      </c>
      <c r="E1187">
        <v>128.58760000000001</v>
      </c>
      <c r="F1187">
        <v>128.8663</v>
      </c>
      <c r="H1187" s="1"/>
      <c r="J1187" s="36"/>
      <c r="K1187" s="36"/>
      <c r="L1187" s="36"/>
      <c r="M1187" s="36"/>
    </row>
    <row r="1188" spans="1:13">
      <c r="A1188" s="14"/>
      <c r="B1188" s="1">
        <v>44986</v>
      </c>
      <c r="C1188">
        <v>128.8663</v>
      </c>
      <c r="D1188">
        <v>131.9932</v>
      </c>
      <c r="E1188">
        <v>128.8663</v>
      </c>
      <c r="F1188">
        <v>131.57310000000001</v>
      </c>
      <c r="H1188" s="1"/>
      <c r="J1188" s="36"/>
      <c r="K1188" s="36"/>
      <c r="L1188" s="36"/>
      <c r="M1188" s="36"/>
    </row>
    <row r="1189" spans="1:13">
      <c r="A1189" s="14"/>
      <c r="B1189" s="1">
        <v>44987</v>
      </c>
      <c r="C1189">
        <v>131.59520000000001</v>
      </c>
      <c r="D1189">
        <v>131.59520000000001</v>
      </c>
      <c r="E1189">
        <v>130.43</v>
      </c>
      <c r="F1189">
        <v>130.43</v>
      </c>
      <c r="H1189" s="1"/>
      <c r="J1189" s="36"/>
      <c r="K1189" s="36"/>
      <c r="L1189" s="36"/>
      <c r="M1189" s="36"/>
    </row>
    <row r="1190" spans="1:13">
      <c r="A1190" s="14"/>
      <c r="B1190" s="1">
        <v>44988</v>
      </c>
      <c r="C1190">
        <v>130.43</v>
      </c>
      <c r="D1190">
        <v>130.51400000000001</v>
      </c>
      <c r="E1190">
        <v>122.12690000000001</v>
      </c>
      <c r="F1190">
        <v>123.5506</v>
      </c>
      <c r="H1190" s="1"/>
      <c r="J1190" s="36"/>
      <c r="K1190" s="36"/>
      <c r="L1190" s="36"/>
      <c r="M1190" s="36"/>
    </row>
    <row r="1191" spans="1:13">
      <c r="A1191" s="14"/>
      <c r="B1191" s="1">
        <v>44991</v>
      </c>
      <c r="C1191">
        <v>123.5506</v>
      </c>
      <c r="D1191">
        <v>124.1583</v>
      </c>
      <c r="E1191">
        <v>123.5506</v>
      </c>
      <c r="F1191">
        <v>124.1583</v>
      </c>
      <c r="H1191" s="1"/>
      <c r="J1191" s="36"/>
      <c r="K1191" s="36"/>
      <c r="L1191" s="36"/>
      <c r="M1191" s="36"/>
    </row>
    <row r="1192" spans="1:13">
      <c r="A1192" s="14"/>
      <c r="B1192" s="1">
        <v>44992</v>
      </c>
      <c r="C1192">
        <v>124.1583</v>
      </c>
      <c r="D1192">
        <v>124.1583</v>
      </c>
      <c r="E1192">
        <v>122.1289</v>
      </c>
      <c r="F1192">
        <v>122.7474</v>
      </c>
      <c r="H1192" s="1"/>
      <c r="J1192" s="36"/>
      <c r="K1192" s="36"/>
      <c r="L1192" s="36"/>
      <c r="M1192" s="36"/>
    </row>
    <row r="1193" spans="1:13">
      <c r="A1193" s="14"/>
      <c r="B1193" s="1">
        <v>44993</v>
      </c>
      <c r="C1193">
        <v>122.7474</v>
      </c>
      <c r="D1193">
        <v>122.7474</v>
      </c>
      <c r="E1193">
        <v>120.0795</v>
      </c>
      <c r="F1193">
        <v>120.3279</v>
      </c>
      <c r="H1193" s="1"/>
      <c r="J1193" s="36"/>
      <c r="K1193" s="36"/>
      <c r="L1193" s="36"/>
      <c r="M1193" s="36"/>
    </row>
    <row r="1194" spans="1:13">
      <c r="A1194" s="14"/>
      <c r="B1194" s="1">
        <v>44994</v>
      </c>
      <c r="C1194">
        <v>120.3279</v>
      </c>
      <c r="D1194">
        <v>120.3279</v>
      </c>
      <c r="E1194">
        <v>111.0137</v>
      </c>
      <c r="F1194">
        <v>111.36150000000001</v>
      </c>
      <c r="H1194" s="1"/>
      <c r="J1194" s="36"/>
      <c r="K1194" s="36"/>
      <c r="L1194" s="36"/>
      <c r="M1194" s="36"/>
    </row>
    <row r="1195" spans="1:13">
      <c r="A1195" s="14"/>
      <c r="B1195" s="1">
        <v>44995</v>
      </c>
      <c r="C1195">
        <v>111.346</v>
      </c>
      <c r="D1195">
        <v>112.15860000000001</v>
      </c>
      <c r="E1195">
        <v>108.1323</v>
      </c>
      <c r="F1195">
        <v>110.316</v>
      </c>
      <c r="H1195" s="1"/>
      <c r="J1195" s="36"/>
      <c r="K1195" s="36"/>
      <c r="L1195" s="36"/>
      <c r="M1195" s="36"/>
    </row>
    <row r="1196" spans="1:13">
      <c r="A1196" s="14"/>
      <c r="B1196" s="1">
        <v>44998</v>
      </c>
      <c r="C1196">
        <v>110.316</v>
      </c>
      <c r="D1196">
        <v>134.82259999999999</v>
      </c>
      <c r="E1196">
        <v>110.316</v>
      </c>
      <c r="F1196">
        <v>134.16030000000001</v>
      </c>
      <c r="H1196" s="1"/>
      <c r="J1196" s="36"/>
      <c r="K1196" s="36"/>
      <c r="L1196" s="36"/>
      <c r="M1196" s="36"/>
    </row>
    <row r="1197" spans="1:13">
      <c r="A1197" s="14"/>
      <c r="B1197" s="1">
        <v>44999</v>
      </c>
      <c r="C1197">
        <v>134.16030000000001</v>
      </c>
      <c r="D1197">
        <v>139.4023</v>
      </c>
      <c r="E1197">
        <v>134.16030000000001</v>
      </c>
      <c r="F1197">
        <v>137.1738</v>
      </c>
      <c r="H1197" s="1"/>
      <c r="J1197" s="36"/>
      <c r="K1197" s="36"/>
      <c r="L1197" s="36"/>
      <c r="M1197" s="36"/>
    </row>
    <row r="1198" spans="1:13">
      <c r="A1198" s="14"/>
      <c r="B1198" s="1">
        <v>45000</v>
      </c>
      <c r="C1198">
        <v>137.1738</v>
      </c>
      <c r="D1198">
        <v>140.28200000000001</v>
      </c>
      <c r="E1198">
        <v>133.00049999999999</v>
      </c>
      <c r="F1198">
        <v>135.30959999999999</v>
      </c>
      <c r="H1198" s="1"/>
      <c r="J1198" s="36"/>
      <c r="K1198" s="36"/>
      <c r="L1198" s="36"/>
      <c r="M1198" s="36"/>
    </row>
    <row r="1199" spans="1:13">
      <c r="A1199" s="14"/>
      <c r="B1199" s="1">
        <v>45001</v>
      </c>
      <c r="C1199">
        <v>135.2158</v>
      </c>
      <c r="D1199">
        <v>138.90860000000001</v>
      </c>
      <c r="E1199">
        <v>135.2158</v>
      </c>
      <c r="F1199">
        <v>138.69130000000001</v>
      </c>
      <c r="H1199" s="1"/>
      <c r="J1199" s="36"/>
      <c r="K1199" s="36"/>
      <c r="L1199" s="36"/>
      <c r="M1199" s="36"/>
    </row>
    <row r="1200" spans="1:13">
      <c r="A1200" s="14"/>
      <c r="B1200" s="1">
        <v>45002</v>
      </c>
      <c r="C1200">
        <v>138.69130000000001</v>
      </c>
      <c r="D1200">
        <v>150.09350000000001</v>
      </c>
      <c r="E1200">
        <v>138.51689999999999</v>
      </c>
      <c r="F1200">
        <v>149.6046</v>
      </c>
      <c r="H1200" s="1"/>
      <c r="J1200" s="36"/>
      <c r="K1200" s="36"/>
      <c r="L1200" s="36"/>
      <c r="M1200" s="36"/>
    </row>
    <row r="1201" spans="1:13">
      <c r="A1201" s="14"/>
      <c r="B1201" s="1">
        <v>45005</v>
      </c>
      <c r="C1201">
        <v>149.6046</v>
      </c>
      <c r="D1201">
        <v>155.10939999999999</v>
      </c>
      <c r="E1201">
        <v>149.6046</v>
      </c>
      <c r="F1201">
        <v>154.8237</v>
      </c>
      <c r="H1201" s="1"/>
      <c r="J1201" s="36"/>
      <c r="K1201" s="36"/>
      <c r="L1201" s="36"/>
      <c r="M1201" s="36"/>
    </row>
    <row r="1202" spans="1:13">
      <c r="A1202" s="14"/>
      <c r="B1202" s="1">
        <v>45006</v>
      </c>
      <c r="C1202">
        <v>154.8237</v>
      </c>
      <c r="D1202">
        <v>156.87520000000001</v>
      </c>
      <c r="E1202">
        <v>154.8237</v>
      </c>
      <c r="F1202">
        <v>156.54329999999999</v>
      </c>
      <c r="H1202" s="1"/>
      <c r="J1202" s="36"/>
      <c r="K1202" s="36"/>
      <c r="L1202" s="36"/>
      <c r="M1202" s="36"/>
    </row>
    <row r="1203" spans="1:13">
      <c r="A1203" s="14"/>
      <c r="B1203" s="1">
        <v>45007</v>
      </c>
      <c r="C1203">
        <v>156.54329999999999</v>
      </c>
      <c r="D1203">
        <v>156.54329999999999</v>
      </c>
      <c r="E1203">
        <v>148.99010000000001</v>
      </c>
      <c r="F1203">
        <v>152.04910000000001</v>
      </c>
      <c r="H1203" s="1"/>
      <c r="J1203" s="36"/>
      <c r="K1203" s="36"/>
      <c r="L1203" s="36"/>
      <c r="M1203" s="36"/>
    </row>
    <row r="1204" spans="1:13">
      <c r="A1204" s="14"/>
      <c r="B1204" s="1">
        <v>45008</v>
      </c>
      <c r="C1204">
        <v>152.04910000000001</v>
      </c>
      <c r="D1204">
        <v>158.24440000000001</v>
      </c>
      <c r="E1204">
        <v>152.04910000000001</v>
      </c>
      <c r="F1204">
        <v>158.0284</v>
      </c>
      <c r="H1204" s="1"/>
      <c r="J1204" s="36"/>
      <c r="K1204" s="36"/>
      <c r="L1204" s="36"/>
      <c r="M1204" s="36"/>
    </row>
    <row r="1205" spans="1:13">
      <c r="A1205" s="14"/>
      <c r="B1205" s="1">
        <v>45009</v>
      </c>
      <c r="C1205">
        <v>158.0284</v>
      </c>
      <c r="D1205">
        <v>158.0461</v>
      </c>
      <c r="E1205">
        <v>152.64709999999999</v>
      </c>
      <c r="F1205">
        <v>154.67599999999999</v>
      </c>
      <c r="H1205" s="1"/>
      <c r="J1205" s="36"/>
      <c r="K1205" s="36"/>
      <c r="L1205" s="36"/>
      <c r="M1205" s="36"/>
    </row>
    <row r="1206" spans="1:13">
      <c r="A1206" s="14"/>
      <c r="B1206" s="1">
        <v>45012</v>
      </c>
      <c r="C1206">
        <v>154.67599999999999</v>
      </c>
      <c r="D1206">
        <v>154.67599999999999</v>
      </c>
      <c r="E1206">
        <v>149.79179999999999</v>
      </c>
      <c r="F1206">
        <v>150.63990000000001</v>
      </c>
      <c r="H1206" s="1"/>
      <c r="J1206" s="36"/>
      <c r="K1206" s="36"/>
      <c r="L1206" s="36"/>
      <c r="M1206" s="36"/>
    </row>
    <row r="1207" spans="1:13">
      <c r="A1207" s="14"/>
      <c r="B1207" s="1">
        <v>45013</v>
      </c>
      <c r="C1207">
        <v>150.63990000000001</v>
      </c>
      <c r="D1207">
        <v>152.17959999999999</v>
      </c>
      <c r="E1207">
        <v>150.63990000000001</v>
      </c>
      <c r="F1207">
        <v>151.2184</v>
      </c>
      <c r="H1207" s="1"/>
      <c r="J1207" s="36"/>
      <c r="K1207" s="36"/>
      <c r="L1207" s="36"/>
      <c r="M1207" s="36"/>
    </row>
    <row r="1208" spans="1:13">
      <c r="A1208" s="14"/>
      <c r="B1208" s="1">
        <v>45014</v>
      </c>
      <c r="C1208">
        <v>151.2184</v>
      </c>
      <c r="D1208">
        <v>157.87209999999999</v>
      </c>
      <c r="E1208">
        <v>151.2184</v>
      </c>
      <c r="F1208">
        <v>157.7345</v>
      </c>
      <c r="H1208" s="1"/>
      <c r="J1208" s="36"/>
      <c r="K1208" s="36"/>
      <c r="L1208" s="36"/>
      <c r="M1208" s="36"/>
    </row>
    <row r="1209" spans="1:13">
      <c r="A1209" s="14"/>
      <c r="B1209" s="1">
        <v>45015</v>
      </c>
      <c r="C1209">
        <v>157.7345</v>
      </c>
      <c r="D1209">
        <v>157.7345</v>
      </c>
      <c r="E1209">
        <v>154.40479999999999</v>
      </c>
      <c r="F1209">
        <v>155.45050000000001</v>
      </c>
      <c r="H1209" s="1"/>
      <c r="J1209" s="36"/>
      <c r="K1209" s="36"/>
      <c r="L1209" s="36"/>
      <c r="M1209" s="36"/>
    </row>
    <row r="1210" spans="1:13">
      <c r="A1210" s="14"/>
      <c r="B1210" s="1">
        <v>45016</v>
      </c>
      <c r="C1210">
        <v>155.45050000000001</v>
      </c>
      <c r="D1210">
        <v>159.44059999999999</v>
      </c>
      <c r="E1210">
        <v>152.78120000000001</v>
      </c>
      <c r="F1210">
        <v>157.762</v>
      </c>
      <c r="H1210" s="1"/>
      <c r="J1210" s="36"/>
      <c r="K1210" s="36"/>
      <c r="L1210" s="36"/>
      <c r="M1210" s="36"/>
    </row>
    <row r="1211" spans="1:13">
      <c r="A1211" s="14"/>
      <c r="B1211" s="1">
        <v>45019</v>
      </c>
      <c r="C1211">
        <v>158.1636</v>
      </c>
      <c r="D1211">
        <v>158.1636</v>
      </c>
      <c r="E1211">
        <v>154.24889999999999</v>
      </c>
      <c r="F1211">
        <v>154.45009999999999</v>
      </c>
      <c r="H1211" s="1"/>
      <c r="J1211" s="36"/>
      <c r="K1211" s="36"/>
      <c r="L1211" s="36"/>
      <c r="M1211" s="36"/>
    </row>
    <row r="1212" spans="1:13">
      <c r="A1212" s="14"/>
      <c r="B1212" s="1">
        <v>45020</v>
      </c>
      <c r="C1212">
        <v>154.45009999999999</v>
      </c>
      <c r="D1212">
        <v>156.14580000000001</v>
      </c>
      <c r="E1212">
        <v>154.45009999999999</v>
      </c>
      <c r="F1212">
        <v>155.66849999999999</v>
      </c>
      <c r="H1212" s="1"/>
      <c r="J1212" s="36"/>
      <c r="K1212" s="36"/>
      <c r="L1212" s="36"/>
      <c r="M1212" s="36"/>
    </row>
    <row r="1213" spans="1:13">
      <c r="A1213" s="14"/>
      <c r="B1213" s="1">
        <v>45021</v>
      </c>
      <c r="C1213">
        <v>155.66849999999999</v>
      </c>
      <c r="D1213">
        <v>156.2124</v>
      </c>
      <c r="E1213">
        <v>155.47049999999999</v>
      </c>
      <c r="F1213">
        <v>155.71350000000001</v>
      </c>
      <c r="H1213" s="1"/>
      <c r="J1213" s="36"/>
      <c r="K1213" s="36"/>
      <c r="L1213" s="36"/>
      <c r="M1213" s="36"/>
    </row>
    <row r="1214" spans="1:13">
      <c r="A1214" s="14"/>
      <c r="B1214" s="1">
        <v>45022</v>
      </c>
      <c r="C1214">
        <v>155.71350000000001</v>
      </c>
      <c r="D1214">
        <v>155.86099999999999</v>
      </c>
      <c r="E1214">
        <v>153.13229999999999</v>
      </c>
      <c r="F1214">
        <v>154.85159999999999</v>
      </c>
      <c r="H1214" s="1"/>
      <c r="J1214" s="36"/>
      <c r="K1214" s="36"/>
      <c r="L1214" s="36"/>
      <c r="M1214" s="36"/>
    </row>
    <row r="1215" spans="1:13">
      <c r="A1215" s="14"/>
      <c r="B1215" s="1">
        <v>45026</v>
      </c>
      <c r="C1215">
        <v>154.85159999999999</v>
      </c>
      <c r="D1215">
        <v>165.0436</v>
      </c>
      <c r="E1215">
        <v>154.85159999999999</v>
      </c>
      <c r="F1215">
        <v>164.82980000000001</v>
      </c>
      <c r="H1215" s="1"/>
      <c r="J1215" s="36"/>
      <c r="K1215" s="36"/>
      <c r="L1215" s="36"/>
      <c r="M1215" s="36"/>
    </row>
    <row r="1216" spans="1:13">
      <c r="A1216" s="14"/>
      <c r="B1216" s="1">
        <v>45027</v>
      </c>
      <c r="C1216">
        <v>164.82980000000001</v>
      </c>
      <c r="D1216">
        <v>167.3904</v>
      </c>
      <c r="E1216">
        <v>164.82980000000001</v>
      </c>
      <c r="F1216">
        <v>167.1679</v>
      </c>
      <c r="H1216" s="1"/>
      <c r="J1216" s="36"/>
      <c r="K1216" s="36"/>
      <c r="L1216" s="36"/>
      <c r="M1216" s="36"/>
    </row>
    <row r="1217" spans="1:13">
      <c r="A1217" s="14"/>
      <c r="B1217" s="1">
        <v>45028</v>
      </c>
      <c r="C1217">
        <v>167.1679</v>
      </c>
      <c r="D1217">
        <v>167.1679</v>
      </c>
      <c r="E1217">
        <v>164.6369</v>
      </c>
      <c r="F1217">
        <v>165.16829999999999</v>
      </c>
      <c r="H1217" s="1"/>
      <c r="J1217" s="36"/>
      <c r="K1217" s="36"/>
      <c r="L1217" s="36"/>
      <c r="M1217" s="36"/>
    </row>
    <row r="1218" spans="1:13">
      <c r="A1218" s="14"/>
      <c r="B1218" s="1">
        <v>45029</v>
      </c>
      <c r="C1218">
        <v>165.16829999999999</v>
      </c>
      <c r="D1218">
        <v>167.98320000000001</v>
      </c>
      <c r="E1218">
        <v>165.16829999999999</v>
      </c>
      <c r="F1218">
        <v>167.6814</v>
      </c>
      <c r="H1218" s="1"/>
      <c r="J1218" s="36"/>
      <c r="K1218" s="36"/>
      <c r="L1218" s="36"/>
      <c r="M1218" s="36"/>
    </row>
    <row r="1219" spans="1:13">
      <c r="A1219" s="14"/>
      <c r="B1219" s="1">
        <v>45030</v>
      </c>
      <c r="C1219">
        <v>167.6814</v>
      </c>
      <c r="D1219">
        <v>171.61879999999999</v>
      </c>
      <c r="E1219">
        <v>165.55459999999999</v>
      </c>
      <c r="F1219">
        <v>167.61070000000001</v>
      </c>
      <c r="H1219" s="1"/>
      <c r="J1219" s="36"/>
      <c r="K1219" s="36"/>
      <c r="L1219" s="36"/>
      <c r="M1219" s="36"/>
    </row>
    <row r="1220" spans="1:13">
      <c r="A1220" s="14"/>
      <c r="B1220" s="1">
        <v>45033</v>
      </c>
      <c r="C1220">
        <v>167.61070000000001</v>
      </c>
      <c r="D1220">
        <v>167.61070000000001</v>
      </c>
      <c r="E1220">
        <v>162.54839999999999</v>
      </c>
      <c r="F1220">
        <v>162.7894</v>
      </c>
      <c r="H1220" s="1"/>
      <c r="J1220" s="36"/>
      <c r="K1220" s="36"/>
      <c r="L1220" s="36"/>
      <c r="M1220" s="36"/>
    </row>
    <row r="1221" spans="1:13">
      <c r="A1221" s="14"/>
      <c r="B1221" s="1">
        <v>45034</v>
      </c>
      <c r="C1221">
        <v>162.7894</v>
      </c>
      <c r="D1221">
        <v>167.084</v>
      </c>
      <c r="E1221">
        <v>162.7894</v>
      </c>
      <c r="F1221">
        <v>167.02340000000001</v>
      </c>
      <c r="H1221" s="1"/>
      <c r="J1221" s="36"/>
      <c r="K1221" s="36"/>
      <c r="L1221" s="36"/>
      <c r="M1221" s="36"/>
    </row>
    <row r="1222" spans="1:13">
      <c r="A1222" s="14"/>
      <c r="B1222" s="1">
        <v>45035</v>
      </c>
      <c r="C1222">
        <v>167.02340000000001</v>
      </c>
      <c r="D1222">
        <v>167.02340000000001</v>
      </c>
      <c r="E1222">
        <v>156.99940000000001</v>
      </c>
      <c r="F1222">
        <v>157.87479999999999</v>
      </c>
      <c r="H1222" s="1"/>
      <c r="J1222" s="36"/>
      <c r="K1222" s="36"/>
      <c r="L1222" s="36"/>
      <c r="M1222" s="36"/>
    </row>
    <row r="1223" spans="1:13">
      <c r="A1223" s="14"/>
      <c r="B1223" s="1">
        <v>45036</v>
      </c>
      <c r="C1223">
        <v>157.87479999999999</v>
      </c>
      <c r="D1223">
        <v>157.87479999999999</v>
      </c>
      <c r="E1223">
        <v>154.64410000000001</v>
      </c>
      <c r="F1223">
        <v>155.69669999999999</v>
      </c>
      <c r="H1223" s="1"/>
      <c r="J1223" s="36"/>
      <c r="K1223" s="36"/>
      <c r="L1223" s="36"/>
      <c r="M1223" s="36"/>
    </row>
    <row r="1224" spans="1:13">
      <c r="A1224" s="14"/>
      <c r="B1224" s="1">
        <v>45037</v>
      </c>
      <c r="C1224">
        <v>155.69669999999999</v>
      </c>
      <c r="D1224">
        <v>156.0196</v>
      </c>
      <c r="E1224">
        <v>149.6756</v>
      </c>
      <c r="F1224">
        <v>150.21340000000001</v>
      </c>
      <c r="H1224" s="1"/>
      <c r="J1224" s="36"/>
      <c r="K1224" s="36"/>
      <c r="L1224" s="36"/>
      <c r="M1224" s="36"/>
    </row>
    <row r="1225" spans="1:13">
      <c r="A1225" s="14"/>
      <c r="B1225" s="1">
        <v>45040</v>
      </c>
      <c r="C1225">
        <v>150.21340000000001</v>
      </c>
      <c r="D1225">
        <v>151.267</v>
      </c>
      <c r="E1225">
        <v>150.21340000000001</v>
      </c>
      <c r="F1225">
        <v>151.25829999999999</v>
      </c>
      <c r="H1225" s="1"/>
      <c r="J1225" s="36"/>
      <c r="K1225" s="36"/>
      <c r="L1225" s="36"/>
      <c r="M1225" s="36"/>
    </row>
    <row r="1226" spans="1:13">
      <c r="A1226" s="14"/>
      <c r="B1226" s="1">
        <v>45041</v>
      </c>
      <c r="C1226">
        <v>151.25829999999999</v>
      </c>
      <c r="D1226">
        <v>155.76900000000001</v>
      </c>
      <c r="E1226">
        <v>151.25829999999999</v>
      </c>
      <c r="F1226">
        <v>155.76609999999999</v>
      </c>
      <c r="H1226" s="1"/>
      <c r="J1226" s="36"/>
      <c r="K1226" s="36"/>
      <c r="L1226" s="36"/>
      <c r="M1226" s="36"/>
    </row>
    <row r="1227" spans="1:13">
      <c r="A1227" s="14"/>
      <c r="B1227" s="1">
        <v>45042</v>
      </c>
      <c r="C1227">
        <v>155.76609999999999</v>
      </c>
      <c r="D1227">
        <v>156.63800000000001</v>
      </c>
      <c r="E1227">
        <v>153.79259999999999</v>
      </c>
      <c r="F1227">
        <v>156.63800000000001</v>
      </c>
      <c r="H1227" s="1"/>
      <c r="J1227" s="36"/>
      <c r="K1227" s="36"/>
      <c r="L1227" s="36"/>
      <c r="M1227" s="36"/>
    </row>
    <row r="1228" spans="1:13">
      <c r="A1228" s="14"/>
      <c r="B1228" s="1">
        <v>45043</v>
      </c>
      <c r="C1228">
        <v>156.63800000000001</v>
      </c>
      <c r="D1228">
        <v>163.8338</v>
      </c>
      <c r="E1228">
        <v>156.63800000000001</v>
      </c>
      <c r="F1228">
        <v>162.6026</v>
      </c>
      <c r="H1228" s="1"/>
      <c r="J1228" s="36"/>
      <c r="K1228" s="36"/>
      <c r="L1228" s="36"/>
      <c r="M1228" s="36"/>
    </row>
    <row r="1229" spans="1:13">
      <c r="A1229" s="14"/>
      <c r="B1229" s="1">
        <v>45044</v>
      </c>
      <c r="C1229">
        <v>162.4931</v>
      </c>
      <c r="D1229">
        <v>163.1498</v>
      </c>
      <c r="E1229">
        <v>159.10220000000001</v>
      </c>
      <c r="F1229">
        <v>161.2765</v>
      </c>
      <c r="H1229" s="1"/>
      <c r="J1229" s="36"/>
      <c r="K1229" s="36"/>
      <c r="L1229" s="36"/>
      <c r="M1229" s="36"/>
    </row>
    <row r="1230" spans="1:13">
      <c r="A1230" s="14"/>
      <c r="B1230" s="1">
        <v>45047</v>
      </c>
      <c r="C1230">
        <v>161.2765</v>
      </c>
      <c r="D1230">
        <v>161.2765</v>
      </c>
      <c r="E1230">
        <v>152.74010000000001</v>
      </c>
      <c r="F1230">
        <v>153.90180000000001</v>
      </c>
      <c r="H1230" s="1"/>
      <c r="J1230" s="36"/>
      <c r="K1230" s="36"/>
      <c r="L1230" s="36"/>
      <c r="M1230" s="36"/>
    </row>
    <row r="1231" spans="1:13">
      <c r="A1231" s="14"/>
      <c r="B1231" s="1">
        <v>45048</v>
      </c>
      <c r="C1231">
        <v>153.90180000000001</v>
      </c>
      <c r="D1231">
        <v>158.18109999999999</v>
      </c>
      <c r="E1231">
        <v>153.90180000000001</v>
      </c>
      <c r="F1231">
        <v>157.80940000000001</v>
      </c>
      <c r="H1231" s="1"/>
      <c r="J1231" s="36"/>
      <c r="K1231" s="36"/>
      <c r="L1231" s="36"/>
      <c r="M1231" s="36"/>
    </row>
    <row r="1232" spans="1:13">
      <c r="A1232" s="14"/>
      <c r="B1232" s="1">
        <v>45049</v>
      </c>
      <c r="C1232">
        <v>157.80940000000001</v>
      </c>
      <c r="D1232">
        <v>160.02979999999999</v>
      </c>
      <c r="E1232">
        <v>155.45400000000001</v>
      </c>
      <c r="F1232">
        <v>159.85910000000001</v>
      </c>
      <c r="H1232" s="1"/>
      <c r="J1232" s="36"/>
      <c r="K1232" s="36"/>
      <c r="L1232" s="36"/>
      <c r="M1232" s="36"/>
    </row>
    <row r="1233" spans="1:13">
      <c r="A1233" s="14"/>
      <c r="B1233" s="1">
        <v>45050</v>
      </c>
      <c r="C1233">
        <v>159.85910000000001</v>
      </c>
      <c r="D1233">
        <v>159.85910000000001</v>
      </c>
      <c r="E1233">
        <v>158.27330000000001</v>
      </c>
      <c r="F1233">
        <v>158.5984</v>
      </c>
      <c r="H1233" s="1"/>
      <c r="J1233" s="36"/>
      <c r="K1233" s="36"/>
      <c r="L1233" s="36"/>
      <c r="M1233" s="36"/>
    </row>
    <row r="1234" spans="1:13">
      <c r="A1234" s="14"/>
      <c r="B1234" s="1">
        <v>45051</v>
      </c>
      <c r="C1234">
        <v>158.5984</v>
      </c>
      <c r="D1234">
        <v>163.57169999999999</v>
      </c>
      <c r="E1234">
        <v>158.4836</v>
      </c>
      <c r="F1234">
        <v>162.87799999999999</v>
      </c>
      <c r="H1234" s="1"/>
      <c r="J1234" s="36"/>
      <c r="K1234" s="36"/>
      <c r="L1234" s="36"/>
      <c r="M1234" s="36"/>
    </row>
    <row r="1235" spans="1:13">
      <c r="A1235" s="14"/>
      <c r="B1235" s="1">
        <v>45054</v>
      </c>
      <c r="C1235">
        <v>162.87799999999999</v>
      </c>
      <c r="D1235">
        <v>162.87799999999999</v>
      </c>
      <c r="E1235">
        <v>149.72479999999999</v>
      </c>
      <c r="F1235">
        <v>151.65190000000001</v>
      </c>
      <c r="H1235" s="1"/>
      <c r="J1235" s="36"/>
      <c r="K1235" s="36"/>
      <c r="L1235" s="36"/>
      <c r="M1235" s="36"/>
    </row>
    <row r="1236" spans="1:13">
      <c r="A1236" s="14"/>
      <c r="B1236" s="1">
        <v>45055</v>
      </c>
      <c r="C1236">
        <v>151.65190000000001</v>
      </c>
      <c r="D1236">
        <v>151.9358</v>
      </c>
      <c r="E1236">
        <v>151.50049999999999</v>
      </c>
      <c r="F1236">
        <v>151.60560000000001</v>
      </c>
      <c r="H1236" s="1"/>
      <c r="J1236" s="36"/>
      <c r="K1236" s="36"/>
      <c r="L1236" s="36"/>
      <c r="M1236" s="36"/>
    </row>
    <row r="1237" spans="1:13">
      <c r="A1237" s="14"/>
      <c r="B1237" s="1">
        <v>45056</v>
      </c>
      <c r="C1237">
        <v>151.60560000000001</v>
      </c>
      <c r="D1237">
        <v>152.05850000000001</v>
      </c>
      <c r="E1237">
        <v>151.60560000000001</v>
      </c>
      <c r="F1237">
        <v>151.7175</v>
      </c>
      <c r="H1237" s="1"/>
      <c r="J1237" s="36"/>
      <c r="K1237" s="36"/>
      <c r="L1237" s="36"/>
      <c r="M1237" s="36"/>
    </row>
    <row r="1238" spans="1:13">
      <c r="A1238" s="14"/>
      <c r="B1238" s="1">
        <v>45057</v>
      </c>
      <c r="C1238">
        <v>151.67660000000001</v>
      </c>
      <c r="D1238">
        <v>151.67660000000001</v>
      </c>
      <c r="E1238">
        <v>146.9162</v>
      </c>
      <c r="F1238">
        <v>147.18620000000001</v>
      </c>
      <c r="H1238" s="1"/>
      <c r="J1238" s="36"/>
      <c r="K1238" s="36"/>
      <c r="L1238" s="36"/>
      <c r="M1238" s="36"/>
    </row>
    <row r="1239" spans="1:13">
      <c r="A1239" s="14"/>
      <c r="B1239" s="1">
        <v>45058</v>
      </c>
      <c r="C1239">
        <v>147.18620000000001</v>
      </c>
      <c r="D1239">
        <v>148.05350000000001</v>
      </c>
      <c r="E1239">
        <v>141.6746</v>
      </c>
      <c r="F1239">
        <v>144.93770000000001</v>
      </c>
      <c r="H1239" s="1"/>
      <c r="J1239" s="36"/>
      <c r="K1239" s="36"/>
      <c r="L1239" s="36"/>
      <c r="M1239" s="36"/>
    </row>
    <row r="1240" spans="1:13">
      <c r="A1240" s="14"/>
      <c r="B1240" s="1">
        <v>45061</v>
      </c>
      <c r="C1240">
        <v>144.93770000000001</v>
      </c>
      <c r="D1240">
        <v>150.36859999999999</v>
      </c>
      <c r="E1240">
        <v>144.93770000000001</v>
      </c>
      <c r="F1240">
        <v>150.04419999999999</v>
      </c>
      <c r="H1240" s="1"/>
      <c r="J1240" s="36"/>
      <c r="K1240" s="36"/>
      <c r="L1240" s="36"/>
      <c r="M1240" s="36"/>
    </row>
    <row r="1241" spans="1:13">
      <c r="A1241" s="14"/>
      <c r="B1241" s="1">
        <v>45062</v>
      </c>
      <c r="C1241">
        <v>150.04419999999999</v>
      </c>
      <c r="D1241">
        <v>150.04419999999999</v>
      </c>
      <c r="E1241">
        <v>147.64169999999999</v>
      </c>
      <c r="F1241">
        <v>147.76429999999999</v>
      </c>
      <c r="H1241" s="1"/>
      <c r="J1241" s="36"/>
      <c r="K1241" s="36"/>
      <c r="L1241" s="36"/>
      <c r="M1241" s="36"/>
    </row>
    <row r="1242" spans="1:13">
      <c r="A1242" s="14"/>
      <c r="B1242" s="1">
        <v>45063</v>
      </c>
      <c r="C1242">
        <v>147.76429999999999</v>
      </c>
      <c r="D1242">
        <v>150.23679999999999</v>
      </c>
      <c r="E1242">
        <v>147.76429999999999</v>
      </c>
      <c r="F1242">
        <v>150.1892</v>
      </c>
      <c r="H1242" s="1"/>
      <c r="J1242" s="36"/>
      <c r="K1242" s="36"/>
      <c r="L1242" s="36"/>
      <c r="M1242" s="36"/>
    </row>
    <row r="1243" spans="1:13">
      <c r="A1243" s="14"/>
      <c r="B1243" s="1">
        <v>45064</v>
      </c>
      <c r="C1243">
        <v>150.1892</v>
      </c>
      <c r="D1243">
        <v>150.1892</v>
      </c>
      <c r="E1243">
        <v>146.65520000000001</v>
      </c>
      <c r="F1243">
        <v>146.75319999999999</v>
      </c>
      <c r="H1243" s="1"/>
      <c r="J1243" s="36"/>
      <c r="K1243" s="36"/>
      <c r="L1243" s="36"/>
      <c r="M1243" s="36"/>
    </row>
    <row r="1244" spans="1:13">
      <c r="A1244" s="14"/>
      <c r="B1244" s="1">
        <v>45065</v>
      </c>
      <c r="C1244">
        <v>146.75319999999999</v>
      </c>
      <c r="D1244">
        <v>148.93680000000001</v>
      </c>
      <c r="E1244">
        <v>146.12700000000001</v>
      </c>
      <c r="F1244">
        <v>147.2706</v>
      </c>
      <c r="H1244" s="1"/>
      <c r="J1244" s="36"/>
      <c r="K1244" s="36"/>
      <c r="L1244" s="36"/>
      <c r="M1244" s="36"/>
    </row>
    <row r="1245" spans="1:13">
      <c r="A1245" s="14"/>
      <c r="B1245" s="1">
        <v>45068</v>
      </c>
      <c r="C1245">
        <v>147.2706</v>
      </c>
      <c r="D1245">
        <v>147.32499999999999</v>
      </c>
      <c r="E1245">
        <v>147.2706</v>
      </c>
      <c r="F1245">
        <v>147.2978</v>
      </c>
      <c r="H1245" s="1"/>
      <c r="J1245" s="36"/>
      <c r="K1245" s="36"/>
      <c r="L1245" s="36"/>
      <c r="M1245" s="36"/>
    </row>
    <row r="1246" spans="1:13">
      <c r="A1246" s="14"/>
      <c r="B1246" s="1">
        <v>45069</v>
      </c>
      <c r="C1246">
        <v>147.2978</v>
      </c>
      <c r="D1246">
        <v>149.49850000000001</v>
      </c>
      <c r="E1246">
        <v>147.2978</v>
      </c>
      <c r="F1246">
        <v>149.49850000000001</v>
      </c>
      <c r="H1246" s="1"/>
      <c r="J1246" s="36"/>
      <c r="K1246" s="36"/>
      <c r="L1246" s="36"/>
      <c r="M1246" s="36"/>
    </row>
    <row r="1247" spans="1:13">
      <c r="A1247" s="14"/>
      <c r="B1247" s="1">
        <v>45070</v>
      </c>
      <c r="C1247">
        <v>149.49850000000001</v>
      </c>
      <c r="D1247">
        <v>149.49850000000001</v>
      </c>
      <c r="E1247">
        <v>143.5078</v>
      </c>
      <c r="F1247">
        <v>143.94280000000001</v>
      </c>
      <c r="H1247" s="1"/>
      <c r="J1247" s="36"/>
      <c r="K1247" s="36"/>
      <c r="L1247" s="36"/>
      <c r="M1247" s="36"/>
    </row>
    <row r="1248" spans="1:13">
      <c r="A1248" s="14"/>
      <c r="B1248" s="1">
        <v>45071</v>
      </c>
      <c r="C1248">
        <v>144.0787</v>
      </c>
      <c r="D1248">
        <v>144.71799999999999</v>
      </c>
      <c r="E1248">
        <v>144.0787</v>
      </c>
      <c r="F1248">
        <v>144.40610000000001</v>
      </c>
      <c r="H1248" s="1"/>
      <c r="J1248" s="36"/>
      <c r="K1248" s="36"/>
      <c r="L1248" s="36"/>
      <c r="M1248" s="36"/>
    </row>
    <row r="1249" spans="1:13">
      <c r="A1249" s="14"/>
      <c r="B1249" s="1">
        <v>45072</v>
      </c>
      <c r="C1249">
        <v>144.40610000000001</v>
      </c>
      <c r="D1249">
        <v>147.32220000000001</v>
      </c>
      <c r="E1249">
        <v>143.54</v>
      </c>
      <c r="F1249">
        <v>146.33090000000001</v>
      </c>
      <c r="H1249" s="1"/>
      <c r="J1249" s="36"/>
      <c r="K1249" s="36"/>
      <c r="L1249" s="36"/>
      <c r="M1249" s="36"/>
    </row>
    <row r="1250" spans="1:13">
      <c r="A1250" s="14"/>
      <c r="B1250" s="1">
        <v>45075</v>
      </c>
      <c r="C1250">
        <v>146.33090000000001</v>
      </c>
      <c r="D1250">
        <v>151.94759999999999</v>
      </c>
      <c r="E1250">
        <v>146.33090000000001</v>
      </c>
      <c r="F1250">
        <v>151.8236</v>
      </c>
      <c r="H1250" s="1"/>
      <c r="J1250" s="36"/>
      <c r="K1250" s="36"/>
      <c r="L1250" s="36"/>
      <c r="M1250" s="36"/>
    </row>
    <row r="1251" spans="1:13">
      <c r="A1251" s="14"/>
      <c r="B1251" s="1">
        <v>45076</v>
      </c>
      <c r="C1251">
        <v>151.7243</v>
      </c>
      <c r="D1251">
        <v>152.60910000000001</v>
      </c>
      <c r="E1251">
        <v>151.52379999999999</v>
      </c>
      <c r="F1251">
        <v>151.6514</v>
      </c>
      <c r="H1251" s="1"/>
      <c r="J1251" s="36"/>
      <c r="K1251" s="36"/>
      <c r="L1251" s="36"/>
      <c r="M1251" s="36"/>
    </row>
    <row r="1252" spans="1:13">
      <c r="A1252" s="14"/>
      <c r="B1252" s="1">
        <v>45077</v>
      </c>
      <c r="C1252">
        <v>151.6514</v>
      </c>
      <c r="D1252">
        <v>151.6514</v>
      </c>
      <c r="E1252">
        <v>147.20060000000001</v>
      </c>
      <c r="F1252">
        <v>148.053</v>
      </c>
      <c r="H1252" s="1"/>
      <c r="J1252" s="36"/>
      <c r="K1252" s="36"/>
      <c r="L1252" s="36"/>
      <c r="M1252" s="36"/>
    </row>
    <row r="1253" spans="1:13">
      <c r="A1253" s="14"/>
      <c r="B1253" s="1">
        <v>45078</v>
      </c>
      <c r="C1253">
        <v>148.053</v>
      </c>
      <c r="D1253">
        <v>148.053</v>
      </c>
      <c r="E1253">
        <v>145.78299999999999</v>
      </c>
      <c r="F1253">
        <v>145.78299999999999</v>
      </c>
      <c r="H1253" s="1"/>
      <c r="J1253" s="36"/>
      <c r="K1253" s="36"/>
      <c r="L1253" s="36"/>
      <c r="M1253" s="36"/>
    </row>
    <row r="1254" spans="1:13">
      <c r="A1254" s="14"/>
      <c r="B1254" s="1">
        <v>45079</v>
      </c>
      <c r="C1254">
        <v>145.7535</v>
      </c>
      <c r="D1254">
        <v>149.12649999999999</v>
      </c>
      <c r="E1254">
        <v>144.4777</v>
      </c>
      <c r="F1254">
        <v>148.86689999999999</v>
      </c>
      <c r="H1254" s="1"/>
      <c r="J1254" s="36"/>
      <c r="K1254" s="36"/>
      <c r="L1254" s="36"/>
      <c r="M1254" s="36"/>
    </row>
    <row r="1255" spans="1:13">
      <c r="A1255" s="14"/>
      <c r="B1255" s="1">
        <v>45082</v>
      </c>
      <c r="C1255">
        <v>148.86689999999999</v>
      </c>
      <c r="D1255">
        <v>148.86689999999999</v>
      </c>
      <c r="E1255">
        <v>139.66239999999999</v>
      </c>
      <c r="F1255">
        <v>140.2286</v>
      </c>
      <c r="H1255" s="1"/>
      <c r="J1255" s="36"/>
      <c r="K1255" s="36"/>
      <c r="L1255" s="36"/>
      <c r="M1255" s="36"/>
    </row>
    <row r="1256" spans="1:13">
      <c r="A1256" s="14"/>
      <c r="B1256" s="1">
        <v>45083</v>
      </c>
      <c r="C1256">
        <v>140.2286</v>
      </c>
      <c r="D1256">
        <v>149.35560000000001</v>
      </c>
      <c r="E1256">
        <v>140.2286</v>
      </c>
      <c r="F1256">
        <v>148.9487</v>
      </c>
      <c r="H1256" s="1"/>
      <c r="J1256" s="36"/>
      <c r="K1256" s="36"/>
      <c r="L1256" s="36"/>
      <c r="M1256" s="36"/>
    </row>
    <row r="1257" spans="1:13">
      <c r="A1257" s="14"/>
      <c r="B1257" s="1">
        <v>45084</v>
      </c>
      <c r="C1257">
        <v>148.9487</v>
      </c>
      <c r="D1257">
        <v>148.9487</v>
      </c>
      <c r="E1257">
        <v>143.82140000000001</v>
      </c>
      <c r="F1257">
        <v>144.01949999999999</v>
      </c>
      <c r="H1257" s="1"/>
      <c r="J1257" s="36"/>
      <c r="K1257" s="36"/>
      <c r="L1257" s="36"/>
      <c r="M1257" s="36"/>
    </row>
    <row r="1258" spans="1:13">
      <c r="A1258" s="14"/>
      <c r="B1258" s="1">
        <v>45085</v>
      </c>
      <c r="C1258">
        <v>144.01949999999999</v>
      </c>
      <c r="D1258">
        <v>144.8766</v>
      </c>
      <c r="E1258">
        <v>144.01949999999999</v>
      </c>
      <c r="F1258">
        <v>144.75399999999999</v>
      </c>
      <c r="H1258" s="1"/>
      <c r="J1258" s="36"/>
      <c r="K1258" s="36"/>
      <c r="L1258" s="36"/>
      <c r="M1258" s="36"/>
    </row>
    <row r="1259" spans="1:13">
      <c r="A1259" s="14"/>
      <c r="B1259" s="1">
        <v>45086</v>
      </c>
      <c r="C1259">
        <v>144.75399999999999</v>
      </c>
      <c r="D1259">
        <v>146.28290000000001</v>
      </c>
      <c r="E1259">
        <v>143.6284</v>
      </c>
      <c r="F1259">
        <v>143.89359999999999</v>
      </c>
      <c r="H1259" s="1"/>
      <c r="J1259" s="36"/>
      <c r="K1259" s="36"/>
      <c r="L1259" s="36"/>
      <c r="M1259" s="36"/>
    </row>
    <row r="1260" spans="1:13">
      <c r="A1260" s="14"/>
      <c r="B1260" s="1">
        <v>45089</v>
      </c>
      <c r="C1260">
        <v>143.89359999999999</v>
      </c>
      <c r="D1260">
        <v>143.89359999999999</v>
      </c>
      <c r="E1260">
        <v>140.69640000000001</v>
      </c>
      <c r="F1260">
        <v>141.28319999999999</v>
      </c>
      <c r="H1260" s="1"/>
      <c r="J1260" s="36"/>
      <c r="K1260" s="36"/>
      <c r="L1260" s="36"/>
      <c r="M1260" s="36"/>
    </row>
    <row r="1261" spans="1:13">
      <c r="A1261" s="14"/>
      <c r="B1261" s="1">
        <v>45090</v>
      </c>
      <c r="C1261">
        <v>141.28319999999999</v>
      </c>
      <c r="D1261">
        <v>141.28319999999999</v>
      </c>
      <c r="E1261">
        <v>140.7955</v>
      </c>
      <c r="F1261">
        <v>140.8426</v>
      </c>
      <c r="H1261" s="1"/>
      <c r="J1261" s="36"/>
      <c r="K1261" s="36"/>
      <c r="L1261" s="36"/>
      <c r="M1261" s="36"/>
    </row>
    <row r="1262" spans="1:13">
      <c r="A1262" s="14"/>
      <c r="B1262" s="1">
        <v>45091</v>
      </c>
      <c r="C1262">
        <v>140.8426</v>
      </c>
      <c r="D1262">
        <v>140.8426</v>
      </c>
      <c r="E1262">
        <v>135.80009999999999</v>
      </c>
      <c r="F1262">
        <v>136.26519999999999</v>
      </c>
      <c r="H1262" s="1"/>
      <c r="J1262" s="36"/>
      <c r="K1262" s="36"/>
      <c r="L1262" s="36"/>
      <c r="M1262" s="36"/>
    </row>
    <row r="1263" spans="1:13">
      <c r="A1263" s="14"/>
      <c r="B1263" s="1">
        <v>45092</v>
      </c>
      <c r="C1263">
        <v>136.26519999999999</v>
      </c>
      <c r="D1263">
        <v>139.29730000000001</v>
      </c>
      <c r="E1263">
        <v>136.26519999999999</v>
      </c>
      <c r="F1263">
        <v>139.22319999999999</v>
      </c>
      <c r="H1263" s="1"/>
      <c r="J1263" s="36"/>
      <c r="K1263" s="36"/>
      <c r="L1263" s="36"/>
      <c r="M1263" s="36"/>
    </row>
    <row r="1264" spans="1:13">
      <c r="A1264" s="14"/>
      <c r="B1264" s="1">
        <v>45093</v>
      </c>
      <c r="C1264">
        <v>139.22319999999999</v>
      </c>
      <c r="D1264">
        <v>144.44329999999999</v>
      </c>
      <c r="E1264">
        <v>136.77080000000001</v>
      </c>
      <c r="F1264">
        <v>143.63919999999999</v>
      </c>
      <c r="H1264" s="1"/>
      <c r="J1264" s="36"/>
      <c r="K1264" s="36"/>
      <c r="L1264" s="36"/>
      <c r="M1264" s="36"/>
    </row>
    <row r="1265" spans="1:13">
      <c r="A1265" s="14"/>
      <c r="B1265" s="1">
        <v>45096</v>
      </c>
      <c r="C1265">
        <v>143.63919999999999</v>
      </c>
      <c r="D1265">
        <v>145.80269999999999</v>
      </c>
      <c r="E1265">
        <v>143.63919999999999</v>
      </c>
      <c r="F1265">
        <v>145.72970000000001</v>
      </c>
      <c r="H1265" s="1"/>
      <c r="J1265" s="36"/>
      <c r="K1265" s="36"/>
      <c r="L1265" s="36"/>
      <c r="M1265" s="36"/>
    </row>
    <row r="1266" spans="1:13">
      <c r="A1266" s="14"/>
      <c r="B1266" s="1">
        <v>45097</v>
      </c>
      <c r="C1266">
        <v>145.72970000000001</v>
      </c>
      <c r="D1266">
        <v>154.69040000000001</v>
      </c>
      <c r="E1266">
        <v>145.72970000000001</v>
      </c>
      <c r="F1266">
        <v>154.58449999999999</v>
      </c>
      <c r="H1266" s="1"/>
      <c r="J1266" s="36"/>
      <c r="K1266" s="36"/>
      <c r="L1266" s="36"/>
      <c r="M1266" s="36"/>
    </row>
    <row r="1267" spans="1:13">
      <c r="A1267" s="14"/>
      <c r="B1267" s="1">
        <v>45098</v>
      </c>
      <c r="C1267">
        <v>154.58449999999999</v>
      </c>
      <c r="D1267">
        <v>164.83410000000001</v>
      </c>
      <c r="E1267">
        <v>154.58449999999999</v>
      </c>
      <c r="F1267">
        <v>164.83410000000001</v>
      </c>
      <c r="H1267" s="1"/>
      <c r="J1267" s="36"/>
      <c r="K1267" s="36"/>
      <c r="L1267" s="36"/>
      <c r="M1267" s="36"/>
    </row>
    <row r="1268" spans="1:13">
      <c r="A1268" s="14"/>
      <c r="B1268" s="1">
        <v>45099</v>
      </c>
      <c r="C1268">
        <v>164.83410000000001</v>
      </c>
      <c r="D1268">
        <v>165.13759999999999</v>
      </c>
      <c r="E1268">
        <v>163.95089999999999</v>
      </c>
      <c r="F1268">
        <v>163.95089999999999</v>
      </c>
      <c r="H1268" s="1"/>
      <c r="J1268" s="36"/>
      <c r="K1268" s="36"/>
      <c r="L1268" s="36"/>
      <c r="M1268" s="36"/>
    </row>
    <row r="1269" spans="1:13">
      <c r="A1269" s="14"/>
      <c r="B1269" s="5">
        <v>45100</v>
      </c>
      <c r="C1269">
        <v>163.95089999999999</v>
      </c>
      <c r="D1269">
        <v>171.88759999999999</v>
      </c>
      <c r="E1269">
        <v>163.0993</v>
      </c>
      <c r="F1269">
        <v>169.4188</v>
      </c>
      <c r="H1269" s="1"/>
      <c r="J1269" s="36"/>
      <c r="K1269" s="36"/>
      <c r="L1269" s="36"/>
      <c r="M1269" s="36"/>
    </row>
    <row r="1270" spans="1:13">
      <c r="A1270" s="14"/>
      <c r="B1270" s="1">
        <v>43735</v>
      </c>
      <c r="F1270">
        <v>53.83</v>
      </c>
      <c r="H1270" s="1"/>
      <c r="J1270" s="36"/>
      <c r="K1270" s="36"/>
      <c r="L1270" s="36"/>
      <c r="M1270" s="36"/>
    </row>
    <row r="1271" spans="1:13">
      <c r="A1271" s="14"/>
      <c r="B1271" s="1">
        <v>43738</v>
      </c>
      <c r="F1271">
        <v>55.83</v>
      </c>
      <c r="H1271" s="1"/>
      <c r="J1271" s="36"/>
      <c r="K1271" s="36"/>
      <c r="L1271" s="36"/>
      <c r="M1271" s="36"/>
    </row>
    <row r="1272" spans="1:13">
      <c r="A1272" s="14"/>
      <c r="B1272" s="1">
        <v>43739</v>
      </c>
      <c r="F1272">
        <v>55.77</v>
      </c>
      <c r="H1272" s="1"/>
      <c r="J1272" s="36"/>
      <c r="K1272" s="36"/>
      <c r="L1272" s="36"/>
      <c r="M1272" s="36"/>
    </row>
    <row r="1273" spans="1:13">
      <c r="A1273" s="14"/>
      <c r="B1273" s="1">
        <v>43740</v>
      </c>
      <c r="F1273">
        <v>55.41</v>
      </c>
      <c r="H1273" s="1"/>
      <c r="J1273" s="36"/>
      <c r="K1273" s="36"/>
      <c r="L1273" s="36"/>
      <c r="M1273" s="36"/>
    </row>
    <row r="1274" spans="1:13">
      <c r="A1274" s="14"/>
      <c r="B1274" s="1">
        <v>43741</v>
      </c>
      <c r="F1274">
        <v>54.67</v>
      </c>
      <c r="H1274" s="1"/>
      <c r="J1274" s="36"/>
      <c r="K1274" s="36"/>
      <c r="L1274" s="36"/>
      <c r="M1274" s="36"/>
    </row>
    <row r="1275" spans="1:13">
      <c r="A1275" s="14"/>
      <c r="B1275" s="1">
        <v>43742</v>
      </c>
      <c r="F1275">
        <v>55.07</v>
      </c>
      <c r="H1275" s="1"/>
      <c r="J1275" s="36"/>
      <c r="K1275" s="36"/>
      <c r="L1275" s="36"/>
      <c r="M1275" s="36"/>
    </row>
    <row r="1276" spans="1:13">
      <c r="A1276" s="14"/>
      <c r="B1276" s="1">
        <v>43745</v>
      </c>
      <c r="F1276">
        <v>55.29</v>
      </c>
      <c r="H1276" s="1"/>
      <c r="J1276" s="36"/>
      <c r="K1276" s="36"/>
      <c r="L1276" s="36"/>
      <c r="M1276" s="36"/>
    </row>
    <row r="1277" spans="1:13">
      <c r="A1277" s="14"/>
      <c r="B1277" s="1">
        <v>43746</v>
      </c>
      <c r="F1277">
        <v>54.77</v>
      </c>
      <c r="H1277" s="1"/>
      <c r="J1277" s="36"/>
      <c r="K1277" s="36"/>
      <c r="L1277" s="36"/>
      <c r="M1277" s="36"/>
    </row>
    <row r="1278" spans="1:13">
      <c r="A1278" s="14"/>
      <c r="B1278" s="1">
        <v>43747</v>
      </c>
      <c r="F1278">
        <v>57.9</v>
      </c>
      <c r="H1278" s="1"/>
      <c r="J1278" s="36"/>
      <c r="K1278" s="36"/>
      <c r="L1278" s="36"/>
      <c r="M1278" s="36"/>
    </row>
    <row r="1279" spans="1:13">
      <c r="A1279" s="14"/>
      <c r="B1279" s="1">
        <v>43748</v>
      </c>
      <c r="F1279">
        <v>57.62</v>
      </c>
      <c r="H1279" s="1"/>
      <c r="J1279" s="36"/>
      <c r="K1279" s="36"/>
      <c r="L1279" s="36"/>
      <c r="M1279" s="36"/>
    </row>
    <row r="1280" spans="1:13">
      <c r="A1280" s="14"/>
      <c r="B1280" s="1">
        <v>43749</v>
      </c>
      <c r="F1280">
        <v>56.03</v>
      </c>
      <c r="H1280" s="1"/>
      <c r="J1280" s="36"/>
      <c r="K1280" s="36"/>
      <c r="L1280" s="36"/>
      <c r="M1280" s="36"/>
    </row>
    <row r="1281" spans="1:13">
      <c r="A1281" s="14"/>
      <c r="B1281" s="1">
        <v>43752</v>
      </c>
      <c r="F1281">
        <v>56.03</v>
      </c>
      <c r="H1281" s="1"/>
      <c r="J1281" s="36"/>
      <c r="K1281" s="36"/>
      <c r="L1281" s="36"/>
      <c r="M1281" s="36"/>
    </row>
    <row r="1282" spans="1:13">
      <c r="A1282" s="14"/>
      <c r="B1282" s="1">
        <v>43753</v>
      </c>
      <c r="F1282">
        <v>54.8</v>
      </c>
      <c r="H1282" s="1"/>
      <c r="J1282" s="36"/>
      <c r="K1282" s="36"/>
      <c r="L1282" s="36"/>
      <c r="M1282" s="36"/>
    </row>
    <row r="1283" spans="1:13">
      <c r="A1283" s="14"/>
      <c r="B1283" s="1">
        <v>43754</v>
      </c>
      <c r="F1283">
        <v>53.23</v>
      </c>
      <c r="H1283" s="1"/>
      <c r="J1283" s="36"/>
      <c r="K1283" s="36"/>
      <c r="L1283" s="36"/>
      <c r="M1283" s="36"/>
    </row>
    <row r="1284" spans="1:13">
      <c r="A1284" s="14"/>
      <c r="B1284" s="1">
        <v>43755</v>
      </c>
      <c r="F1284">
        <v>53.99</v>
      </c>
      <c r="H1284" s="1"/>
      <c r="J1284" s="36"/>
      <c r="K1284" s="36"/>
      <c r="L1284" s="36"/>
      <c r="M1284" s="36"/>
    </row>
    <row r="1285" spans="1:13">
      <c r="A1285" s="14"/>
      <c r="B1285" s="1">
        <v>43756</v>
      </c>
      <c r="F1285">
        <v>53.25</v>
      </c>
      <c r="H1285" s="1"/>
      <c r="J1285" s="36"/>
      <c r="K1285" s="36"/>
      <c r="L1285" s="36"/>
      <c r="M1285" s="36"/>
    </row>
    <row r="1286" spans="1:13">
      <c r="A1286" s="14"/>
      <c r="B1286" s="1">
        <v>43759</v>
      </c>
      <c r="F1286">
        <v>54.97</v>
      </c>
      <c r="H1286" s="1"/>
      <c r="J1286" s="36"/>
      <c r="K1286" s="36"/>
      <c r="L1286" s="36"/>
      <c r="M1286" s="36"/>
    </row>
    <row r="1287" spans="1:13">
      <c r="A1287" s="14"/>
      <c r="B1287" s="1">
        <v>43760</v>
      </c>
      <c r="F1287">
        <v>54.82</v>
      </c>
      <c r="H1287" s="1"/>
      <c r="J1287" s="36"/>
      <c r="K1287" s="36"/>
      <c r="L1287" s="36"/>
      <c r="M1287" s="36"/>
    </row>
    <row r="1288" spans="1:13">
      <c r="A1288" s="14"/>
      <c r="B1288" s="1">
        <v>43761</v>
      </c>
      <c r="F1288">
        <v>50</v>
      </c>
      <c r="H1288" s="1"/>
      <c r="J1288" s="36"/>
      <c r="K1288" s="36"/>
      <c r="L1288" s="36"/>
      <c r="M1288" s="36"/>
    </row>
    <row r="1289" spans="1:13">
      <c r="A1289" s="14"/>
      <c r="B1289" s="1">
        <v>43762</v>
      </c>
      <c r="F1289">
        <v>49.97</v>
      </c>
      <c r="H1289" s="1"/>
      <c r="J1289" s="36"/>
      <c r="K1289" s="36"/>
      <c r="L1289" s="36"/>
      <c r="M1289" s="36"/>
    </row>
    <row r="1290" spans="1:13">
      <c r="A1290" s="14"/>
      <c r="B1290" s="1">
        <v>43763</v>
      </c>
      <c r="F1290">
        <v>58.07</v>
      </c>
      <c r="H1290" s="1"/>
      <c r="J1290" s="36"/>
      <c r="K1290" s="36"/>
      <c r="L1290" s="36"/>
      <c r="M1290" s="36"/>
    </row>
    <row r="1291" spans="1:13">
      <c r="A1291" s="14"/>
      <c r="B1291" s="1">
        <v>43766</v>
      </c>
      <c r="F1291">
        <v>63.49</v>
      </c>
      <c r="H1291" s="1"/>
      <c r="J1291" s="36"/>
      <c r="K1291" s="36"/>
      <c r="L1291" s="36"/>
      <c r="M1291" s="36"/>
    </row>
    <row r="1292" spans="1:13">
      <c r="A1292" s="14"/>
      <c r="B1292" s="1">
        <v>43767</v>
      </c>
      <c r="F1292">
        <v>62.08</v>
      </c>
      <c r="H1292" s="1"/>
      <c r="J1292" s="36"/>
      <c r="K1292" s="36"/>
      <c r="L1292" s="36"/>
      <c r="M1292" s="36"/>
    </row>
    <row r="1293" spans="1:13">
      <c r="A1293" s="14"/>
      <c r="B1293" s="1">
        <v>43768</v>
      </c>
      <c r="F1293">
        <v>61.76</v>
      </c>
      <c r="H1293" s="1"/>
      <c r="J1293" s="36"/>
      <c r="K1293" s="36"/>
      <c r="L1293" s="36"/>
      <c r="M1293" s="36"/>
    </row>
    <row r="1294" spans="1:13">
      <c r="A1294" s="14"/>
      <c r="B1294" s="1">
        <v>43769</v>
      </c>
      <c r="F1294">
        <v>62</v>
      </c>
      <c r="H1294" s="1"/>
      <c r="J1294" s="36"/>
      <c r="K1294" s="36"/>
      <c r="L1294" s="36"/>
      <c r="M1294" s="36"/>
    </row>
    <row r="1295" spans="1:13">
      <c r="A1295" s="14"/>
      <c r="B1295" s="1">
        <v>43770</v>
      </c>
      <c r="F1295">
        <v>61.56</v>
      </c>
      <c r="H1295" s="1"/>
      <c r="J1295" s="36"/>
      <c r="K1295" s="36"/>
      <c r="L1295" s="36"/>
      <c r="M1295" s="36"/>
    </row>
    <row r="1296" spans="1:13">
      <c r="A1296" s="14"/>
      <c r="B1296" s="1">
        <v>43773</v>
      </c>
      <c r="F1296">
        <v>63.75</v>
      </c>
      <c r="H1296" s="1"/>
      <c r="J1296" s="36"/>
      <c r="K1296" s="36"/>
      <c r="L1296" s="36"/>
      <c r="M1296" s="36"/>
    </row>
    <row r="1297" spans="1:13">
      <c r="A1297" s="14"/>
      <c r="B1297" s="1">
        <v>43774</v>
      </c>
      <c r="F1297">
        <v>62.81</v>
      </c>
      <c r="H1297" s="1"/>
      <c r="J1297" s="36"/>
      <c r="K1297" s="36"/>
      <c r="L1297" s="36"/>
      <c r="M1297" s="36"/>
    </row>
    <row r="1298" spans="1:13">
      <c r="A1298" s="14"/>
      <c r="B1298" s="1">
        <v>43775</v>
      </c>
      <c r="F1298">
        <v>62.38</v>
      </c>
      <c r="H1298" s="1"/>
      <c r="J1298" s="36"/>
      <c r="K1298" s="36"/>
      <c r="L1298" s="36"/>
      <c r="M1298" s="36"/>
    </row>
    <row r="1299" spans="1:13">
      <c r="A1299" s="14"/>
      <c r="B1299" s="1">
        <v>43776</v>
      </c>
      <c r="F1299">
        <v>61.45</v>
      </c>
      <c r="H1299" s="1"/>
      <c r="J1299" s="36"/>
      <c r="K1299" s="36"/>
      <c r="L1299" s="36"/>
      <c r="M1299" s="36"/>
    </row>
    <row r="1300" spans="1:13">
      <c r="A1300" s="14"/>
      <c r="B1300" s="1">
        <v>43777</v>
      </c>
      <c r="F1300">
        <v>58.9</v>
      </c>
      <c r="H1300" s="1"/>
      <c r="J1300" s="36"/>
      <c r="K1300" s="36"/>
      <c r="L1300" s="36"/>
      <c r="M1300" s="36"/>
    </row>
    <row r="1301" spans="1:13">
      <c r="A1301" s="14"/>
      <c r="B1301" s="1">
        <v>43780</v>
      </c>
      <c r="F1301">
        <v>58.24</v>
      </c>
      <c r="H1301" s="1"/>
      <c r="J1301" s="36"/>
      <c r="K1301" s="36"/>
      <c r="L1301" s="36"/>
      <c r="M1301" s="36"/>
    </row>
    <row r="1302" spans="1:13">
      <c r="A1302" s="14"/>
      <c r="B1302" s="1">
        <v>43781</v>
      </c>
      <c r="F1302">
        <v>58.8</v>
      </c>
      <c r="H1302" s="1"/>
      <c r="J1302" s="36"/>
      <c r="K1302" s="36"/>
      <c r="L1302" s="36"/>
      <c r="M1302" s="36"/>
    </row>
    <row r="1303" spans="1:13">
      <c r="A1303" s="14"/>
      <c r="B1303" s="1">
        <v>43782</v>
      </c>
      <c r="F1303">
        <v>58.51</v>
      </c>
      <c r="H1303" s="1"/>
      <c r="J1303" s="36"/>
      <c r="K1303" s="36"/>
      <c r="L1303" s="36"/>
      <c r="M1303" s="36"/>
    </row>
    <row r="1304" spans="1:13">
      <c r="A1304" s="14"/>
      <c r="B1304" s="1">
        <v>43783</v>
      </c>
      <c r="F1304">
        <v>57.78</v>
      </c>
      <c r="H1304" s="1"/>
      <c r="J1304" s="36"/>
      <c r="K1304" s="36"/>
      <c r="L1304" s="36"/>
      <c r="M1304" s="36"/>
    </row>
    <row r="1305" spans="1:13">
      <c r="A1305" s="14"/>
      <c r="B1305" s="1">
        <v>43784</v>
      </c>
      <c r="F1305">
        <v>56.54</v>
      </c>
      <c r="H1305" s="1"/>
      <c r="J1305" s="36"/>
      <c r="K1305" s="36"/>
      <c r="L1305" s="36"/>
      <c r="M1305" s="36"/>
    </row>
    <row r="1306" spans="1:13">
      <c r="A1306" s="14"/>
      <c r="B1306" s="1">
        <v>43787</v>
      </c>
      <c r="F1306">
        <v>54.63</v>
      </c>
      <c r="H1306" s="1"/>
      <c r="J1306" s="36"/>
      <c r="K1306" s="36"/>
      <c r="L1306" s="36"/>
      <c r="M1306" s="36"/>
    </row>
    <row r="1307" spans="1:13">
      <c r="A1307" s="14"/>
      <c r="B1307" s="1">
        <v>43788</v>
      </c>
      <c r="F1307">
        <v>53.92</v>
      </c>
      <c r="H1307" s="1"/>
      <c r="J1307" s="36"/>
      <c r="K1307" s="36"/>
      <c r="L1307" s="36"/>
      <c r="M1307" s="36"/>
    </row>
    <row r="1308" spans="1:13">
      <c r="A1308" s="14"/>
      <c r="B1308" s="1">
        <v>43789</v>
      </c>
      <c r="F1308">
        <v>53.92</v>
      </c>
      <c r="H1308" s="1"/>
      <c r="J1308" s="36"/>
      <c r="K1308" s="36"/>
      <c r="L1308" s="36"/>
      <c r="M1308" s="36"/>
    </row>
    <row r="1309" spans="1:13">
      <c r="A1309" s="14"/>
      <c r="B1309" s="1">
        <v>43790</v>
      </c>
      <c r="F1309">
        <v>50.39</v>
      </c>
      <c r="H1309" s="1"/>
      <c r="J1309" s="36"/>
      <c r="K1309" s="36"/>
      <c r="L1309" s="36"/>
      <c r="M1309" s="36"/>
    </row>
    <row r="1310" spans="1:13">
      <c r="A1310" s="14"/>
      <c r="B1310" s="1">
        <v>43791</v>
      </c>
      <c r="F1310">
        <v>48.67</v>
      </c>
      <c r="H1310" s="1"/>
      <c r="J1310" s="36"/>
      <c r="K1310" s="36"/>
      <c r="L1310" s="36"/>
      <c r="M1310" s="36"/>
    </row>
    <row r="1311" spans="1:13">
      <c r="A1311" s="14"/>
      <c r="B1311" s="1">
        <v>43794</v>
      </c>
      <c r="F1311">
        <v>47.58</v>
      </c>
      <c r="H1311" s="1"/>
      <c r="J1311" s="36"/>
      <c r="K1311" s="36"/>
      <c r="L1311" s="36"/>
      <c r="M1311" s="36"/>
    </row>
    <row r="1312" spans="1:13">
      <c r="A1312" s="14"/>
      <c r="B1312" s="1">
        <v>43795</v>
      </c>
      <c r="F1312">
        <v>47.15</v>
      </c>
      <c r="H1312" s="1"/>
      <c r="J1312" s="36"/>
      <c r="K1312" s="36"/>
      <c r="L1312" s="36"/>
      <c r="M1312" s="36"/>
    </row>
    <row r="1313" spans="1:13">
      <c r="A1313" s="14"/>
      <c r="B1313" s="1">
        <v>43796</v>
      </c>
      <c r="F1313">
        <v>50.46</v>
      </c>
      <c r="H1313" s="1"/>
      <c r="J1313" s="36"/>
      <c r="K1313" s="36"/>
      <c r="L1313" s="36"/>
      <c r="M1313" s="36"/>
    </row>
    <row r="1314" spans="1:13">
      <c r="A1314" s="14"/>
      <c r="B1314" s="1">
        <v>43798</v>
      </c>
      <c r="F1314">
        <v>51.62</v>
      </c>
      <c r="H1314" s="1"/>
      <c r="J1314" s="36"/>
      <c r="K1314" s="36"/>
      <c r="L1314" s="36"/>
      <c r="M1314" s="36"/>
    </row>
    <row r="1315" spans="1:13">
      <c r="A1315" s="14"/>
      <c r="B1315" s="1">
        <v>43801</v>
      </c>
      <c r="F1315">
        <v>48.56</v>
      </c>
      <c r="H1315" s="1"/>
      <c r="J1315" s="36"/>
      <c r="K1315" s="36"/>
      <c r="L1315" s="36"/>
      <c r="M1315" s="36"/>
    </row>
    <row r="1316" spans="1:13">
      <c r="A1316" s="14"/>
      <c r="B1316" s="1">
        <v>43802</v>
      </c>
      <c r="F1316">
        <v>48.59</v>
      </c>
      <c r="H1316" s="1"/>
      <c r="J1316" s="36"/>
      <c r="K1316" s="36"/>
      <c r="L1316" s="36"/>
      <c r="M1316" s="36"/>
    </row>
    <row r="1317" spans="1:13">
      <c r="A1317" s="14"/>
      <c r="B1317" s="1">
        <v>43803</v>
      </c>
      <c r="F1317">
        <v>47.77</v>
      </c>
      <c r="H1317" s="1"/>
      <c r="J1317" s="36"/>
      <c r="K1317" s="36"/>
      <c r="L1317" s="36"/>
      <c r="M1317" s="36"/>
    </row>
    <row r="1318" spans="1:13">
      <c r="A1318" s="14"/>
      <c r="B1318" s="1">
        <v>43804</v>
      </c>
      <c r="F1318">
        <v>49.1</v>
      </c>
      <c r="H1318" s="1"/>
      <c r="J1318" s="36"/>
      <c r="K1318" s="36"/>
      <c r="L1318" s="36"/>
      <c r="M1318" s="36"/>
    </row>
    <row r="1319" spans="1:13">
      <c r="A1319" s="14"/>
      <c r="B1319" s="1">
        <v>43805</v>
      </c>
      <c r="F1319">
        <v>49.38</v>
      </c>
      <c r="H1319" s="1"/>
      <c r="J1319" s="36"/>
      <c r="K1319" s="36"/>
      <c r="L1319" s="36"/>
      <c r="M1319" s="36"/>
    </row>
    <row r="1320" spans="1:13">
      <c r="A1320" s="14"/>
      <c r="B1320" s="1">
        <v>43808</v>
      </c>
      <c r="F1320">
        <v>48.46</v>
      </c>
      <c r="H1320" s="1"/>
      <c r="J1320" s="36"/>
      <c r="K1320" s="36"/>
      <c r="L1320" s="36"/>
      <c r="M1320" s="36"/>
    </row>
    <row r="1321" spans="1:13">
      <c r="A1321" s="14"/>
      <c r="B1321" s="1">
        <v>43809</v>
      </c>
      <c r="F1321">
        <v>47.77</v>
      </c>
      <c r="H1321" s="1"/>
      <c r="J1321" s="36"/>
      <c r="K1321" s="36"/>
      <c r="L1321" s="36"/>
      <c r="M1321" s="36"/>
    </row>
    <row r="1322" spans="1:13">
      <c r="A1322" s="14"/>
      <c r="B1322" s="1">
        <v>43810</v>
      </c>
      <c r="F1322">
        <v>47.46</v>
      </c>
      <c r="H1322" s="1"/>
      <c r="J1322" s="36"/>
      <c r="K1322" s="36"/>
      <c r="L1322" s="36"/>
      <c r="M1322" s="36"/>
    </row>
    <row r="1323" spans="1:13">
      <c r="A1323" s="14"/>
      <c r="B1323" s="1">
        <v>43811</v>
      </c>
      <c r="F1323">
        <v>48.03</v>
      </c>
      <c r="H1323" s="1"/>
      <c r="J1323" s="36"/>
      <c r="K1323" s="36"/>
      <c r="L1323" s="36"/>
      <c r="M1323" s="36"/>
    </row>
    <row r="1324" spans="1:13">
      <c r="A1324" s="14"/>
      <c r="B1324" s="1">
        <v>43812</v>
      </c>
      <c r="F1324">
        <v>47.99</v>
      </c>
      <c r="H1324" s="1"/>
      <c r="J1324" s="36"/>
      <c r="K1324" s="36"/>
      <c r="L1324" s="36"/>
      <c r="M1324" s="36"/>
    </row>
    <row r="1325" spans="1:13">
      <c r="A1325" s="14"/>
      <c r="B1325" s="1">
        <v>43815</v>
      </c>
      <c r="F1325">
        <v>45.3</v>
      </c>
      <c r="H1325" s="1"/>
      <c r="J1325" s="36"/>
      <c r="K1325" s="36"/>
      <c r="L1325" s="36"/>
      <c r="M1325" s="36"/>
    </row>
    <row r="1326" spans="1:13">
      <c r="A1326" s="14"/>
      <c r="B1326" s="1">
        <v>43816</v>
      </c>
      <c r="F1326">
        <v>43.46</v>
      </c>
      <c r="H1326" s="1"/>
      <c r="J1326" s="36"/>
      <c r="K1326" s="36"/>
      <c r="L1326" s="36"/>
      <c r="M1326" s="36"/>
    </row>
    <row r="1327" spans="1:13">
      <c r="A1327" s="14"/>
      <c r="B1327" s="1">
        <v>43817</v>
      </c>
      <c r="F1327">
        <v>47.12</v>
      </c>
      <c r="H1327" s="1"/>
      <c r="J1327" s="36"/>
      <c r="K1327" s="36"/>
      <c r="L1327" s="36"/>
      <c r="M1327" s="36"/>
    </row>
    <row r="1328" spans="1:13">
      <c r="A1328" s="14"/>
      <c r="B1328" s="1">
        <v>43818</v>
      </c>
      <c r="F1328">
        <v>47.31</v>
      </c>
      <c r="H1328" s="1"/>
      <c r="J1328" s="36"/>
      <c r="K1328" s="36"/>
      <c r="L1328" s="36"/>
      <c r="M1328" s="36"/>
    </row>
    <row r="1329" spans="1:13">
      <c r="A1329" s="14"/>
      <c r="B1329" s="1">
        <v>43819</v>
      </c>
      <c r="F1329">
        <v>47.71</v>
      </c>
      <c r="H1329" s="1"/>
      <c r="J1329" s="36"/>
      <c r="K1329" s="36"/>
      <c r="L1329" s="36"/>
      <c r="M1329" s="36"/>
    </row>
    <row r="1330" spans="1:13">
      <c r="A1330" s="14"/>
      <c r="B1330" s="1">
        <v>43822</v>
      </c>
      <c r="F1330">
        <v>49.05</v>
      </c>
      <c r="H1330" s="1"/>
      <c r="J1330" s="36"/>
      <c r="K1330" s="36"/>
      <c r="L1330" s="36"/>
      <c r="M1330" s="36"/>
    </row>
    <row r="1331" spans="1:13">
      <c r="A1331" s="14"/>
      <c r="B1331" s="1">
        <v>43823</v>
      </c>
      <c r="F1331">
        <v>47.86</v>
      </c>
      <c r="H1331" s="1"/>
      <c r="J1331" s="36"/>
      <c r="K1331" s="36"/>
      <c r="L1331" s="36"/>
      <c r="M1331" s="36"/>
    </row>
    <row r="1332" spans="1:13">
      <c r="A1332" s="14"/>
      <c r="B1332" s="1">
        <v>43825</v>
      </c>
      <c r="F1332">
        <v>48.03</v>
      </c>
      <c r="H1332" s="1"/>
      <c r="J1332" s="36"/>
      <c r="K1332" s="36"/>
      <c r="L1332" s="36"/>
      <c r="M1332" s="36"/>
    </row>
    <row r="1333" spans="1:13">
      <c r="A1333" s="14"/>
      <c r="B1333" s="1">
        <v>43826</v>
      </c>
      <c r="F1333">
        <v>47.8</v>
      </c>
      <c r="H1333" s="1"/>
      <c r="J1333" s="36"/>
      <c r="K1333" s="36"/>
      <c r="L1333" s="36"/>
      <c r="M1333" s="36"/>
    </row>
    <row r="1334" spans="1:13">
      <c r="A1334" s="14"/>
      <c r="B1334" s="1">
        <v>43829</v>
      </c>
      <c r="F1334">
        <v>47.93</v>
      </c>
      <c r="H1334" s="1"/>
      <c r="J1334" s="36"/>
      <c r="K1334" s="36"/>
      <c r="L1334" s="36"/>
      <c r="M1334" s="36"/>
    </row>
    <row r="1335" spans="1:13">
      <c r="A1335" s="14"/>
      <c r="B1335" s="1">
        <v>43830</v>
      </c>
      <c r="F1335">
        <v>47.42</v>
      </c>
      <c r="H1335" s="1"/>
      <c r="J1335" s="36"/>
      <c r="K1335" s="36"/>
      <c r="L1335" s="36"/>
      <c r="M1335" s="36"/>
    </row>
    <row r="1336" spans="1:13">
      <c r="A1336" s="14"/>
      <c r="B1336" s="1">
        <v>43832</v>
      </c>
      <c r="F1336">
        <v>45.66</v>
      </c>
      <c r="H1336" s="1"/>
      <c r="J1336" s="36"/>
      <c r="K1336" s="36"/>
      <c r="L1336" s="36"/>
      <c r="M1336" s="36"/>
    </row>
    <row r="1337" spans="1:13">
      <c r="A1337" s="14"/>
      <c r="B1337" s="1">
        <v>43833</v>
      </c>
      <c r="F1337">
        <v>48.57</v>
      </c>
      <c r="H1337" s="1"/>
      <c r="J1337" s="36"/>
      <c r="K1337" s="36"/>
      <c r="L1337" s="36"/>
      <c r="M1337" s="36"/>
    </row>
    <row r="1338" spans="1:13">
      <c r="A1338" s="14"/>
      <c r="B1338" s="1">
        <v>43836</v>
      </c>
      <c r="F1338">
        <v>50.1</v>
      </c>
      <c r="H1338" s="1"/>
      <c r="J1338" s="36"/>
      <c r="K1338" s="36"/>
      <c r="L1338" s="36"/>
      <c r="M1338" s="36"/>
    </row>
    <row r="1339" spans="1:13">
      <c r="A1339" s="14"/>
      <c r="B1339" s="1">
        <v>43837</v>
      </c>
      <c r="F1339">
        <v>54.45</v>
      </c>
      <c r="H1339" s="1"/>
      <c r="J1339" s="36"/>
      <c r="K1339" s="36"/>
      <c r="L1339" s="36"/>
      <c r="M1339" s="36"/>
    </row>
    <row r="1340" spans="1:13">
      <c r="A1340" s="14"/>
      <c r="B1340" s="1">
        <v>43838</v>
      </c>
      <c r="F1340">
        <v>53.37</v>
      </c>
      <c r="H1340" s="1"/>
      <c r="J1340" s="36"/>
      <c r="K1340" s="36"/>
      <c r="L1340" s="36"/>
      <c r="M1340" s="36"/>
    </row>
    <row r="1341" spans="1:13">
      <c r="A1341" s="14"/>
      <c r="B1341" s="1">
        <v>43839</v>
      </c>
      <c r="F1341">
        <v>51.89</v>
      </c>
      <c r="H1341" s="1"/>
      <c r="J1341" s="36"/>
      <c r="K1341" s="36"/>
      <c r="L1341" s="36"/>
      <c r="M1341" s="36"/>
    </row>
    <row r="1342" spans="1:13">
      <c r="A1342" s="14"/>
      <c r="B1342" s="1">
        <v>43840</v>
      </c>
      <c r="F1342">
        <v>53.52</v>
      </c>
      <c r="H1342" s="1"/>
      <c r="J1342" s="36"/>
      <c r="K1342" s="36"/>
      <c r="L1342" s="36"/>
      <c r="M1342" s="36"/>
    </row>
    <row r="1343" spans="1:13">
      <c r="A1343" s="14"/>
      <c r="B1343" s="1">
        <v>43843</v>
      </c>
      <c r="F1343">
        <v>53.99</v>
      </c>
      <c r="H1343" s="1"/>
      <c r="J1343" s="36"/>
      <c r="K1343" s="36"/>
      <c r="L1343" s="36"/>
      <c r="M1343" s="36"/>
    </row>
    <row r="1344" spans="1:13">
      <c r="A1344" s="14"/>
      <c r="B1344" s="1">
        <v>43844</v>
      </c>
      <c r="F1344">
        <v>57.67</v>
      </c>
      <c r="H1344" s="1"/>
      <c r="J1344" s="36"/>
      <c r="K1344" s="36"/>
      <c r="L1344" s="36"/>
      <c r="M1344" s="36"/>
    </row>
    <row r="1345" spans="1:13">
      <c r="A1345" s="14"/>
      <c r="B1345" s="1">
        <v>43845</v>
      </c>
      <c r="F1345">
        <v>58.49</v>
      </c>
      <c r="H1345" s="1"/>
      <c r="J1345" s="36"/>
      <c r="K1345" s="36"/>
      <c r="L1345" s="36"/>
      <c r="M1345" s="36"/>
    </row>
    <row r="1346" spans="1:13">
      <c r="A1346" s="14"/>
      <c r="B1346" s="1">
        <v>43846</v>
      </c>
      <c r="F1346">
        <v>57.86</v>
      </c>
      <c r="H1346" s="1"/>
      <c r="J1346" s="36"/>
      <c r="K1346" s="36"/>
      <c r="L1346" s="36"/>
      <c r="M1346" s="36"/>
    </row>
    <row r="1347" spans="1:13">
      <c r="A1347" s="14"/>
      <c r="B1347" s="1">
        <v>43847</v>
      </c>
      <c r="F1347">
        <v>58.78</v>
      </c>
      <c r="H1347" s="1"/>
      <c r="J1347" s="36"/>
      <c r="K1347" s="36"/>
      <c r="L1347" s="36"/>
      <c r="M1347" s="36"/>
    </row>
    <row r="1348" spans="1:13">
      <c r="A1348" s="14"/>
      <c r="B1348" s="1">
        <v>43851</v>
      </c>
      <c r="F1348">
        <v>57.52</v>
      </c>
      <c r="H1348" s="1"/>
      <c r="J1348" s="36"/>
      <c r="K1348" s="36"/>
      <c r="L1348" s="36"/>
      <c r="M1348" s="36"/>
    </row>
    <row r="1349" spans="1:13">
      <c r="A1349" s="14"/>
      <c r="B1349" s="1">
        <v>43852</v>
      </c>
      <c r="F1349">
        <v>57.14</v>
      </c>
      <c r="H1349" s="1"/>
      <c r="J1349" s="36"/>
      <c r="K1349" s="36"/>
      <c r="L1349" s="36"/>
      <c r="M1349" s="36"/>
    </row>
    <row r="1350" spans="1:13">
      <c r="A1350" s="14"/>
      <c r="B1350" s="1">
        <v>43853</v>
      </c>
      <c r="F1350">
        <v>55.11</v>
      </c>
      <c r="H1350" s="1"/>
      <c r="J1350" s="36"/>
      <c r="K1350" s="36"/>
      <c r="L1350" s="36"/>
      <c r="M1350" s="36"/>
    </row>
    <row r="1351" spans="1:13">
      <c r="A1351" s="14"/>
      <c r="B1351" s="1">
        <v>43854</v>
      </c>
      <c r="F1351">
        <v>55.87</v>
      </c>
      <c r="H1351" s="1"/>
      <c r="J1351" s="36"/>
      <c r="K1351" s="36"/>
      <c r="L1351" s="36"/>
      <c r="M1351" s="36"/>
    </row>
    <row r="1352" spans="1:13">
      <c r="A1352" s="14"/>
      <c r="B1352" s="1">
        <v>43857</v>
      </c>
      <c r="F1352">
        <v>59.31</v>
      </c>
      <c r="H1352" s="1"/>
      <c r="J1352" s="36"/>
      <c r="K1352" s="36"/>
      <c r="L1352" s="36"/>
      <c r="M1352" s="36"/>
    </row>
    <row r="1353" spans="1:13">
      <c r="A1353" s="14"/>
      <c r="B1353" s="1">
        <v>43858</v>
      </c>
      <c r="F1353">
        <v>59.95</v>
      </c>
      <c r="H1353" s="1"/>
      <c r="J1353" s="36"/>
      <c r="K1353" s="36"/>
      <c r="L1353" s="36"/>
      <c r="M1353" s="36"/>
    </row>
    <row r="1354" spans="1:13">
      <c r="A1354" s="14"/>
      <c r="B1354" s="1">
        <v>43859</v>
      </c>
      <c r="F1354">
        <v>62.23</v>
      </c>
      <c r="H1354" s="1"/>
      <c r="J1354" s="36"/>
      <c r="K1354" s="36"/>
      <c r="L1354" s="36"/>
      <c r="M1354" s="36"/>
    </row>
    <row r="1355" spans="1:13">
      <c r="A1355" s="14"/>
      <c r="B1355" s="1">
        <v>43860</v>
      </c>
      <c r="F1355">
        <v>63.57</v>
      </c>
      <c r="H1355" s="1"/>
      <c r="J1355" s="36"/>
      <c r="K1355" s="36"/>
      <c r="L1355" s="36"/>
      <c r="M1355" s="36"/>
    </row>
    <row r="1356" spans="1:13">
      <c r="A1356" s="14"/>
      <c r="B1356" s="1">
        <v>43861</v>
      </c>
      <c r="F1356">
        <v>61.68</v>
      </c>
      <c r="H1356" s="1"/>
      <c r="J1356" s="36"/>
      <c r="K1356" s="36"/>
      <c r="L1356" s="36"/>
      <c r="M1356" s="36"/>
    </row>
    <row r="1357" spans="1:13">
      <c r="A1357" s="14"/>
      <c r="B1357" s="1">
        <v>43864</v>
      </c>
      <c r="F1357">
        <v>61.49</v>
      </c>
      <c r="H1357" s="1"/>
      <c r="J1357" s="36"/>
      <c r="K1357" s="36"/>
      <c r="L1357" s="36"/>
      <c r="M1357" s="36"/>
    </row>
    <row r="1358" spans="1:13">
      <c r="A1358" s="14"/>
      <c r="B1358" s="1">
        <v>43865</v>
      </c>
      <c r="F1358">
        <v>60.48</v>
      </c>
      <c r="H1358" s="1"/>
      <c r="J1358" s="36"/>
      <c r="K1358" s="36"/>
      <c r="L1358" s="36"/>
      <c r="M1358" s="36"/>
    </row>
    <row r="1359" spans="1:13">
      <c r="A1359" s="14"/>
      <c r="B1359" s="1">
        <v>43866</v>
      </c>
      <c r="F1359">
        <v>64.239999999999995</v>
      </c>
      <c r="H1359" s="1"/>
      <c r="J1359" s="36"/>
      <c r="K1359" s="36"/>
      <c r="L1359" s="36"/>
      <c r="M1359" s="36"/>
    </row>
    <row r="1360" spans="1:13">
      <c r="A1360" s="14"/>
      <c r="B1360" s="1">
        <v>43867</v>
      </c>
      <c r="F1360">
        <v>64.69</v>
      </c>
      <c r="H1360" s="1"/>
      <c r="J1360" s="36"/>
      <c r="K1360" s="36"/>
      <c r="L1360" s="36"/>
      <c r="M1360" s="36"/>
    </row>
    <row r="1361" spans="1:13">
      <c r="A1361" s="14"/>
      <c r="B1361" s="1">
        <v>43868</v>
      </c>
      <c r="F1361">
        <v>64.38</v>
      </c>
      <c r="H1361" s="1"/>
      <c r="J1361" s="36"/>
      <c r="K1361" s="36"/>
      <c r="L1361" s="36"/>
      <c r="M1361" s="36"/>
    </row>
    <row r="1362" spans="1:13">
      <c r="A1362" s="14"/>
      <c r="B1362" s="1">
        <v>43871</v>
      </c>
      <c r="F1362">
        <v>65.040000000000006</v>
      </c>
      <c r="H1362" s="1"/>
      <c r="J1362" s="36"/>
      <c r="K1362" s="36"/>
      <c r="L1362" s="36"/>
      <c r="M1362" s="36"/>
    </row>
    <row r="1363" spans="1:13">
      <c r="A1363" s="14"/>
      <c r="B1363" s="1">
        <v>43872</v>
      </c>
      <c r="F1363">
        <v>68.13</v>
      </c>
      <c r="H1363" s="1"/>
      <c r="J1363" s="36"/>
      <c r="K1363" s="36"/>
      <c r="L1363" s="36"/>
      <c r="M1363" s="36"/>
    </row>
    <row r="1364" spans="1:13">
      <c r="A1364" s="14"/>
      <c r="B1364" s="1">
        <v>43873</v>
      </c>
      <c r="F1364">
        <v>68.989999999999995</v>
      </c>
      <c r="H1364" s="1"/>
      <c r="J1364" s="36"/>
      <c r="K1364" s="36"/>
      <c r="L1364" s="36"/>
      <c r="M1364" s="36"/>
    </row>
    <row r="1365" spans="1:13">
      <c r="A1365" s="14"/>
      <c r="B1365" s="1">
        <v>43874</v>
      </c>
      <c r="F1365">
        <v>67.489999999999995</v>
      </c>
      <c r="H1365" s="1"/>
      <c r="J1365" s="36"/>
      <c r="K1365" s="36"/>
      <c r="L1365" s="36"/>
      <c r="M1365" s="36"/>
    </row>
    <row r="1366" spans="1:13">
      <c r="A1366" s="14"/>
      <c r="B1366" s="1">
        <v>43875</v>
      </c>
      <c r="F1366">
        <v>68.709999999999994</v>
      </c>
      <c r="H1366" s="1"/>
      <c r="J1366" s="36"/>
      <c r="K1366" s="36"/>
      <c r="L1366" s="36"/>
      <c r="M1366" s="36"/>
    </row>
    <row r="1367" spans="1:13">
      <c r="A1367" s="14"/>
      <c r="B1367" s="1">
        <v>43879</v>
      </c>
      <c r="F1367">
        <v>67.06</v>
      </c>
      <c r="H1367" s="1"/>
      <c r="J1367" s="36"/>
      <c r="K1367" s="36"/>
      <c r="L1367" s="36"/>
      <c r="M1367" s="36"/>
    </row>
    <row r="1368" spans="1:13">
      <c r="A1368" s="14"/>
      <c r="B1368" s="1">
        <v>43880</v>
      </c>
      <c r="F1368">
        <v>66.92</v>
      </c>
      <c r="H1368" s="1"/>
      <c r="J1368" s="36"/>
      <c r="K1368" s="36"/>
      <c r="L1368" s="36"/>
      <c r="M1368" s="36"/>
    </row>
    <row r="1369" spans="1:13">
      <c r="A1369" s="14"/>
      <c r="B1369" s="1">
        <v>43881</v>
      </c>
      <c r="F1369">
        <v>62.86</v>
      </c>
      <c r="H1369" s="1"/>
      <c r="J1369" s="36"/>
      <c r="K1369" s="36"/>
      <c r="L1369" s="36"/>
      <c r="M1369" s="36"/>
    </row>
    <row r="1370" spans="1:13">
      <c r="A1370" s="14"/>
      <c r="B1370" s="1">
        <v>43882</v>
      </c>
      <c r="F1370">
        <v>63.66</v>
      </c>
      <c r="H1370" s="1"/>
      <c r="J1370" s="36"/>
      <c r="K1370" s="36"/>
      <c r="L1370" s="36"/>
      <c r="M1370" s="36"/>
    </row>
    <row r="1371" spans="1:13">
      <c r="A1371" s="14"/>
      <c r="B1371" s="1">
        <v>43885</v>
      </c>
      <c r="F1371">
        <v>62.76</v>
      </c>
      <c r="H1371" s="1"/>
      <c r="J1371" s="36"/>
      <c r="K1371" s="36"/>
      <c r="L1371" s="36"/>
      <c r="M1371" s="36"/>
    </row>
    <row r="1372" spans="1:13">
      <c r="A1372" s="14"/>
      <c r="B1372" s="1">
        <v>43886</v>
      </c>
      <c r="F1372">
        <v>60.78</v>
      </c>
      <c r="H1372" s="1"/>
      <c r="J1372" s="36"/>
      <c r="K1372" s="36"/>
      <c r="L1372" s="36"/>
      <c r="M1372" s="36"/>
    </row>
    <row r="1373" spans="1:13">
      <c r="A1373" s="14"/>
      <c r="B1373" s="1">
        <v>43887</v>
      </c>
      <c r="F1373">
        <v>57.24</v>
      </c>
      <c r="H1373" s="1"/>
      <c r="J1373" s="36"/>
      <c r="K1373" s="36"/>
      <c r="L1373" s="36"/>
      <c r="M1373" s="36"/>
    </row>
    <row r="1374" spans="1:13">
      <c r="A1374" s="14"/>
      <c r="B1374" s="1">
        <v>43888</v>
      </c>
      <c r="F1374">
        <v>57.63</v>
      </c>
      <c r="H1374" s="1"/>
      <c r="J1374" s="36"/>
      <c r="K1374" s="36"/>
      <c r="L1374" s="36"/>
      <c r="M1374" s="36"/>
    </row>
    <row r="1375" spans="1:13">
      <c r="A1375" s="14"/>
      <c r="B1375" s="1">
        <v>43889</v>
      </c>
      <c r="F1375">
        <v>56.04</v>
      </c>
      <c r="H1375" s="1"/>
      <c r="J1375" s="36"/>
      <c r="K1375" s="36"/>
      <c r="L1375" s="36"/>
      <c r="M1375" s="36"/>
    </row>
    <row r="1376" spans="1:13">
      <c r="A1376" s="14"/>
      <c r="B1376" s="1">
        <v>43892</v>
      </c>
      <c r="F1376">
        <v>57.81</v>
      </c>
      <c r="H1376" s="1"/>
      <c r="J1376" s="36"/>
      <c r="K1376" s="36"/>
      <c r="L1376" s="36"/>
      <c r="M1376" s="36"/>
    </row>
    <row r="1377" spans="1:13">
      <c r="A1377" s="14"/>
      <c r="B1377" s="1">
        <v>43893</v>
      </c>
      <c r="F1377">
        <v>56.51</v>
      </c>
      <c r="H1377" s="1"/>
      <c r="J1377" s="36"/>
      <c r="K1377" s="36"/>
      <c r="L1377" s="36"/>
      <c r="M1377" s="36"/>
    </row>
    <row r="1378" spans="1:13">
      <c r="A1378" s="14"/>
      <c r="B1378" s="1">
        <v>43894</v>
      </c>
      <c r="F1378">
        <v>56.43</v>
      </c>
      <c r="H1378" s="1"/>
      <c r="J1378" s="36"/>
      <c r="K1378" s="36"/>
      <c r="L1378" s="36"/>
      <c r="M1378" s="36"/>
    </row>
    <row r="1379" spans="1:13">
      <c r="A1379" s="14"/>
      <c r="B1379" s="1">
        <v>43895</v>
      </c>
      <c r="F1379">
        <v>59.21</v>
      </c>
      <c r="H1379" s="1"/>
      <c r="J1379" s="36"/>
      <c r="K1379" s="36"/>
      <c r="L1379" s="36"/>
      <c r="M1379" s="36"/>
    </row>
    <row r="1380" spans="1:13">
      <c r="A1380" s="14"/>
      <c r="B1380" s="1">
        <v>43896</v>
      </c>
      <c r="F1380">
        <v>59.07</v>
      </c>
      <c r="H1380" s="1"/>
      <c r="J1380" s="36"/>
      <c r="K1380" s="36"/>
      <c r="L1380" s="36"/>
      <c r="M1380" s="36"/>
    </row>
    <row r="1381" spans="1:13">
      <c r="A1381" s="14"/>
      <c r="B1381" s="1">
        <v>43899</v>
      </c>
      <c r="F1381">
        <v>50.51</v>
      </c>
      <c r="H1381" s="1"/>
      <c r="J1381" s="36"/>
      <c r="K1381" s="36"/>
      <c r="L1381" s="36"/>
      <c r="M1381" s="36"/>
    </row>
    <row r="1382" spans="1:13">
      <c r="A1382" s="14"/>
      <c r="B1382" s="1">
        <v>43900</v>
      </c>
      <c r="F1382">
        <v>51.44</v>
      </c>
      <c r="H1382" s="1"/>
      <c r="J1382" s="36"/>
      <c r="K1382" s="36"/>
      <c r="L1382" s="36"/>
      <c r="M1382" s="36"/>
    </row>
    <row r="1383" spans="1:13">
      <c r="A1383" s="14"/>
      <c r="B1383" s="1">
        <v>43901</v>
      </c>
      <c r="F1383">
        <v>50.55</v>
      </c>
      <c r="H1383" s="1"/>
      <c r="J1383" s="36"/>
      <c r="K1383" s="36"/>
      <c r="L1383" s="36"/>
      <c r="M1383" s="36"/>
    </row>
    <row r="1384" spans="1:13">
      <c r="A1384" s="14"/>
      <c r="B1384" s="1">
        <v>43902</v>
      </c>
      <c r="F1384">
        <v>38.630000000000003</v>
      </c>
      <c r="H1384" s="1"/>
      <c r="J1384" s="36"/>
      <c r="K1384" s="36"/>
      <c r="L1384" s="36"/>
      <c r="M1384" s="36"/>
    </row>
    <row r="1385" spans="1:13">
      <c r="A1385" s="14"/>
      <c r="B1385" s="1">
        <v>43903</v>
      </c>
      <c r="F1385">
        <v>34.340000000000003</v>
      </c>
      <c r="H1385" s="1"/>
      <c r="J1385" s="36"/>
      <c r="K1385" s="36"/>
      <c r="L1385" s="36"/>
      <c r="M1385" s="36"/>
    </row>
    <row r="1386" spans="1:13">
      <c r="A1386" s="14"/>
      <c r="B1386" s="1">
        <v>43906</v>
      </c>
      <c r="F1386">
        <v>31.66</v>
      </c>
      <c r="H1386" s="1"/>
      <c r="J1386" s="36"/>
      <c r="K1386" s="36"/>
      <c r="L1386" s="36"/>
      <c r="M1386" s="36"/>
    </row>
    <row r="1387" spans="1:13">
      <c r="A1387" s="14"/>
      <c r="B1387" s="1">
        <v>43907</v>
      </c>
      <c r="F1387">
        <v>34.61</v>
      </c>
      <c r="H1387" s="1"/>
      <c r="J1387" s="36"/>
      <c r="K1387" s="36"/>
      <c r="L1387" s="36"/>
      <c r="M1387" s="36"/>
    </row>
    <row r="1388" spans="1:13">
      <c r="A1388" s="14"/>
      <c r="B1388" s="1">
        <v>43908</v>
      </c>
      <c r="F1388">
        <v>34.24</v>
      </c>
      <c r="H1388" s="1"/>
      <c r="J1388" s="36"/>
      <c r="K1388" s="36"/>
      <c r="L1388" s="36"/>
      <c r="M1388" s="36"/>
    </row>
    <row r="1389" spans="1:13">
      <c r="A1389" s="14"/>
      <c r="B1389" s="1">
        <v>43909</v>
      </c>
      <c r="F1389">
        <v>40.130000000000003</v>
      </c>
      <c r="H1389" s="1"/>
      <c r="J1389" s="36"/>
      <c r="K1389" s="36"/>
      <c r="L1389" s="36"/>
      <c r="M1389" s="36"/>
    </row>
    <row r="1390" spans="1:13">
      <c r="A1390" s="14"/>
      <c r="B1390" s="1">
        <v>43910</v>
      </c>
      <c r="F1390">
        <v>39.880000000000003</v>
      </c>
      <c r="H1390" s="1"/>
      <c r="J1390" s="36"/>
      <c r="K1390" s="36"/>
      <c r="L1390" s="36"/>
      <c r="M1390" s="36"/>
    </row>
    <row r="1391" spans="1:13">
      <c r="A1391" s="14"/>
      <c r="B1391" s="1">
        <v>43913</v>
      </c>
      <c r="F1391">
        <v>40.409999999999997</v>
      </c>
      <c r="H1391" s="1"/>
      <c r="J1391" s="36"/>
      <c r="K1391" s="36"/>
      <c r="L1391" s="36"/>
      <c r="M1391" s="36"/>
    </row>
    <row r="1392" spans="1:13">
      <c r="A1392" s="14"/>
      <c r="B1392" s="1">
        <v>43914</v>
      </c>
      <c r="F1392">
        <v>43.18</v>
      </c>
      <c r="H1392" s="1"/>
      <c r="J1392" s="36"/>
      <c r="K1392" s="36"/>
      <c r="L1392" s="36"/>
      <c r="M1392" s="36"/>
    </row>
    <row r="1393" spans="1:13">
      <c r="A1393" s="14"/>
      <c r="B1393" s="1">
        <v>43915</v>
      </c>
      <c r="F1393">
        <v>42.64</v>
      </c>
      <c r="H1393" s="1"/>
      <c r="J1393" s="36"/>
      <c r="K1393" s="36"/>
      <c r="L1393" s="36"/>
      <c r="M1393" s="36"/>
    </row>
    <row r="1394" spans="1:13">
      <c r="A1394" s="14"/>
      <c r="B1394" s="1">
        <v>43916</v>
      </c>
      <c r="F1394">
        <v>42.86</v>
      </c>
      <c r="H1394" s="1"/>
      <c r="J1394" s="36"/>
      <c r="K1394" s="36"/>
      <c r="L1394" s="36"/>
      <c r="M1394" s="36"/>
    </row>
    <row r="1395" spans="1:13">
      <c r="A1395" s="14"/>
      <c r="B1395" s="1">
        <v>43917</v>
      </c>
      <c r="F1395">
        <v>42.77</v>
      </c>
      <c r="H1395" s="1"/>
      <c r="J1395" s="36"/>
      <c r="K1395" s="36"/>
      <c r="L1395" s="36"/>
      <c r="M1395" s="36"/>
    </row>
    <row r="1396" spans="1:13">
      <c r="A1396" s="14"/>
      <c r="B1396" s="1">
        <v>43920</v>
      </c>
      <c r="F1396">
        <v>40.840000000000003</v>
      </c>
      <c r="H1396" s="1"/>
      <c r="J1396" s="36"/>
      <c r="K1396" s="36"/>
      <c r="L1396" s="36"/>
      <c r="M1396" s="36"/>
    </row>
    <row r="1397" spans="1:13">
      <c r="A1397" s="14"/>
      <c r="B1397" s="1">
        <v>43921</v>
      </c>
      <c r="F1397">
        <v>41.45</v>
      </c>
      <c r="H1397" s="1"/>
      <c r="J1397" s="36"/>
      <c r="K1397" s="36"/>
      <c r="L1397" s="36"/>
      <c r="M1397" s="36"/>
    </row>
    <row r="1398" spans="1:13">
      <c r="A1398" s="14"/>
      <c r="B1398" s="1">
        <v>43922</v>
      </c>
      <c r="F1398">
        <v>39.74</v>
      </c>
      <c r="H1398" s="1"/>
      <c r="J1398" s="36"/>
      <c r="K1398" s="36"/>
      <c r="L1398" s="36"/>
      <c r="M1398" s="36"/>
    </row>
    <row r="1399" spans="1:13">
      <c r="A1399" s="14"/>
      <c r="B1399" s="1">
        <v>43923</v>
      </c>
      <c r="F1399">
        <v>43.97</v>
      </c>
      <c r="H1399" s="1"/>
      <c r="J1399" s="36"/>
      <c r="K1399" s="36"/>
      <c r="L1399" s="36"/>
      <c r="M1399" s="36"/>
    </row>
    <row r="1400" spans="1:13">
      <c r="A1400" s="14"/>
      <c r="B1400" s="1">
        <v>43924</v>
      </c>
      <c r="F1400">
        <v>43.57</v>
      </c>
      <c r="H1400" s="1"/>
      <c r="J1400" s="36"/>
      <c r="K1400" s="36"/>
      <c r="L1400" s="36"/>
      <c r="M1400" s="36"/>
    </row>
    <row r="1401" spans="1:13">
      <c r="A1401" s="14"/>
      <c r="B1401" s="1">
        <v>43927</v>
      </c>
      <c r="F1401">
        <v>47</v>
      </c>
      <c r="H1401" s="1"/>
      <c r="J1401" s="36"/>
      <c r="K1401" s="36"/>
      <c r="L1401" s="36"/>
      <c r="M1401" s="36"/>
    </row>
    <row r="1402" spans="1:13">
      <c r="A1402" s="14"/>
      <c r="B1402" s="1">
        <v>43928</v>
      </c>
      <c r="F1402">
        <v>47.04</v>
      </c>
      <c r="H1402" s="1"/>
      <c r="J1402" s="36"/>
      <c r="K1402" s="36"/>
      <c r="L1402" s="36"/>
      <c r="M1402" s="36"/>
    </row>
    <row r="1403" spans="1:13">
      <c r="A1403" s="14"/>
      <c r="B1403" s="1">
        <v>43929</v>
      </c>
      <c r="F1403">
        <v>47.01</v>
      </c>
      <c r="H1403" s="1"/>
      <c r="J1403" s="36"/>
      <c r="K1403" s="36"/>
      <c r="L1403" s="36"/>
      <c r="M1403" s="36"/>
    </row>
    <row r="1404" spans="1:13">
      <c r="A1404" s="14"/>
      <c r="B1404" s="1">
        <v>43930</v>
      </c>
      <c r="F1404">
        <v>46.74</v>
      </c>
      <c r="H1404" s="1"/>
      <c r="J1404" s="36"/>
      <c r="K1404" s="36"/>
      <c r="L1404" s="36"/>
      <c r="M1404" s="36"/>
    </row>
    <row r="1405" spans="1:13">
      <c r="A1405" s="14"/>
      <c r="B1405" s="1">
        <v>43934</v>
      </c>
      <c r="F1405">
        <v>43.49</v>
      </c>
      <c r="H1405" s="1"/>
      <c r="J1405" s="36"/>
      <c r="K1405" s="36"/>
      <c r="L1405" s="36"/>
      <c r="M1405" s="36"/>
    </row>
    <row r="1406" spans="1:13">
      <c r="A1406" s="14"/>
      <c r="B1406" s="1">
        <v>43935</v>
      </c>
      <c r="F1406">
        <v>44.4</v>
      </c>
      <c r="H1406" s="1"/>
      <c r="J1406" s="36"/>
      <c r="K1406" s="36"/>
      <c r="L1406" s="36"/>
      <c r="M1406" s="36"/>
    </row>
    <row r="1407" spans="1:13">
      <c r="A1407" s="14"/>
      <c r="B1407" s="1">
        <v>43936</v>
      </c>
      <c r="F1407">
        <v>43.06</v>
      </c>
      <c r="H1407" s="1"/>
      <c r="J1407" s="36"/>
      <c r="K1407" s="36"/>
      <c r="L1407" s="36"/>
      <c r="M1407" s="36"/>
    </row>
    <row r="1408" spans="1:13">
      <c r="A1408" s="14"/>
      <c r="B1408" s="1">
        <v>43937</v>
      </c>
      <c r="F1408">
        <v>45.41</v>
      </c>
      <c r="H1408" s="1"/>
      <c r="J1408" s="36"/>
      <c r="K1408" s="36"/>
      <c r="L1408" s="36"/>
      <c r="M1408" s="36"/>
    </row>
    <row r="1409" spans="1:13">
      <c r="A1409" s="14"/>
      <c r="B1409" s="1">
        <v>43938</v>
      </c>
      <c r="F1409">
        <v>45.33</v>
      </c>
      <c r="H1409" s="1"/>
      <c r="J1409" s="36"/>
      <c r="K1409" s="36"/>
      <c r="L1409" s="36"/>
      <c r="M1409" s="36"/>
    </row>
    <row r="1410" spans="1:13">
      <c r="A1410" s="14"/>
      <c r="B1410" s="1">
        <v>43941</v>
      </c>
      <c r="F1410">
        <v>43.43</v>
      </c>
      <c r="H1410" s="1"/>
      <c r="J1410" s="36"/>
      <c r="K1410" s="36"/>
      <c r="L1410" s="36"/>
      <c r="M1410" s="36"/>
    </row>
    <row r="1411" spans="1:13">
      <c r="A1411" s="14"/>
      <c r="B1411" s="1">
        <v>43942</v>
      </c>
      <c r="F1411">
        <v>43.98</v>
      </c>
      <c r="H1411" s="1"/>
      <c r="J1411" s="36"/>
      <c r="K1411" s="36"/>
      <c r="L1411" s="36"/>
      <c r="M1411" s="36"/>
    </row>
    <row r="1412" spans="1:13">
      <c r="A1412" s="14"/>
      <c r="B1412" s="1">
        <v>43943</v>
      </c>
      <c r="F1412">
        <v>45.6</v>
      </c>
      <c r="H1412" s="1"/>
      <c r="J1412" s="36"/>
      <c r="K1412" s="36"/>
      <c r="L1412" s="36"/>
      <c r="M1412" s="36"/>
    </row>
    <row r="1413" spans="1:13">
      <c r="A1413" s="14"/>
      <c r="B1413" s="1">
        <v>43944</v>
      </c>
      <c r="F1413">
        <v>48.59</v>
      </c>
      <c r="H1413" s="1"/>
      <c r="J1413" s="36"/>
      <c r="K1413" s="36"/>
      <c r="L1413" s="36"/>
      <c r="M1413" s="36"/>
    </row>
    <row r="1414" spans="1:13">
      <c r="A1414" s="14"/>
      <c r="B1414" s="1">
        <v>43945</v>
      </c>
      <c r="F1414">
        <v>48.4</v>
      </c>
      <c r="H1414" s="1"/>
      <c r="J1414" s="36"/>
      <c r="K1414" s="36"/>
      <c r="L1414" s="36"/>
      <c r="M1414" s="36"/>
    </row>
    <row r="1415" spans="1:13">
      <c r="A1415" s="14"/>
      <c r="B1415" s="1">
        <v>43948</v>
      </c>
      <c r="F1415">
        <v>49.57</v>
      </c>
      <c r="H1415" s="1"/>
      <c r="J1415" s="36"/>
      <c r="K1415" s="36"/>
      <c r="L1415" s="36"/>
      <c r="M1415" s="36"/>
    </row>
    <row r="1416" spans="1:13">
      <c r="A1416" s="14"/>
      <c r="B1416" s="1">
        <v>43949</v>
      </c>
      <c r="F1416">
        <v>49.57</v>
      </c>
      <c r="H1416" s="1"/>
      <c r="J1416" s="36"/>
      <c r="K1416" s="36"/>
      <c r="L1416" s="36"/>
      <c r="M1416" s="36"/>
    </row>
    <row r="1417" spans="1:13">
      <c r="A1417" s="14"/>
      <c r="B1417" s="1">
        <v>43950</v>
      </c>
      <c r="F1417">
        <v>56.26</v>
      </c>
      <c r="H1417" s="1"/>
      <c r="J1417" s="36"/>
      <c r="K1417" s="36"/>
      <c r="L1417" s="36"/>
      <c r="M1417" s="36"/>
    </row>
    <row r="1418" spans="1:13">
      <c r="A1418" s="14"/>
      <c r="B1418" s="1">
        <v>43951</v>
      </c>
      <c r="F1418">
        <v>56.9</v>
      </c>
      <c r="H1418" s="1"/>
      <c r="J1418" s="36"/>
      <c r="K1418" s="36"/>
      <c r="L1418" s="36"/>
      <c r="M1418" s="36"/>
    </row>
    <row r="1419" spans="1:13">
      <c r="A1419" s="14"/>
      <c r="B1419" s="1">
        <v>43952</v>
      </c>
      <c r="F1419">
        <v>56.32</v>
      </c>
      <c r="H1419" s="1"/>
      <c r="J1419" s="36"/>
      <c r="K1419" s="36"/>
      <c r="L1419" s="36"/>
      <c r="M1419" s="36"/>
    </row>
    <row r="1420" spans="1:13">
      <c r="A1420" s="14"/>
      <c r="B1420" s="1">
        <v>43955</v>
      </c>
      <c r="F1420">
        <v>56.96</v>
      </c>
      <c r="H1420" s="1"/>
      <c r="J1420" s="36"/>
      <c r="K1420" s="36"/>
      <c r="L1420" s="36"/>
      <c r="M1420" s="36"/>
    </row>
    <row r="1421" spans="1:13">
      <c r="A1421" s="14"/>
      <c r="B1421" s="1">
        <v>43956</v>
      </c>
      <c r="F1421">
        <v>57.29</v>
      </c>
      <c r="H1421" s="1"/>
      <c r="J1421" s="36"/>
      <c r="K1421" s="36"/>
      <c r="L1421" s="36"/>
      <c r="M1421" s="36"/>
    </row>
    <row r="1422" spans="1:13">
      <c r="A1422" s="14"/>
      <c r="B1422" s="1">
        <v>43957</v>
      </c>
      <c r="F1422">
        <v>59.57</v>
      </c>
      <c r="H1422" s="1"/>
      <c r="J1422" s="36"/>
      <c r="K1422" s="36"/>
      <c r="L1422" s="36"/>
      <c r="M1422" s="36"/>
    </row>
    <row r="1423" spans="1:13">
      <c r="A1423" s="14"/>
      <c r="B1423" s="1">
        <v>43958</v>
      </c>
      <c r="F1423">
        <v>63.85</v>
      </c>
      <c r="H1423" s="1"/>
      <c r="J1423" s="36"/>
      <c r="K1423" s="36"/>
      <c r="L1423" s="36"/>
      <c r="M1423" s="36"/>
    </row>
    <row r="1424" spans="1:13">
      <c r="A1424" s="14"/>
      <c r="B1424" s="1">
        <v>43959</v>
      </c>
      <c r="F1424">
        <v>64</v>
      </c>
      <c r="H1424" s="1"/>
      <c r="J1424" s="36"/>
      <c r="K1424" s="36"/>
      <c r="L1424" s="36"/>
      <c r="M1424" s="36"/>
    </row>
    <row r="1425" spans="1:13">
      <c r="A1425" s="14"/>
      <c r="B1425" s="1">
        <v>43962</v>
      </c>
      <c r="F1425">
        <v>56.12</v>
      </c>
      <c r="H1425" s="1"/>
      <c r="J1425" s="36"/>
      <c r="K1425" s="36"/>
      <c r="L1425" s="36"/>
      <c r="M1425" s="36"/>
    </row>
    <row r="1426" spans="1:13">
      <c r="A1426" s="14"/>
      <c r="B1426" s="1">
        <v>43963</v>
      </c>
      <c r="F1426">
        <v>56.63</v>
      </c>
      <c r="H1426" s="1"/>
      <c r="J1426" s="36"/>
      <c r="K1426" s="36"/>
      <c r="L1426" s="36"/>
      <c r="M1426" s="36"/>
    </row>
    <row r="1427" spans="1:13">
      <c r="A1427" s="14"/>
      <c r="B1427" s="1">
        <v>43964</v>
      </c>
      <c r="F1427">
        <v>59.15</v>
      </c>
      <c r="H1427" s="1"/>
      <c r="J1427" s="36"/>
      <c r="K1427" s="36"/>
      <c r="L1427" s="36"/>
      <c r="M1427" s="36"/>
    </row>
    <row r="1428" spans="1:13">
      <c r="A1428" s="14"/>
      <c r="B1428" s="1">
        <v>43965</v>
      </c>
      <c r="F1428">
        <v>62.18</v>
      </c>
      <c r="H1428" s="1"/>
      <c r="J1428" s="36"/>
      <c r="K1428" s="36"/>
      <c r="L1428" s="36"/>
      <c r="M1428" s="36"/>
    </row>
    <row r="1429" spans="1:13">
      <c r="A1429" s="14"/>
      <c r="B1429" s="1">
        <v>43966</v>
      </c>
      <c r="F1429">
        <v>59.96</v>
      </c>
      <c r="H1429" s="1"/>
      <c r="J1429" s="36"/>
      <c r="K1429" s="36"/>
      <c r="L1429" s="36"/>
      <c r="M1429" s="36"/>
    </row>
    <row r="1430" spans="1:13">
      <c r="A1430" s="14"/>
      <c r="B1430" s="1">
        <v>43969</v>
      </c>
      <c r="F1430">
        <v>62.3</v>
      </c>
      <c r="H1430" s="1"/>
      <c r="J1430" s="36"/>
      <c r="K1430" s="36"/>
      <c r="L1430" s="36"/>
      <c r="M1430" s="36"/>
    </row>
    <row r="1431" spans="1:13">
      <c r="A1431" s="14"/>
      <c r="B1431" s="1">
        <v>43970</v>
      </c>
      <c r="F1431">
        <v>61.88</v>
      </c>
      <c r="H1431" s="1"/>
      <c r="J1431" s="36"/>
      <c r="K1431" s="36"/>
      <c r="L1431" s="36"/>
      <c r="M1431" s="36"/>
    </row>
    <row r="1432" spans="1:13">
      <c r="A1432" s="14"/>
      <c r="B1432" s="1">
        <v>43971</v>
      </c>
      <c r="F1432">
        <v>61.11</v>
      </c>
      <c r="H1432" s="1"/>
      <c r="J1432" s="36"/>
      <c r="K1432" s="36"/>
      <c r="L1432" s="36"/>
      <c r="M1432" s="36"/>
    </row>
    <row r="1433" spans="1:13">
      <c r="A1433" s="14"/>
      <c r="B1433" s="1">
        <v>43972</v>
      </c>
      <c r="F1433">
        <v>58.07</v>
      </c>
      <c r="H1433" s="1"/>
      <c r="J1433" s="36"/>
      <c r="K1433" s="36"/>
      <c r="L1433" s="36"/>
      <c r="M1433" s="36"/>
    </row>
    <row r="1434" spans="1:13">
      <c r="A1434" s="14"/>
      <c r="B1434" s="1">
        <v>43973</v>
      </c>
      <c r="F1434">
        <v>58.65</v>
      </c>
      <c r="H1434" s="1"/>
      <c r="J1434" s="36"/>
      <c r="K1434" s="36"/>
      <c r="L1434" s="36"/>
      <c r="M1434" s="36"/>
    </row>
    <row r="1435" spans="1:13">
      <c r="A1435" s="14"/>
      <c r="B1435" s="1">
        <v>43977</v>
      </c>
      <c r="F1435">
        <v>56.12</v>
      </c>
      <c r="H1435" s="1"/>
      <c r="J1435" s="36"/>
      <c r="K1435" s="36"/>
      <c r="L1435" s="36"/>
      <c r="M1435" s="36"/>
    </row>
    <row r="1436" spans="1:13">
      <c r="A1436" s="14"/>
      <c r="B1436" s="1">
        <v>43978</v>
      </c>
      <c r="F1436">
        <v>58.62</v>
      </c>
      <c r="H1436" s="1"/>
      <c r="J1436" s="36"/>
      <c r="K1436" s="36"/>
      <c r="L1436" s="36"/>
      <c r="M1436" s="36"/>
    </row>
    <row r="1437" spans="1:13">
      <c r="A1437" s="14"/>
      <c r="B1437" s="1">
        <v>43979</v>
      </c>
      <c r="F1437">
        <v>60.59</v>
      </c>
      <c r="H1437" s="1"/>
      <c r="J1437" s="36"/>
      <c r="K1437" s="36"/>
      <c r="L1437" s="36"/>
      <c r="M1437" s="36"/>
    </row>
    <row r="1438" spans="1:13">
      <c r="A1438" s="14"/>
      <c r="B1438" s="1">
        <v>43980</v>
      </c>
      <c r="F1438">
        <v>60.03</v>
      </c>
      <c r="H1438" s="1"/>
      <c r="J1438" s="36"/>
      <c r="K1438" s="36"/>
      <c r="L1438" s="36"/>
      <c r="M1438" s="36"/>
    </row>
    <row r="1439" spans="1:13">
      <c r="A1439" s="14"/>
      <c r="B1439" s="1">
        <v>43983</v>
      </c>
      <c r="F1439">
        <v>61.16</v>
      </c>
      <c r="H1439" s="1"/>
      <c r="J1439" s="36"/>
      <c r="K1439" s="36"/>
      <c r="L1439" s="36"/>
      <c r="M1439" s="36"/>
    </row>
    <row r="1440" spans="1:13">
      <c r="A1440" s="14"/>
      <c r="B1440" s="1">
        <v>43984</v>
      </c>
      <c r="F1440">
        <v>60.72</v>
      </c>
      <c r="H1440" s="1"/>
      <c r="J1440" s="36"/>
      <c r="K1440" s="36"/>
      <c r="L1440" s="36"/>
      <c r="M1440" s="36"/>
    </row>
    <row r="1441" spans="1:13">
      <c r="A1441" s="14"/>
      <c r="B1441" s="1">
        <v>43985</v>
      </c>
      <c r="F1441">
        <v>61.19</v>
      </c>
      <c r="H1441" s="1"/>
      <c r="J1441" s="36"/>
      <c r="K1441" s="36"/>
      <c r="L1441" s="36"/>
      <c r="M1441" s="36"/>
    </row>
    <row r="1442" spans="1:13">
      <c r="A1442" s="14"/>
      <c r="B1442" s="1">
        <v>43986</v>
      </c>
      <c r="F1442">
        <v>62.72</v>
      </c>
      <c r="H1442" s="1"/>
      <c r="J1442" s="36"/>
      <c r="K1442" s="36"/>
      <c r="L1442" s="36"/>
      <c r="M1442" s="36"/>
    </row>
    <row r="1443" spans="1:13">
      <c r="A1443" s="14"/>
      <c r="B1443" s="1">
        <v>43987</v>
      </c>
      <c r="F1443">
        <v>62.13</v>
      </c>
      <c r="H1443" s="1"/>
      <c r="J1443" s="36"/>
      <c r="K1443" s="36"/>
      <c r="L1443" s="36"/>
      <c r="M1443" s="36"/>
    </row>
    <row r="1444" spans="1:13">
      <c r="A1444" s="14"/>
      <c r="B1444" s="1">
        <v>43990</v>
      </c>
      <c r="F1444">
        <v>61.98</v>
      </c>
      <c r="H1444" s="1"/>
      <c r="J1444" s="36"/>
      <c r="K1444" s="36"/>
      <c r="L1444" s="36"/>
      <c r="M1444" s="36"/>
    </row>
    <row r="1445" spans="1:13">
      <c r="A1445" s="14"/>
      <c r="B1445" s="1">
        <v>43991</v>
      </c>
      <c r="F1445">
        <v>62.15</v>
      </c>
      <c r="H1445" s="1"/>
      <c r="J1445" s="36"/>
      <c r="K1445" s="36"/>
      <c r="L1445" s="36"/>
      <c r="M1445" s="36"/>
    </row>
    <row r="1446" spans="1:13">
      <c r="A1446" s="14"/>
      <c r="B1446" s="1">
        <v>43992</v>
      </c>
      <c r="F1446">
        <v>62.94</v>
      </c>
      <c r="H1446" s="1"/>
      <c r="J1446" s="36"/>
      <c r="K1446" s="36"/>
      <c r="L1446" s="36"/>
      <c r="M1446" s="36"/>
    </row>
    <row r="1447" spans="1:13">
      <c r="A1447" s="14"/>
      <c r="B1447" s="1">
        <v>43993</v>
      </c>
      <c r="F1447">
        <v>58.99</v>
      </c>
      <c r="H1447" s="1"/>
      <c r="J1447" s="36"/>
      <c r="K1447" s="36"/>
      <c r="L1447" s="36"/>
      <c r="M1447" s="36"/>
    </row>
    <row r="1448" spans="1:13">
      <c r="A1448" s="14"/>
      <c r="B1448" s="1">
        <v>43994</v>
      </c>
      <c r="F1448">
        <v>60.02</v>
      </c>
      <c r="H1448" s="1"/>
      <c r="J1448" s="36"/>
      <c r="K1448" s="36"/>
      <c r="L1448" s="36"/>
      <c r="M1448" s="36"/>
    </row>
    <row r="1449" spans="1:13">
      <c r="A1449" s="14"/>
      <c r="B1449" s="1">
        <v>43997</v>
      </c>
      <c r="F1449">
        <v>59.9</v>
      </c>
      <c r="H1449" s="1"/>
      <c r="J1449" s="36"/>
      <c r="K1449" s="36"/>
      <c r="L1449" s="36"/>
      <c r="M1449" s="36"/>
    </row>
    <row r="1450" spans="1:13">
      <c r="A1450" s="14"/>
      <c r="B1450" s="1">
        <v>43998</v>
      </c>
      <c r="F1450">
        <v>60.44</v>
      </c>
      <c r="H1450" s="1"/>
      <c r="J1450" s="36"/>
      <c r="K1450" s="36"/>
      <c r="L1450" s="36"/>
      <c r="M1450" s="36"/>
    </row>
    <row r="1451" spans="1:13">
      <c r="A1451" s="14"/>
      <c r="B1451" s="1">
        <v>43999</v>
      </c>
      <c r="F1451">
        <v>59.19</v>
      </c>
      <c r="H1451" s="1"/>
      <c r="J1451" s="36"/>
      <c r="K1451" s="36"/>
      <c r="L1451" s="36"/>
      <c r="M1451" s="36"/>
    </row>
    <row r="1452" spans="1:13">
      <c r="A1452" s="14"/>
      <c r="B1452" s="1">
        <v>44000</v>
      </c>
      <c r="F1452">
        <v>59.71</v>
      </c>
      <c r="H1452" s="1"/>
      <c r="J1452" s="36"/>
      <c r="K1452" s="36"/>
      <c r="L1452" s="36"/>
      <c r="M1452" s="36"/>
    </row>
    <row r="1453" spans="1:13">
      <c r="A1453" s="14"/>
      <c r="B1453" s="1">
        <v>44001</v>
      </c>
      <c r="F1453">
        <v>59.11</v>
      </c>
      <c r="H1453" s="1"/>
      <c r="J1453" s="36"/>
      <c r="K1453" s="36"/>
      <c r="L1453" s="36"/>
      <c r="M1453" s="36"/>
    </row>
    <row r="1454" spans="1:13">
      <c r="A1454" s="14"/>
      <c r="B1454" s="1">
        <v>44004</v>
      </c>
      <c r="F1454">
        <v>60.84</v>
      </c>
      <c r="H1454" s="1"/>
      <c r="J1454" s="36"/>
      <c r="K1454" s="36"/>
      <c r="L1454" s="36"/>
      <c r="M1454" s="36"/>
    </row>
    <row r="1455" spans="1:13">
      <c r="A1455" s="14"/>
      <c r="B1455" s="1">
        <v>44005</v>
      </c>
      <c r="F1455">
        <v>61.37</v>
      </c>
      <c r="H1455" s="1"/>
      <c r="J1455" s="36"/>
      <c r="K1455" s="36"/>
      <c r="L1455" s="36"/>
      <c r="M1455" s="36"/>
    </row>
    <row r="1456" spans="1:13">
      <c r="A1456" s="14"/>
      <c r="B1456" s="1">
        <v>44006</v>
      </c>
      <c r="F1456">
        <v>59.03</v>
      </c>
      <c r="H1456" s="1"/>
      <c r="J1456" s="36"/>
      <c r="K1456" s="36"/>
      <c r="L1456" s="36"/>
      <c r="M1456" s="36"/>
    </row>
    <row r="1457" spans="1:13">
      <c r="A1457" s="14"/>
      <c r="B1457" s="1">
        <v>44007</v>
      </c>
      <c r="F1457">
        <v>58.81</v>
      </c>
      <c r="H1457" s="1"/>
      <c r="J1457" s="36"/>
      <c r="K1457" s="36"/>
      <c r="L1457" s="36"/>
      <c r="M1457" s="36"/>
    </row>
    <row r="1458" spans="1:13">
      <c r="A1458" s="14"/>
      <c r="B1458" s="1">
        <v>44008</v>
      </c>
      <c r="F1458">
        <v>58.06</v>
      </c>
      <c r="H1458" s="1"/>
      <c r="J1458" s="36"/>
      <c r="K1458" s="36"/>
      <c r="L1458" s="36"/>
      <c r="M1458" s="36"/>
    </row>
    <row r="1459" spans="1:13">
      <c r="A1459" s="14"/>
      <c r="B1459" s="1">
        <v>44011</v>
      </c>
      <c r="F1459">
        <v>57.93</v>
      </c>
      <c r="H1459" s="1"/>
      <c r="J1459" s="36"/>
      <c r="K1459" s="36"/>
      <c r="L1459" s="36"/>
      <c r="M1459" s="36"/>
    </row>
    <row r="1460" spans="1:13">
      <c r="A1460" s="14"/>
      <c r="B1460" s="1">
        <v>44012</v>
      </c>
      <c r="F1460">
        <v>57.83</v>
      </c>
      <c r="H1460" s="1"/>
      <c r="J1460" s="36"/>
      <c r="K1460" s="36"/>
      <c r="L1460" s="36"/>
      <c r="M1460" s="36"/>
    </row>
    <row r="1461" spans="1:13">
      <c r="A1461" s="14"/>
      <c r="B1461" s="1">
        <v>44013</v>
      </c>
      <c r="F1461">
        <v>58.7</v>
      </c>
      <c r="H1461" s="1"/>
      <c r="J1461" s="36"/>
      <c r="K1461" s="36"/>
      <c r="L1461" s="36"/>
      <c r="M1461" s="36"/>
    </row>
    <row r="1462" spans="1:13">
      <c r="A1462" s="14"/>
      <c r="B1462" s="1">
        <v>44014</v>
      </c>
      <c r="F1462">
        <v>57.05</v>
      </c>
      <c r="H1462" s="1"/>
      <c r="J1462" s="36"/>
      <c r="K1462" s="36"/>
      <c r="L1462" s="36"/>
      <c r="M1462" s="36"/>
    </row>
    <row r="1463" spans="1:13">
      <c r="A1463" s="14"/>
      <c r="B1463" s="1">
        <v>44018</v>
      </c>
      <c r="F1463">
        <v>58.9</v>
      </c>
      <c r="H1463" s="1"/>
      <c r="J1463" s="36"/>
      <c r="K1463" s="36"/>
      <c r="L1463" s="36"/>
      <c r="M1463" s="36"/>
    </row>
    <row r="1464" spans="1:13">
      <c r="A1464" s="14"/>
      <c r="B1464" s="1">
        <v>44019</v>
      </c>
      <c r="F1464">
        <v>58.51</v>
      </c>
      <c r="H1464" s="1"/>
      <c r="J1464" s="36"/>
      <c r="K1464" s="36"/>
      <c r="L1464" s="36"/>
      <c r="M1464" s="36"/>
    </row>
    <row r="1465" spans="1:13">
      <c r="A1465" s="14"/>
      <c r="B1465" s="1">
        <v>44020</v>
      </c>
      <c r="F1465">
        <v>59.87</v>
      </c>
      <c r="H1465" s="1"/>
      <c r="J1465" s="36"/>
      <c r="K1465" s="36"/>
      <c r="L1465" s="36"/>
      <c r="M1465" s="36"/>
    </row>
    <row r="1466" spans="1:13">
      <c r="A1466" s="14"/>
      <c r="B1466" s="1">
        <v>44021</v>
      </c>
      <c r="F1466">
        <v>58.3</v>
      </c>
      <c r="H1466" s="1"/>
      <c r="J1466" s="36"/>
      <c r="K1466" s="36"/>
      <c r="L1466" s="36"/>
      <c r="M1466" s="36"/>
    </row>
    <row r="1467" spans="1:13">
      <c r="A1467" s="14"/>
      <c r="B1467" s="1">
        <v>44022</v>
      </c>
      <c r="F1467">
        <v>58.4</v>
      </c>
      <c r="H1467" s="1"/>
      <c r="J1467" s="36"/>
      <c r="K1467" s="36"/>
      <c r="L1467" s="36"/>
      <c r="M1467" s="36"/>
    </row>
    <row r="1468" spans="1:13">
      <c r="A1468" s="14"/>
      <c r="B1468" s="1">
        <v>44025</v>
      </c>
      <c r="F1468">
        <v>58.39</v>
      </c>
      <c r="H1468" s="1"/>
      <c r="J1468" s="36"/>
      <c r="K1468" s="36"/>
      <c r="L1468" s="36"/>
      <c r="M1468" s="36"/>
    </row>
    <row r="1469" spans="1:13">
      <c r="A1469" s="14"/>
      <c r="B1469" s="1">
        <v>44026</v>
      </c>
      <c r="F1469">
        <v>58.64</v>
      </c>
      <c r="H1469" s="1"/>
      <c r="J1469" s="36"/>
      <c r="K1469" s="36"/>
      <c r="L1469" s="36"/>
      <c r="M1469" s="36"/>
    </row>
    <row r="1470" spans="1:13">
      <c r="A1470" s="14"/>
      <c r="B1470" s="1">
        <v>44027</v>
      </c>
      <c r="F1470">
        <v>57.88</v>
      </c>
      <c r="H1470" s="1"/>
      <c r="J1470" s="36"/>
      <c r="K1470" s="36"/>
      <c r="L1470" s="36"/>
      <c r="M1470" s="36"/>
    </row>
    <row r="1471" spans="1:13">
      <c r="A1471" s="14"/>
      <c r="B1471" s="1">
        <v>44028</v>
      </c>
      <c r="F1471">
        <v>57.57</v>
      </c>
      <c r="H1471" s="1"/>
      <c r="J1471" s="36"/>
      <c r="K1471" s="36"/>
      <c r="L1471" s="36"/>
      <c r="M1471" s="36"/>
    </row>
    <row r="1472" spans="1:13">
      <c r="A1472" s="14"/>
      <c r="B1472" s="1">
        <v>44029</v>
      </c>
      <c r="F1472">
        <v>57.9</v>
      </c>
      <c r="H1472" s="1"/>
      <c r="J1472" s="36"/>
      <c r="K1472" s="36"/>
      <c r="L1472" s="36"/>
      <c r="M1472" s="36"/>
    </row>
    <row r="1473" spans="1:13">
      <c r="A1473" s="14"/>
      <c r="B1473" s="1">
        <v>44032</v>
      </c>
      <c r="F1473">
        <v>57.91</v>
      </c>
      <c r="H1473" s="1"/>
      <c r="J1473" s="36"/>
      <c r="K1473" s="36"/>
      <c r="L1473" s="36"/>
      <c r="M1473" s="36"/>
    </row>
    <row r="1474" spans="1:13">
      <c r="A1474" s="14"/>
      <c r="B1474" s="1">
        <v>44033</v>
      </c>
      <c r="F1474">
        <v>59.19</v>
      </c>
      <c r="H1474" s="1"/>
      <c r="J1474" s="36"/>
      <c r="K1474" s="36"/>
      <c r="L1474" s="36"/>
      <c r="M1474" s="36"/>
    </row>
    <row r="1475" spans="1:13">
      <c r="A1475" s="14"/>
      <c r="B1475" s="1">
        <v>44034</v>
      </c>
      <c r="F1475">
        <v>59.34</v>
      </c>
      <c r="H1475" s="1"/>
      <c r="J1475" s="36"/>
      <c r="K1475" s="36"/>
      <c r="L1475" s="36"/>
      <c r="M1475" s="36"/>
    </row>
    <row r="1476" spans="1:13">
      <c r="A1476" s="14"/>
      <c r="B1476" s="1">
        <v>44035</v>
      </c>
      <c r="F1476">
        <v>60.82</v>
      </c>
      <c r="H1476" s="1"/>
      <c r="J1476" s="36"/>
      <c r="K1476" s="36"/>
      <c r="L1476" s="36"/>
      <c r="M1476" s="36"/>
    </row>
    <row r="1477" spans="1:13">
      <c r="A1477" s="14"/>
      <c r="B1477" s="1">
        <v>44036</v>
      </c>
      <c r="F1477">
        <v>60.63</v>
      </c>
      <c r="H1477" s="1"/>
      <c r="J1477" s="36"/>
      <c r="K1477" s="36"/>
      <c r="L1477" s="36"/>
      <c r="M1477" s="36"/>
    </row>
    <row r="1478" spans="1:13">
      <c r="A1478" s="14"/>
      <c r="B1478" s="1">
        <v>44039</v>
      </c>
      <c r="F1478">
        <v>69.16</v>
      </c>
      <c r="H1478" s="1"/>
      <c r="J1478" s="36"/>
      <c r="K1478" s="36"/>
      <c r="L1478" s="36"/>
      <c r="M1478" s="36"/>
    </row>
    <row r="1479" spans="1:13">
      <c r="A1479" s="14"/>
      <c r="B1479" s="1">
        <v>44040</v>
      </c>
      <c r="F1479">
        <v>70.099999999999994</v>
      </c>
      <c r="H1479" s="1"/>
      <c r="J1479" s="36"/>
      <c r="K1479" s="36"/>
      <c r="L1479" s="36"/>
      <c r="M1479" s="36"/>
    </row>
    <row r="1480" spans="1:13">
      <c r="A1480" s="14"/>
      <c r="B1480" s="1">
        <v>44041</v>
      </c>
      <c r="F1480">
        <v>71.41</v>
      </c>
      <c r="H1480" s="1"/>
      <c r="J1480" s="36"/>
      <c r="K1480" s="36"/>
      <c r="L1480" s="36"/>
      <c r="M1480" s="36"/>
    </row>
    <row r="1481" spans="1:13">
      <c r="A1481" s="14"/>
      <c r="B1481" s="1">
        <v>44042</v>
      </c>
      <c r="F1481">
        <v>71.069999999999993</v>
      </c>
      <c r="H1481" s="1"/>
      <c r="J1481" s="36"/>
      <c r="K1481" s="36"/>
      <c r="L1481" s="36"/>
      <c r="M1481" s="36"/>
    </row>
    <row r="1482" spans="1:13">
      <c r="A1482" s="14"/>
      <c r="B1482" s="1">
        <v>44043</v>
      </c>
      <c r="F1482">
        <v>72.569999999999993</v>
      </c>
      <c r="H1482" s="1"/>
      <c r="J1482" s="36"/>
      <c r="K1482" s="36"/>
      <c r="L1482" s="36"/>
      <c r="M1482" s="36"/>
    </row>
    <row r="1483" spans="1:13">
      <c r="A1483" s="14"/>
      <c r="B1483" s="1">
        <v>44046</v>
      </c>
      <c r="F1483">
        <v>72.62</v>
      </c>
      <c r="H1483" s="1"/>
      <c r="J1483" s="36"/>
      <c r="K1483" s="36"/>
      <c r="L1483" s="36"/>
      <c r="M1483" s="36"/>
    </row>
    <row r="1484" spans="1:13">
      <c r="A1484" s="14"/>
      <c r="B1484" s="1">
        <v>44047</v>
      </c>
      <c r="F1484">
        <v>71.099999999999994</v>
      </c>
      <c r="H1484" s="1"/>
      <c r="J1484" s="36"/>
      <c r="K1484" s="36"/>
      <c r="L1484" s="36"/>
      <c r="M1484" s="36"/>
    </row>
    <row r="1485" spans="1:13">
      <c r="A1485" s="14"/>
      <c r="B1485" s="1">
        <v>44048</v>
      </c>
      <c r="F1485">
        <v>74.05</v>
      </c>
      <c r="H1485" s="1"/>
      <c r="J1485" s="36"/>
      <c r="K1485" s="36"/>
      <c r="L1485" s="36"/>
      <c r="M1485" s="36"/>
    </row>
    <row r="1486" spans="1:13">
      <c r="A1486" s="14"/>
      <c r="B1486" s="1">
        <v>44049</v>
      </c>
      <c r="F1486">
        <v>75.239999999999995</v>
      </c>
      <c r="H1486" s="1"/>
      <c r="J1486" s="36"/>
      <c r="K1486" s="36"/>
      <c r="L1486" s="36"/>
      <c r="M1486" s="36"/>
    </row>
    <row r="1487" spans="1:13">
      <c r="A1487" s="14"/>
      <c r="B1487" s="1">
        <v>44050</v>
      </c>
      <c r="F1487">
        <v>72.400000000000006</v>
      </c>
      <c r="H1487" s="1"/>
      <c r="J1487" s="36"/>
      <c r="K1487" s="36"/>
      <c r="L1487" s="36"/>
      <c r="M1487" s="36"/>
    </row>
    <row r="1488" spans="1:13">
      <c r="A1488" s="14"/>
      <c r="B1488" s="1">
        <v>44053</v>
      </c>
      <c r="F1488">
        <v>75.11</v>
      </c>
      <c r="H1488" s="1"/>
      <c r="J1488" s="36"/>
      <c r="K1488" s="36"/>
      <c r="L1488" s="36"/>
      <c r="M1488" s="36"/>
    </row>
    <row r="1489" spans="1:13">
      <c r="A1489" s="14"/>
      <c r="B1489" s="1">
        <v>44054</v>
      </c>
      <c r="F1489">
        <v>71.540000000000006</v>
      </c>
      <c r="H1489" s="1"/>
      <c r="J1489" s="36"/>
      <c r="K1489" s="36"/>
      <c r="L1489" s="36"/>
      <c r="M1489" s="36"/>
    </row>
    <row r="1490" spans="1:13">
      <c r="A1490" s="14"/>
      <c r="B1490" s="1">
        <v>44055</v>
      </c>
      <c r="F1490">
        <v>72.94</v>
      </c>
      <c r="H1490" s="1"/>
      <c r="J1490" s="36"/>
      <c r="K1490" s="36"/>
      <c r="L1490" s="36"/>
      <c r="M1490" s="36"/>
    </row>
    <row r="1491" spans="1:13">
      <c r="A1491" s="14"/>
      <c r="B1491" s="1">
        <v>44056</v>
      </c>
      <c r="F1491">
        <v>72.510000000000005</v>
      </c>
      <c r="H1491" s="1"/>
      <c r="J1491" s="36"/>
      <c r="K1491" s="36"/>
      <c r="L1491" s="36"/>
      <c r="M1491" s="36"/>
    </row>
    <row r="1492" spans="1:13">
      <c r="A1492" s="14"/>
      <c r="B1492" s="1">
        <v>44057</v>
      </c>
      <c r="F1492">
        <v>74.62</v>
      </c>
      <c r="H1492" s="1"/>
      <c r="J1492" s="36"/>
      <c r="K1492" s="36"/>
      <c r="L1492" s="36"/>
      <c r="M1492" s="36"/>
    </row>
    <row r="1493" spans="1:13">
      <c r="A1493" s="14"/>
      <c r="B1493" s="1">
        <v>44060</v>
      </c>
      <c r="F1493">
        <v>78.17</v>
      </c>
      <c r="H1493" s="1"/>
      <c r="J1493" s="36"/>
      <c r="K1493" s="36"/>
      <c r="L1493" s="36"/>
      <c r="M1493" s="36"/>
    </row>
    <row r="1494" spans="1:13">
      <c r="A1494" s="14"/>
      <c r="B1494" s="1">
        <v>44061</v>
      </c>
      <c r="F1494">
        <v>75.430000000000007</v>
      </c>
      <c r="H1494" s="1"/>
      <c r="J1494" s="36"/>
      <c r="K1494" s="36"/>
      <c r="L1494" s="36"/>
      <c r="M1494" s="36"/>
    </row>
    <row r="1495" spans="1:13">
      <c r="A1495" s="14"/>
      <c r="B1495" s="1">
        <v>44062</v>
      </c>
      <c r="F1495">
        <v>73.290000000000006</v>
      </c>
      <c r="H1495" s="1"/>
      <c r="J1495" s="36"/>
      <c r="K1495" s="36"/>
      <c r="L1495" s="36"/>
      <c r="M1495" s="36"/>
    </row>
    <row r="1496" spans="1:13">
      <c r="A1496" s="14"/>
      <c r="B1496" s="1">
        <v>44063</v>
      </c>
      <c r="F1496">
        <v>74.59</v>
      </c>
      <c r="H1496" s="1"/>
      <c r="J1496" s="36"/>
      <c r="K1496" s="36"/>
      <c r="L1496" s="36"/>
      <c r="M1496" s="36"/>
    </row>
    <row r="1497" spans="1:13">
      <c r="A1497" s="14"/>
      <c r="B1497" s="1">
        <v>44064</v>
      </c>
      <c r="F1497">
        <v>73.37</v>
      </c>
      <c r="H1497" s="1"/>
      <c r="J1497" s="36"/>
      <c r="K1497" s="36"/>
      <c r="L1497" s="36"/>
      <c r="M1497" s="36"/>
    </row>
    <row r="1498" spans="1:13">
      <c r="A1498" s="14"/>
      <c r="B1498" s="1">
        <v>44067</v>
      </c>
      <c r="F1498">
        <v>73.86</v>
      </c>
      <c r="H1498" s="1"/>
      <c r="J1498" s="36"/>
      <c r="K1498" s="36"/>
      <c r="L1498" s="36"/>
      <c r="M1498" s="36"/>
    </row>
    <row r="1499" spans="1:13">
      <c r="A1499" s="14"/>
      <c r="B1499" s="1">
        <v>44068</v>
      </c>
      <c r="F1499">
        <v>70.790000000000006</v>
      </c>
      <c r="H1499" s="1"/>
      <c r="J1499" s="36"/>
      <c r="K1499" s="36"/>
      <c r="L1499" s="36"/>
      <c r="M1499" s="36"/>
    </row>
    <row r="1500" spans="1:13">
      <c r="A1500" s="14"/>
      <c r="B1500" s="1">
        <v>44069</v>
      </c>
      <c r="F1500">
        <v>71.959999999999994</v>
      </c>
      <c r="H1500" s="1"/>
      <c r="J1500" s="36"/>
      <c r="K1500" s="36"/>
      <c r="L1500" s="36"/>
      <c r="M1500" s="36"/>
    </row>
    <row r="1501" spans="1:13">
      <c r="A1501" s="14"/>
      <c r="B1501" s="1">
        <v>44070</v>
      </c>
      <c r="F1501">
        <v>70.17</v>
      </c>
      <c r="H1501" s="1"/>
      <c r="J1501" s="36"/>
      <c r="K1501" s="36"/>
      <c r="L1501" s="36"/>
      <c r="M1501" s="36"/>
    </row>
    <row r="1502" spans="1:13">
      <c r="A1502" s="14"/>
      <c r="B1502" s="1">
        <v>44071</v>
      </c>
      <c r="F1502">
        <v>71.959999999999994</v>
      </c>
      <c r="H1502" s="1"/>
      <c r="J1502" s="36"/>
      <c r="K1502" s="36"/>
      <c r="L1502" s="36"/>
      <c r="M1502" s="36"/>
    </row>
    <row r="1503" spans="1:13">
      <c r="A1503" s="14"/>
      <c r="B1503" s="1">
        <v>44074</v>
      </c>
      <c r="F1503">
        <v>73.25</v>
      </c>
      <c r="H1503" s="1"/>
      <c r="J1503" s="36"/>
      <c r="K1503" s="36"/>
      <c r="L1503" s="36"/>
      <c r="M1503" s="36"/>
    </row>
    <row r="1504" spans="1:13">
      <c r="A1504" s="14"/>
      <c r="B1504" s="1">
        <v>44075</v>
      </c>
      <c r="F1504">
        <v>74.73</v>
      </c>
      <c r="H1504" s="1"/>
      <c r="J1504" s="36"/>
      <c r="K1504" s="36"/>
      <c r="L1504" s="36"/>
      <c r="M1504" s="36"/>
    </row>
    <row r="1505" spans="1:13">
      <c r="A1505" s="14"/>
      <c r="B1505" s="1">
        <v>44076</v>
      </c>
      <c r="F1505">
        <v>70.930000000000007</v>
      </c>
      <c r="H1505" s="1"/>
      <c r="J1505" s="36"/>
      <c r="K1505" s="36"/>
      <c r="L1505" s="36"/>
      <c r="M1505" s="36"/>
    </row>
    <row r="1506" spans="1:13">
      <c r="A1506" s="14"/>
      <c r="B1506" s="1">
        <v>44077</v>
      </c>
      <c r="F1506">
        <v>66.319999999999993</v>
      </c>
      <c r="H1506" s="1"/>
      <c r="J1506" s="36"/>
      <c r="K1506" s="36"/>
      <c r="L1506" s="36"/>
      <c r="M1506" s="36"/>
    </row>
    <row r="1507" spans="1:13">
      <c r="A1507" s="14"/>
      <c r="B1507" s="1">
        <v>44078</v>
      </c>
      <c r="F1507">
        <v>65.72</v>
      </c>
      <c r="H1507" s="1"/>
      <c r="J1507" s="36"/>
      <c r="K1507" s="36"/>
      <c r="L1507" s="36"/>
      <c r="M1507" s="36"/>
    </row>
    <row r="1508" spans="1:13">
      <c r="A1508" s="14"/>
      <c r="B1508" s="1">
        <v>44082</v>
      </c>
      <c r="F1508">
        <v>61.96</v>
      </c>
      <c r="H1508" s="1"/>
      <c r="J1508" s="36"/>
      <c r="K1508" s="36"/>
      <c r="L1508" s="36"/>
      <c r="M1508" s="36"/>
    </row>
    <row r="1509" spans="1:13">
      <c r="A1509" s="14"/>
      <c r="B1509" s="1">
        <v>44083</v>
      </c>
      <c r="F1509">
        <v>63.86</v>
      </c>
      <c r="H1509" s="1"/>
      <c r="J1509" s="36"/>
      <c r="K1509" s="36"/>
      <c r="L1509" s="36"/>
      <c r="M1509" s="36"/>
    </row>
    <row r="1510" spans="1:13">
      <c r="A1510" s="14"/>
      <c r="B1510" s="1">
        <v>44084</v>
      </c>
      <c r="F1510">
        <v>63.85</v>
      </c>
      <c r="H1510" s="1"/>
      <c r="J1510" s="36"/>
      <c r="K1510" s="36"/>
      <c r="L1510" s="36"/>
      <c r="M1510" s="36"/>
    </row>
    <row r="1511" spans="1:13">
      <c r="A1511" s="14"/>
      <c r="B1511" s="1">
        <v>44085</v>
      </c>
      <c r="F1511">
        <v>63.98</v>
      </c>
      <c r="H1511" s="1"/>
      <c r="J1511" s="36"/>
      <c r="K1511" s="36"/>
      <c r="L1511" s="36"/>
      <c r="M1511" s="36"/>
    </row>
    <row r="1512" spans="1:13">
      <c r="A1512" s="14"/>
      <c r="B1512" s="1">
        <v>44088</v>
      </c>
      <c r="F1512">
        <v>66.209999999999994</v>
      </c>
      <c r="H1512" s="1"/>
      <c r="J1512" s="36"/>
      <c r="K1512" s="36"/>
      <c r="L1512" s="36"/>
      <c r="M1512" s="36"/>
    </row>
    <row r="1513" spans="1:13">
      <c r="A1513" s="14"/>
      <c r="B1513" s="1">
        <v>44089</v>
      </c>
      <c r="F1513">
        <v>66.88</v>
      </c>
      <c r="H1513" s="1"/>
      <c r="J1513" s="36"/>
      <c r="K1513" s="36"/>
      <c r="L1513" s="36"/>
      <c r="M1513" s="36"/>
    </row>
    <row r="1514" spans="1:13">
      <c r="A1514" s="14"/>
      <c r="B1514" s="1">
        <v>44090</v>
      </c>
      <c r="F1514">
        <v>68.14</v>
      </c>
      <c r="H1514" s="1"/>
      <c r="J1514" s="36"/>
      <c r="K1514" s="36"/>
      <c r="L1514" s="36"/>
      <c r="M1514" s="36"/>
    </row>
    <row r="1515" spans="1:13">
      <c r="A1515" s="14"/>
      <c r="B1515" s="1">
        <v>44091</v>
      </c>
      <c r="F1515">
        <v>67.760000000000005</v>
      </c>
      <c r="H1515" s="1"/>
      <c r="J1515" s="36"/>
      <c r="K1515" s="36"/>
      <c r="L1515" s="36"/>
      <c r="M1515" s="36"/>
    </row>
    <row r="1516" spans="1:13">
      <c r="A1516" s="14"/>
      <c r="B1516" s="1">
        <v>44092</v>
      </c>
      <c r="F1516">
        <v>67.349999999999994</v>
      </c>
      <c r="H1516" s="1"/>
      <c r="J1516" s="36"/>
      <c r="K1516" s="36"/>
      <c r="L1516" s="36"/>
      <c r="M1516" s="36"/>
    </row>
    <row r="1517" spans="1:13">
      <c r="A1517" s="14"/>
      <c r="B1517" s="1">
        <v>44095</v>
      </c>
      <c r="F1517">
        <v>64.849999999999994</v>
      </c>
      <c r="H1517" s="1"/>
      <c r="J1517" s="36"/>
      <c r="K1517" s="36"/>
      <c r="L1517" s="36"/>
      <c r="M1517" s="36"/>
    </row>
    <row r="1518" spans="1:13">
      <c r="A1518" s="14"/>
      <c r="B1518" s="1">
        <v>44096</v>
      </c>
      <c r="F1518">
        <v>64.88</v>
      </c>
      <c r="H1518" s="1"/>
      <c r="J1518" s="36"/>
      <c r="K1518" s="36"/>
      <c r="L1518" s="36"/>
      <c r="M1518" s="36"/>
    </row>
    <row r="1519" spans="1:13">
      <c r="A1519" s="14"/>
      <c r="B1519" s="1">
        <v>44097</v>
      </c>
      <c r="F1519">
        <v>63.53</v>
      </c>
      <c r="H1519" s="1"/>
      <c r="J1519" s="36"/>
      <c r="K1519" s="36"/>
      <c r="L1519" s="36"/>
      <c r="M1519" s="36"/>
    </row>
    <row r="1520" spans="1:13">
      <c r="A1520" s="14"/>
      <c r="B1520" s="1">
        <v>44098</v>
      </c>
      <c r="F1520">
        <v>65.86</v>
      </c>
      <c r="H1520" s="1"/>
      <c r="J1520" s="36"/>
      <c r="K1520" s="36"/>
      <c r="L1520" s="36"/>
      <c r="M1520" s="36"/>
    </row>
    <row r="1521" spans="1:13">
      <c r="A1521" s="14"/>
      <c r="B1521" s="1">
        <v>44099</v>
      </c>
      <c r="F1521">
        <v>66.48</v>
      </c>
      <c r="H1521" s="1"/>
      <c r="J1521" s="36"/>
      <c r="K1521" s="36"/>
      <c r="L1521" s="36"/>
      <c r="M1521" s="36"/>
    </row>
    <row r="1522" spans="1:13">
      <c r="A1522" s="14"/>
      <c r="B1522" s="1">
        <v>44102</v>
      </c>
      <c r="F1522">
        <v>67.3</v>
      </c>
      <c r="H1522" s="1"/>
      <c r="J1522" s="36"/>
      <c r="K1522" s="36"/>
      <c r="L1522" s="36"/>
      <c r="M1522" s="36"/>
    </row>
    <row r="1523" spans="1:13">
      <c r="A1523" s="14"/>
      <c r="B1523" s="1">
        <v>44103</v>
      </c>
      <c r="F1523">
        <v>66.42</v>
      </c>
      <c r="H1523" s="1"/>
      <c r="J1523" s="36"/>
      <c r="K1523" s="36"/>
      <c r="L1523" s="36"/>
      <c r="M1523" s="36"/>
    </row>
    <row r="1524" spans="1:13">
      <c r="A1524" s="14"/>
      <c r="B1524" s="1">
        <v>44104</v>
      </c>
      <c r="F1524">
        <v>66.16</v>
      </c>
      <c r="H1524" s="1"/>
      <c r="J1524" s="36"/>
      <c r="K1524" s="36"/>
      <c r="L1524" s="36"/>
      <c r="M1524" s="36"/>
    </row>
    <row r="1525" spans="1:13">
      <c r="A1525" s="14"/>
      <c r="B1525" s="1">
        <v>44105</v>
      </c>
      <c r="F1525">
        <v>65.400000000000006</v>
      </c>
      <c r="H1525" s="1"/>
      <c r="J1525" s="36"/>
      <c r="K1525" s="36"/>
      <c r="L1525" s="36"/>
      <c r="M1525" s="36"/>
    </row>
    <row r="1526" spans="1:13">
      <c r="A1526" s="14"/>
      <c r="B1526" s="1">
        <v>44106</v>
      </c>
      <c r="F1526">
        <v>64.8</v>
      </c>
      <c r="H1526" s="1"/>
      <c r="J1526" s="36"/>
      <c r="K1526" s="36"/>
      <c r="L1526" s="36"/>
      <c r="M1526" s="36"/>
    </row>
    <row r="1527" spans="1:13">
      <c r="A1527" s="14"/>
      <c r="B1527" s="1">
        <v>44109</v>
      </c>
      <c r="F1527">
        <v>66.400000000000006</v>
      </c>
      <c r="H1527" s="1"/>
      <c r="J1527" s="36"/>
      <c r="K1527" s="36"/>
      <c r="L1527" s="36"/>
      <c r="M1527" s="36"/>
    </row>
    <row r="1528" spans="1:13">
      <c r="A1528" s="14"/>
      <c r="B1528" s="1">
        <v>44110</v>
      </c>
      <c r="F1528">
        <v>65.319999999999993</v>
      </c>
      <c r="H1528" s="1"/>
      <c r="J1528" s="36"/>
      <c r="K1528" s="36"/>
      <c r="L1528" s="36"/>
      <c r="M1528" s="36"/>
    </row>
    <row r="1529" spans="1:13">
      <c r="A1529" s="14"/>
      <c r="B1529" s="1">
        <v>44111</v>
      </c>
      <c r="F1529">
        <v>65.849999999999994</v>
      </c>
      <c r="H1529" s="1"/>
      <c r="J1529" s="36"/>
      <c r="K1529" s="36"/>
      <c r="L1529" s="36"/>
      <c r="M1529" s="36"/>
    </row>
    <row r="1530" spans="1:13">
      <c r="A1530" s="14"/>
      <c r="B1530" s="1">
        <v>44112</v>
      </c>
      <c r="F1530">
        <v>67.31</v>
      </c>
      <c r="H1530" s="1"/>
      <c r="J1530" s="36"/>
      <c r="K1530" s="36"/>
      <c r="L1530" s="36"/>
      <c r="M1530" s="36"/>
    </row>
    <row r="1531" spans="1:13">
      <c r="A1531" s="14"/>
      <c r="B1531" s="1">
        <v>44113</v>
      </c>
      <c r="F1531">
        <v>68.3</v>
      </c>
      <c r="H1531" s="1"/>
      <c r="J1531" s="36"/>
      <c r="K1531" s="36"/>
      <c r="L1531" s="36"/>
      <c r="M1531" s="36"/>
    </row>
    <row r="1532" spans="1:13">
      <c r="A1532" s="14"/>
      <c r="B1532" s="1">
        <v>44116</v>
      </c>
      <c r="F1532">
        <v>71.47</v>
      </c>
      <c r="H1532" s="1"/>
      <c r="J1532" s="36"/>
      <c r="K1532" s="36"/>
      <c r="L1532" s="36"/>
      <c r="M1532" s="36"/>
    </row>
    <row r="1533" spans="1:13">
      <c r="A1533" s="14"/>
      <c r="B1533" s="1">
        <v>44117</v>
      </c>
      <c r="F1533">
        <v>70.28</v>
      </c>
      <c r="H1533" s="1"/>
      <c r="J1533" s="36"/>
      <c r="K1533" s="36"/>
      <c r="L1533" s="36"/>
      <c r="M1533" s="36"/>
    </row>
    <row r="1534" spans="1:13">
      <c r="A1534" s="14"/>
      <c r="B1534" s="1">
        <v>44118</v>
      </c>
      <c r="F1534">
        <v>70.09</v>
      </c>
      <c r="H1534" s="1"/>
      <c r="J1534" s="36"/>
      <c r="K1534" s="36"/>
      <c r="L1534" s="36"/>
      <c r="M1534" s="36"/>
    </row>
    <row r="1535" spans="1:13">
      <c r="A1535" s="14"/>
      <c r="B1535" s="1">
        <v>44119</v>
      </c>
      <c r="F1535">
        <v>71.239999999999995</v>
      </c>
      <c r="H1535" s="1"/>
      <c r="J1535" s="36"/>
      <c r="K1535" s="36"/>
      <c r="L1535" s="36"/>
      <c r="M1535" s="36"/>
    </row>
    <row r="1536" spans="1:13">
      <c r="A1536" s="14"/>
      <c r="B1536" s="1">
        <v>44120</v>
      </c>
      <c r="F1536">
        <v>69.83</v>
      </c>
      <c r="H1536" s="1"/>
      <c r="J1536" s="36"/>
      <c r="K1536" s="36"/>
      <c r="L1536" s="36"/>
      <c r="M1536" s="36"/>
    </row>
    <row r="1537" spans="1:13">
      <c r="A1537" s="14"/>
      <c r="B1537" s="1">
        <v>44123</v>
      </c>
      <c r="F1537">
        <v>72.2</v>
      </c>
      <c r="H1537" s="1"/>
      <c r="J1537" s="36"/>
      <c r="K1537" s="36"/>
      <c r="L1537" s="36"/>
      <c r="M1537" s="36"/>
    </row>
    <row r="1538" spans="1:13">
      <c r="A1538" s="14"/>
      <c r="B1538" s="1">
        <v>44124</v>
      </c>
      <c r="F1538">
        <v>73.650000000000006</v>
      </c>
      <c r="H1538" s="1"/>
      <c r="J1538" s="36"/>
      <c r="K1538" s="36"/>
      <c r="L1538" s="36"/>
      <c r="M1538" s="36"/>
    </row>
    <row r="1539" spans="1:13">
      <c r="A1539" s="14"/>
      <c r="B1539" s="1">
        <v>44125</v>
      </c>
      <c r="F1539">
        <v>78.349999999999994</v>
      </c>
      <c r="H1539" s="1"/>
      <c r="J1539" s="36"/>
      <c r="K1539" s="36"/>
      <c r="L1539" s="36"/>
      <c r="M1539" s="36"/>
    </row>
    <row r="1540" spans="1:13">
      <c r="A1540" s="14"/>
      <c r="B1540" s="1">
        <v>44126</v>
      </c>
      <c r="F1540">
        <v>80.89</v>
      </c>
      <c r="H1540" s="1"/>
      <c r="J1540" s="36"/>
      <c r="K1540" s="36"/>
      <c r="L1540" s="36"/>
      <c r="M1540" s="36"/>
    </row>
    <row r="1541" spans="1:13">
      <c r="A1541" s="14"/>
      <c r="B1541" s="1">
        <v>44127</v>
      </c>
      <c r="F1541">
        <v>79.91</v>
      </c>
      <c r="H1541" s="1"/>
      <c r="J1541" s="36"/>
      <c r="K1541" s="36"/>
      <c r="L1541" s="36"/>
      <c r="M1541" s="36"/>
    </row>
    <row r="1542" spans="1:13">
      <c r="A1542" s="14"/>
      <c r="B1542" s="1">
        <v>44130</v>
      </c>
      <c r="F1542">
        <v>80.34</v>
      </c>
      <c r="H1542" s="1"/>
      <c r="J1542" s="36"/>
      <c r="K1542" s="36"/>
      <c r="L1542" s="36"/>
      <c r="M1542" s="36"/>
    </row>
    <row r="1543" spans="1:13">
      <c r="A1543" s="14"/>
      <c r="B1543" s="1">
        <v>44131</v>
      </c>
      <c r="F1543">
        <v>84.56</v>
      </c>
      <c r="H1543" s="1"/>
      <c r="J1543" s="36"/>
      <c r="K1543" s="36"/>
      <c r="L1543" s="36"/>
      <c r="M1543" s="36"/>
    </row>
    <row r="1544" spans="1:13">
      <c r="A1544" s="14"/>
      <c r="B1544" s="1">
        <v>44132</v>
      </c>
      <c r="F1544">
        <v>81.540000000000006</v>
      </c>
      <c r="H1544" s="1"/>
      <c r="J1544" s="36"/>
      <c r="K1544" s="36"/>
      <c r="L1544" s="36"/>
      <c r="M1544" s="36"/>
    </row>
    <row r="1545" spans="1:13">
      <c r="A1545" s="14"/>
      <c r="B1545" s="1">
        <v>44133</v>
      </c>
      <c r="F1545">
        <v>83.97</v>
      </c>
      <c r="H1545" s="1"/>
      <c r="J1545" s="36"/>
      <c r="K1545" s="36"/>
      <c r="L1545" s="36"/>
      <c r="M1545" s="36"/>
    </row>
    <row r="1546" spans="1:13">
      <c r="A1546" s="14"/>
      <c r="B1546" s="1">
        <v>44134</v>
      </c>
      <c r="F1546">
        <v>83.7</v>
      </c>
      <c r="H1546" s="1"/>
      <c r="J1546" s="36"/>
      <c r="K1546" s="36"/>
      <c r="L1546" s="36"/>
      <c r="M1546" s="36"/>
    </row>
    <row r="1547" spans="1:13">
      <c r="A1547" s="14"/>
      <c r="B1547" s="1">
        <v>44137</v>
      </c>
      <c r="F1547">
        <v>84.05</v>
      </c>
      <c r="H1547" s="1"/>
      <c r="J1547" s="36"/>
      <c r="K1547" s="36"/>
      <c r="L1547" s="36"/>
      <c r="M1547" s="36"/>
    </row>
    <row r="1548" spans="1:13">
      <c r="A1548" s="14"/>
      <c r="B1548" s="1">
        <v>44138</v>
      </c>
      <c r="F1548">
        <v>84.37</v>
      </c>
      <c r="H1548" s="1"/>
      <c r="J1548" s="36"/>
      <c r="K1548" s="36"/>
      <c r="L1548" s="36"/>
      <c r="M1548" s="36"/>
    </row>
    <row r="1549" spans="1:13">
      <c r="A1549" s="14"/>
      <c r="B1549" s="1">
        <v>44139</v>
      </c>
      <c r="F1549">
        <v>86.51</v>
      </c>
      <c r="H1549" s="1"/>
      <c r="J1549" s="36"/>
      <c r="K1549" s="36"/>
      <c r="L1549" s="36"/>
      <c r="M1549" s="36"/>
    </row>
    <row r="1550" spans="1:13">
      <c r="A1550" s="14"/>
      <c r="B1550" s="1">
        <v>44140</v>
      </c>
      <c r="F1550">
        <v>93.02</v>
      </c>
      <c r="H1550" s="1"/>
      <c r="J1550" s="36"/>
      <c r="K1550" s="36"/>
      <c r="L1550" s="36"/>
      <c r="M1550" s="36"/>
    </row>
    <row r="1551" spans="1:13">
      <c r="A1551" s="14"/>
      <c r="B1551" s="1">
        <v>44141</v>
      </c>
      <c r="F1551">
        <v>95.33</v>
      </c>
      <c r="H1551" s="1"/>
      <c r="J1551" s="36"/>
      <c r="K1551" s="36"/>
      <c r="L1551" s="36"/>
      <c r="M1551" s="36"/>
    </row>
    <row r="1552" spans="1:13">
      <c r="A1552" s="14"/>
      <c r="B1552" s="1">
        <v>44144</v>
      </c>
      <c r="F1552">
        <v>94.18</v>
      </c>
      <c r="H1552" s="1"/>
      <c r="J1552" s="36"/>
      <c r="K1552" s="36"/>
      <c r="L1552" s="36"/>
      <c r="M1552" s="36"/>
    </row>
    <row r="1553" spans="1:13">
      <c r="A1553" s="14"/>
      <c r="B1553" s="1">
        <v>44145</v>
      </c>
      <c r="F1553">
        <v>93.58</v>
      </c>
      <c r="H1553" s="1"/>
      <c r="J1553" s="36"/>
      <c r="K1553" s="36"/>
      <c r="L1553" s="36"/>
      <c r="M1553" s="36"/>
    </row>
    <row r="1554" spans="1:13">
      <c r="A1554" s="14"/>
      <c r="B1554" s="1">
        <v>44146</v>
      </c>
      <c r="F1554">
        <v>96.28</v>
      </c>
      <c r="H1554" s="1"/>
      <c r="J1554" s="36"/>
      <c r="K1554" s="36"/>
      <c r="L1554" s="36"/>
      <c r="M1554" s="36"/>
    </row>
    <row r="1555" spans="1:13">
      <c r="A1555" s="14"/>
      <c r="B1555" s="1">
        <v>44147</v>
      </c>
      <c r="F1555">
        <v>98.92</v>
      </c>
      <c r="H1555" s="1"/>
      <c r="J1555" s="36"/>
      <c r="K1555" s="36"/>
      <c r="L1555" s="36"/>
      <c r="M1555" s="36"/>
    </row>
    <row r="1556" spans="1:13">
      <c r="A1556" s="14"/>
      <c r="B1556" s="1">
        <v>44148</v>
      </c>
      <c r="F1556">
        <v>99.08</v>
      </c>
      <c r="H1556" s="1"/>
      <c r="J1556" s="36"/>
      <c r="K1556" s="36"/>
      <c r="L1556" s="36"/>
      <c r="M1556" s="36"/>
    </row>
    <row r="1557" spans="1:13">
      <c r="A1557" s="14"/>
      <c r="B1557" s="1">
        <v>44151</v>
      </c>
      <c r="F1557">
        <v>102.89</v>
      </c>
      <c r="H1557" s="1"/>
      <c r="J1557" s="36"/>
      <c r="K1557" s="36"/>
      <c r="L1557" s="36"/>
      <c r="M1557" s="36"/>
    </row>
    <row r="1558" spans="1:13">
      <c r="A1558" s="14"/>
      <c r="B1558" s="1">
        <v>44152</v>
      </c>
      <c r="F1558">
        <v>108.03</v>
      </c>
      <c r="H1558" s="1"/>
      <c r="J1558" s="36"/>
      <c r="K1558" s="36"/>
      <c r="L1558" s="36"/>
      <c r="M1558" s="36"/>
    </row>
    <row r="1559" spans="1:13">
      <c r="A1559" s="14"/>
      <c r="B1559" s="1">
        <v>44153</v>
      </c>
      <c r="F1559">
        <v>107.67</v>
      </c>
      <c r="H1559" s="1"/>
      <c r="J1559" s="36"/>
      <c r="K1559" s="36"/>
      <c r="L1559" s="36"/>
      <c r="M1559" s="36"/>
    </row>
    <row r="1560" spans="1:13">
      <c r="A1560" s="14"/>
      <c r="B1560" s="1">
        <v>44154</v>
      </c>
      <c r="F1560">
        <v>110.25</v>
      </c>
      <c r="H1560" s="1"/>
      <c r="J1560" s="36"/>
      <c r="K1560" s="36"/>
      <c r="L1560" s="36"/>
      <c r="M1560" s="36"/>
    </row>
    <row r="1561" spans="1:13">
      <c r="A1561" s="14"/>
      <c r="B1561" s="1">
        <v>44155</v>
      </c>
      <c r="F1561">
        <v>114.02</v>
      </c>
      <c r="H1561" s="1"/>
      <c r="J1561" s="36"/>
      <c r="K1561" s="36"/>
      <c r="L1561" s="36"/>
      <c r="M1561" s="36"/>
    </row>
    <row r="1562" spans="1:13">
      <c r="A1562" s="14"/>
      <c r="B1562" s="1">
        <v>44158</v>
      </c>
      <c r="F1562">
        <v>112.49</v>
      </c>
      <c r="H1562" s="1"/>
      <c r="J1562" s="36"/>
      <c r="K1562" s="36"/>
      <c r="L1562" s="36"/>
      <c r="M1562" s="36"/>
    </row>
    <row r="1563" spans="1:13">
      <c r="A1563" s="14"/>
      <c r="B1563" s="1">
        <v>44159</v>
      </c>
      <c r="F1563">
        <v>117.04</v>
      </c>
      <c r="H1563" s="1"/>
      <c r="J1563" s="36"/>
      <c r="K1563" s="36"/>
      <c r="L1563" s="36"/>
      <c r="M1563" s="36"/>
    </row>
    <row r="1564" spans="1:13">
      <c r="A1564" s="14"/>
      <c r="B1564" s="1">
        <v>44160</v>
      </c>
      <c r="F1564">
        <v>115.83</v>
      </c>
      <c r="H1564" s="1"/>
      <c r="J1564" s="36"/>
      <c r="K1564" s="36"/>
      <c r="L1564" s="36"/>
      <c r="M1564" s="36"/>
    </row>
    <row r="1565" spans="1:13">
      <c r="A1565" s="14"/>
      <c r="B1565" s="1">
        <v>44162</v>
      </c>
      <c r="F1565">
        <v>102.24</v>
      </c>
      <c r="H1565" s="1"/>
      <c r="J1565" s="36"/>
      <c r="K1565" s="36"/>
      <c r="L1565" s="36"/>
      <c r="M1565" s="36"/>
    </row>
    <row r="1566" spans="1:13">
      <c r="A1566" s="14"/>
      <c r="B1566" s="1">
        <v>44165</v>
      </c>
      <c r="F1566">
        <v>119.18</v>
      </c>
      <c r="H1566" s="1"/>
      <c r="J1566" s="36"/>
      <c r="K1566" s="36"/>
      <c r="L1566" s="36"/>
      <c r="M1566" s="36"/>
    </row>
    <row r="1567" spans="1:13">
      <c r="A1567" s="14"/>
      <c r="B1567" s="1">
        <v>44166</v>
      </c>
      <c r="F1567">
        <v>116.44</v>
      </c>
      <c r="H1567" s="1"/>
      <c r="J1567" s="36"/>
      <c r="K1567" s="36"/>
      <c r="L1567" s="36"/>
      <c r="M1567" s="36"/>
    </row>
    <row r="1568" spans="1:13">
      <c r="A1568" s="14"/>
      <c r="B1568" s="1">
        <v>44167</v>
      </c>
      <c r="F1568">
        <v>116.53</v>
      </c>
      <c r="H1568" s="1"/>
      <c r="J1568" s="36"/>
      <c r="K1568" s="36"/>
      <c r="L1568" s="36"/>
      <c r="M1568" s="36"/>
    </row>
    <row r="1569" spans="1:13">
      <c r="A1569" s="14"/>
      <c r="B1569" s="1">
        <v>44168</v>
      </c>
      <c r="F1569">
        <v>118.17</v>
      </c>
      <c r="H1569" s="1"/>
      <c r="J1569" s="36"/>
      <c r="K1569" s="36"/>
      <c r="L1569" s="36"/>
      <c r="M1569" s="36"/>
    </row>
    <row r="1570" spans="1:13">
      <c r="A1570" s="14"/>
      <c r="B1570" s="1">
        <v>44169</v>
      </c>
      <c r="F1570">
        <v>115.34</v>
      </c>
      <c r="H1570" s="1"/>
      <c r="J1570" s="36"/>
      <c r="K1570" s="36"/>
      <c r="L1570" s="36"/>
      <c r="M1570" s="36"/>
    </row>
    <row r="1571" spans="1:13">
      <c r="A1571" s="14"/>
      <c r="B1571" s="1">
        <v>44172</v>
      </c>
      <c r="F1571">
        <v>115.76</v>
      </c>
      <c r="H1571" s="1"/>
      <c r="J1571" s="36"/>
      <c r="K1571" s="36"/>
      <c r="L1571" s="36"/>
      <c r="M1571" s="36"/>
    </row>
    <row r="1572" spans="1:13">
      <c r="A1572" s="14"/>
      <c r="B1572" s="1">
        <v>44173</v>
      </c>
      <c r="F1572">
        <v>113.68</v>
      </c>
      <c r="H1572" s="1"/>
      <c r="J1572" s="36"/>
      <c r="K1572" s="36"/>
      <c r="L1572" s="36"/>
      <c r="M1572" s="36"/>
    </row>
    <row r="1573" spans="1:13">
      <c r="A1573" s="14"/>
      <c r="B1573" s="1">
        <v>44174</v>
      </c>
      <c r="F1573">
        <v>111.35</v>
      </c>
      <c r="H1573" s="1"/>
      <c r="J1573" s="36"/>
      <c r="K1573" s="36"/>
      <c r="L1573" s="36"/>
      <c r="M1573" s="36"/>
    </row>
    <row r="1574" spans="1:13">
      <c r="A1574" s="14"/>
      <c r="B1574" s="1">
        <v>44175</v>
      </c>
      <c r="F1574">
        <v>111.37</v>
      </c>
      <c r="H1574" s="1"/>
      <c r="J1574" s="36"/>
      <c r="K1574" s="36"/>
      <c r="L1574" s="36"/>
      <c r="M1574" s="36"/>
    </row>
    <row r="1575" spans="1:13">
      <c r="A1575" s="14"/>
      <c r="B1575" s="1">
        <v>44176</v>
      </c>
      <c r="F1575">
        <v>108.83</v>
      </c>
      <c r="H1575" s="1"/>
      <c r="J1575" s="36"/>
      <c r="K1575" s="36"/>
      <c r="L1575" s="36"/>
      <c r="M1575" s="36"/>
    </row>
    <row r="1576" spans="1:13">
      <c r="A1576" s="14"/>
      <c r="B1576" s="1">
        <v>44179</v>
      </c>
      <c r="F1576">
        <v>116.53</v>
      </c>
      <c r="H1576" s="1"/>
      <c r="J1576" s="36"/>
      <c r="K1576" s="36"/>
      <c r="L1576" s="36"/>
      <c r="M1576" s="36"/>
    </row>
    <row r="1577" spans="1:13">
      <c r="A1577" s="14"/>
      <c r="B1577" s="1">
        <v>44180</v>
      </c>
      <c r="F1577">
        <v>118.48</v>
      </c>
      <c r="H1577" s="1"/>
      <c r="J1577" s="36"/>
      <c r="K1577" s="36"/>
      <c r="L1577" s="36"/>
      <c r="M1577" s="36"/>
    </row>
    <row r="1578" spans="1:13">
      <c r="A1578" s="14"/>
      <c r="B1578" s="1">
        <v>44181</v>
      </c>
      <c r="F1578">
        <v>127.16</v>
      </c>
      <c r="H1578" s="1"/>
      <c r="J1578" s="36"/>
      <c r="K1578" s="36"/>
      <c r="L1578" s="36"/>
      <c r="M1578" s="36"/>
    </row>
    <row r="1579" spans="1:13">
      <c r="A1579" s="14"/>
      <c r="B1579" s="1">
        <v>44182</v>
      </c>
      <c r="F1579">
        <v>139.1</v>
      </c>
      <c r="H1579" s="1"/>
      <c r="J1579" s="36"/>
      <c r="K1579" s="36"/>
      <c r="L1579" s="36"/>
      <c r="M1579" s="36"/>
    </row>
    <row r="1580" spans="1:13">
      <c r="A1580" s="14"/>
      <c r="B1580" s="1">
        <v>44183</v>
      </c>
      <c r="F1580">
        <v>138.87</v>
      </c>
      <c r="H1580" s="1"/>
      <c r="J1580" s="36"/>
      <c r="K1580" s="36"/>
      <c r="L1580" s="36"/>
      <c r="M1580" s="36"/>
    </row>
    <row r="1581" spans="1:13">
      <c r="A1581" s="14"/>
      <c r="B1581" s="1">
        <v>44186</v>
      </c>
      <c r="F1581">
        <v>138.44999999999999</v>
      </c>
      <c r="H1581" s="1"/>
      <c r="J1581" s="36"/>
      <c r="K1581" s="36"/>
      <c r="L1581" s="36"/>
      <c r="M1581" s="36"/>
    </row>
    <row r="1582" spans="1:13">
      <c r="A1582" s="14"/>
      <c r="B1582" s="1">
        <v>44187</v>
      </c>
      <c r="F1582">
        <v>142.29</v>
      </c>
      <c r="H1582" s="1"/>
      <c r="J1582" s="36"/>
      <c r="K1582" s="36"/>
      <c r="L1582" s="36"/>
      <c r="M1582" s="36"/>
    </row>
    <row r="1583" spans="1:13">
      <c r="A1583" s="14"/>
      <c r="B1583" s="1">
        <v>44188</v>
      </c>
      <c r="F1583">
        <v>141.93</v>
      </c>
      <c r="H1583" s="1"/>
      <c r="J1583" s="36"/>
      <c r="K1583" s="36"/>
      <c r="L1583" s="36"/>
      <c r="M1583" s="36"/>
    </row>
    <row r="1584" spans="1:13">
      <c r="A1584" s="14"/>
      <c r="B1584" s="1">
        <v>44189</v>
      </c>
      <c r="F1584">
        <v>141.55000000000001</v>
      </c>
      <c r="H1584" s="1"/>
      <c r="J1584" s="36"/>
      <c r="K1584" s="36"/>
      <c r="L1584" s="36"/>
      <c r="M1584" s="36"/>
    </row>
    <row r="1585" spans="1:13">
      <c r="A1585" s="14"/>
      <c r="B1585" s="1">
        <v>44193</v>
      </c>
      <c r="F1585">
        <v>162.02000000000001</v>
      </c>
      <c r="H1585" s="1"/>
      <c r="J1585" s="36"/>
      <c r="K1585" s="36"/>
      <c r="L1585" s="36"/>
      <c r="M1585" s="36"/>
    </row>
    <row r="1586" spans="1:13">
      <c r="A1586" s="14"/>
      <c r="B1586" s="1">
        <v>44194</v>
      </c>
      <c r="F1586">
        <v>162.62</v>
      </c>
      <c r="H1586" s="1"/>
      <c r="J1586" s="36"/>
      <c r="K1586" s="36"/>
      <c r="L1586" s="36"/>
      <c r="M1586" s="36"/>
    </row>
    <row r="1587" spans="1:13">
      <c r="A1587" s="14"/>
      <c r="B1587" s="1">
        <v>44195</v>
      </c>
      <c r="F1587">
        <v>174.26</v>
      </c>
      <c r="H1587" s="1"/>
      <c r="J1587" s="36"/>
      <c r="K1587" s="36"/>
      <c r="L1587" s="36"/>
      <c r="M1587" s="36"/>
    </row>
    <row r="1588" spans="1:13">
      <c r="A1588" s="14"/>
      <c r="B1588" s="1">
        <v>44196</v>
      </c>
      <c r="F1588">
        <v>175.54</v>
      </c>
      <c r="H1588" s="1"/>
      <c r="J1588" s="36"/>
      <c r="K1588" s="36"/>
      <c r="L1588" s="36"/>
      <c r="M1588" s="36"/>
    </row>
    <row r="1589" spans="1:13">
      <c r="A1589" s="14"/>
      <c r="B1589" s="1">
        <v>44200</v>
      </c>
      <c r="F1589">
        <v>188.69</v>
      </c>
      <c r="H1589" s="1"/>
      <c r="J1589" s="36"/>
      <c r="K1589" s="36"/>
      <c r="L1589" s="36"/>
      <c r="M1589" s="36"/>
    </row>
    <row r="1590" spans="1:13">
      <c r="A1590" s="14"/>
      <c r="B1590" s="1">
        <v>44201</v>
      </c>
      <c r="F1590">
        <v>206.31</v>
      </c>
      <c r="H1590" s="1"/>
      <c r="J1590" s="36"/>
      <c r="K1590" s="36"/>
      <c r="L1590" s="36"/>
      <c r="M1590" s="36"/>
    </row>
    <row r="1591" spans="1:13">
      <c r="A1591" s="14"/>
      <c r="B1591" s="1">
        <v>44202</v>
      </c>
      <c r="F1591">
        <v>218.68</v>
      </c>
      <c r="H1591" s="1"/>
      <c r="J1591" s="36"/>
      <c r="K1591" s="36"/>
      <c r="L1591" s="36"/>
      <c r="M1591" s="36"/>
    </row>
    <row r="1592" spans="1:13">
      <c r="A1592" s="14"/>
      <c r="B1592" s="1">
        <v>44203</v>
      </c>
      <c r="F1592">
        <v>236.85</v>
      </c>
      <c r="H1592" s="1"/>
      <c r="J1592" s="36"/>
      <c r="K1592" s="36"/>
      <c r="L1592" s="36"/>
      <c r="M1592" s="36"/>
    </row>
    <row r="1593" spans="1:13">
      <c r="A1593" s="14"/>
      <c r="B1593" s="1">
        <v>44204</v>
      </c>
      <c r="F1593">
        <v>236.16</v>
      </c>
      <c r="H1593" s="1"/>
      <c r="J1593" s="36"/>
      <c r="K1593" s="36"/>
      <c r="L1593" s="36"/>
      <c r="M1593" s="36"/>
    </row>
    <row r="1594" spans="1:13">
      <c r="A1594" s="14"/>
      <c r="B1594" s="1">
        <v>44207</v>
      </c>
      <c r="F1594">
        <v>202.03</v>
      </c>
      <c r="H1594" s="1"/>
      <c r="J1594" s="36"/>
      <c r="K1594" s="36"/>
      <c r="L1594" s="36"/>
      <c r="M1594" s="36"/>
    </row>
    <row r="1595" spans="1:13">
      <c r="A1595" s="14"/>
      <c r="B1595" s="1">
        <v>44208</v>
      </c>
      <c r="F1595">
        <v>206.25</v>
      </c>
      <c r="H1595" s="1"/>
      <c r="J1595" s="36"/>
      <c r="K1595" s="36"/>
      <c r="L1595" s="36"/>
      <c r="M1595" s="36"/>
    </row>
    <row r="1596" spans="1:13">
      <c r="A1596" s="14"/>
      <c r="B1596" s="1">
        <v>44209</v>
      </c>
      <c r="F1596">
        <v>217.41</v>
      </c>
      <c r="H1596" s="1"/>
      <c r="J1596" s="36"/>
      <c r="K1596" s="36"/>
      <c r="L1596" s="36"/>
      <c r="M1596" s="36"/>
    </row>
    <row r="1597" spans="1:13">
      <c r="A1597" s="14"/>
      <c r="B1597" s="1">
        <v>44210</v>
      </c>
      <c r="F1597">
        <v>236.73</v>
      </c>
      <c r="H1597" s="1"/>
      <c r="J1597" s="36"/>
      <c r="K1597" s="36"/>
      <c r="L1597" s="36"/>
      <c r="M1597" s="36"/>
    </row>
    <row r="1598" spans="1:13">
      <c r="A1598" s="14"/>
      <c r="B1598" s="1">
        <v>44211</v>
      </c>
      <c r="F1598">
        <v>213.12</v>
      </c>
      <c r="H1598" s="1"/>
      <c r="J1598" s="36"/>
      <c r="K1598" s="36"/>
      <c r="L1598" s="36"/>
      <c r="M1598" s="36"/>
    </row>
    <row r="1599" spans="1:13">
      <c r="A1599" s="14"/>
      <c r="B1599" s="1">
        <v>44215</v>
      </c>
      <c r="F1599">
        <v>218.83</v>
      </c>
      <c r="H1599" s="1"/>
      <c r="J1599" s="36"/>
      <c r="K1599" s="36"/>
      <c r="L1599" s="36"/>
      <c r="M1599" s="36"/>
    </row>
    <row r="1600" spans="1:13">
      <c r="A1600" s="14"/>
      <c r="B1600" s="1">
        <v>44216</v>
      </c>
      <c r="F1600">
        <v>209.46</v>
      </c>
      <c r="H1600" s="1"/>
      <c r="J1600" s="36"/>
      <c r="K1600" s="36"/>
      <c r="L1600" s="36"/>
      <c r="M1600" s="36"/>
    </row>
    <row r="1601" spans="1:13">
      <c r="A1601" s="14"/>
      <c r="B1601" s="1">
        <v>44217</v>
      </c>
      <c r="F1601">
        <v>190.71</v>
      </c>
      <c r="H1601" s="1"/>
      <c r="J1601" s="36"/>
      <c r="K1601" s="36"/>
      <c r="L1601" s="36"/>
      <c r="M1601" s="36"/>
    </row>
    <row r="1602" spans="1:13">
      <c r="A1602" s="14"/>
      <c r="B1602" s="1">
        <v>44218</v>
      </c>
      <c r="F1602">
        <v>200.51</v>
      </c>
      <c r="H1602" s="1"/>
      <c r="J1602" s="36"/>
      <c r="K1602" s="36"/>
      <c r="L1602" s="36"/>
      <c r="M1602" s="36"/>
    </row>
    <row r="1603" spans="1:13">
      <c r="A1603" s="14"/>
      <c r="B1603" s="1">
        <v>44221</v>
      </c>
      <c r="F1603">
        <v>199.79</v>
      </c>
      <c r="H1603" s="1"/>
      <c r="J1603" s="36"/>
      <c r="K1603" s="36"/>
      <c r="L1603" s="36"/>
      <c r="M1603" s="36"/>
    </row>
    <row r="1604" spans="1:13">
      <c r="A1604" s="14"/>
      <c r="B1604" s="1">
        <v>44222</v>
      </c>
      <c r="F1604">
        <v>190.79</v>
      </c>
      <c r="H1604" s="1"/>
      <c r="J1604" s="36"/>
      <c r="K1604" s="36"/>
      <c r="L1604" s="36"/>
      <c r="M1604" s="36"/>
    </row>
    <row r="1605" spans="1:13">
      <c r="A1605" s="14"/>
      <c r="B1605" s="1">
        <v>44223</v>
      </c>
      <c r="F1605">
        <v>186.91</v>
      </c>
      <c r="H1605" s="1"/>
      <c r="J1605" s="36"/>
      <c r="K1605" s="36"/>
      <c r="L1605" s="36"/>
      <c r="M1605" s="36"/>
    </row>
    <row r="1606" spans="1:13">
      <c r="A1606" s="14"/>
      <c r="B1606" s="1">
        <v>44224</v>
      </c>
      <c r="F1606">
        <v>193.73</v>
      </c>
      <c r="H1606" s="1"/>
      <c r="J1606" s="36"/>
      <c r="K1606" s="36"/>
      <c r="L1606" s="36"/>
      <c r="M1606" s="36"/>
    </row>
    <row r="1607" spans="1:13">
      <c r="A1607" s="14"/>
      <c r="B1607" s="1">
        <v>44225</v>
      </c>
      <c r="F1607">
        <v>205.93</v>
      </c>
      <c r="H1607" s="1"/>
      <c r="J1607" s="36"/>
      <c r="K1607" s="36"/>
      <c r="L1607" s="36"/>
      <c r="M1607" s="36"/>
    </row>
    <row r="1608" spans="1:13">
      <c r="A1608" s="14"/>
      <c r="B1608" s="1">
        <v>44228</v>
      </c>
      <c r="F1608">
        <v>200.85</v>
      </c>
      <c r="H1608" s="1"/>
      <c r="J1608" s="36"/>
      <c r="K1608" s="36"/>
      <c r="L1608" s="36"/>
      <c r="M1608" s="36"/>
    </row>
    <row r="1609" spans="1:13">
      <c r="A1609" s="14"/>
      <c r="B1609" s="1">
        <v>44229</v>
      </c>
      <c r="F1609">
        <v>213.75</v>
      </c>
      <c r="H1609" s="1"/>
      <c r="J1609" s="36"/>
      <c r="K1609" s="36"/>
      <c r="L1609" s="36"/>
      <c r="M1609" s="36"/>
    </row>
    <row r="1610" spans="1:13">
      <c r="A1610" s="14"/>
      <c r="B1610" s="1">
        <v>44230</v>
      </c>
      <c r="F1610">
        <v>220.98</v>
      </c>
      <c r="H1610" s="1"/>
      <c r="J1610" s="36"/>
      <c r="K1610" s="36"/>
      <c r="L1610" s="36"/>
      <c r="M1610" s="36"/>
    </row>
    <row r="1611" spans="1:13">
      <c r="A1611" s="14"/>
      <c r="B1611" s="1">
        <v>44231</v>
      </c>
      <c r="F1611">
        <v>224.07</v>
      </c>
      <c r="H1611" s="1"/>
      <c r="J1611" s="36"/>
      <c r="K1611" s="36"/>
      <c r="L1611" s="36"/>
      <c r="M1611" s="36"/>
    </row>
    <row r="1612" spans="1:13">
      <c r="A1612" s="14"/>
      <c r="B1612" s="1">
        <v>44232</v>
      </c>
      <c r="F1612">
        <v>224.75</v>
      </c>
      <c r="H1612" s="1"/>
      <c r="J1612" s="36"/>
      <c r="K1612" s="36"/>
      <c r="L1612" s="36"/>
      <c r="M1612" s="36"/>
    </row>
    <row r="1613" spans="1:13">
      <c r="A1613" s="14"/>
      <c r="B1613" s="1">
        <v>44235</v>
      </c>
      <c r="F1613">
        <v>264.66000000000003</v>
      </c>
      <c r="H1613" s="1"/>
      <c r="J1613" s="36"/>
      <c r="K1613" s="36"/>
      <c r="L1613" s="36"/>
      <c r="M1613" s="36"/>
    </row>
    <row r="1614" spans="1:13">
      <c r="A1614" s="14"/>
      <c r="B1614" s="1">
        <v>44236</v>
      </c>
      <c r="F1614">
        <v>282.54000000000002</v>
      </c>
      <c r="H1614" s="1"/>
      <c r="J1614" s="36"/>
      <c r="K1614" s="36"/>
      <c r="L1614" s="36"/>
      <c r="M1614" s="36"/>
    </row>
    <row r="1615" spans="1:13">
      <c r="A1615" s="14"/>
      <c r="B1615" s="1">
        <v>44237</v>
      </c>
      <c r="F1615">
        <v>265.88</v>
      </c>
      <c r="H1615" s="1"/>
      <c r="J1615" s="36"/>
      <c r="K1615" s="36"/>
      <c r="L1615" s="36"/>
      <c r="M1615" s="36"/>
    </row>
    <row r="1616" spans="1:13">
      <c r="A1616" s="14"/>
      <c r="B1616" s="1">
        <v>44238</v>
      </c>
      <c r="F1616">
        <v>281.26</v>
      </c>
      <c r="H1616" s="1"/>
      <c r="J1616" s="36"/>
      <c r="K1616" s="36"/>
      <c r="L1616" s="36"/>
      <c r="M1616" s="36"/>
    </row>
    <row r="1617" spans="1:13">
      <c r="A1617" s="14"/>
      <c r="B1617" s="1">
        <v>44239</v>
      </c>
      <c r="F1617">
        <v>284.25</v>
      </c>
      <c r="H1617" s="1"/>
      <c r="J1617" s="36"/>
      <c r="K1617" s="36"/>
      <c r="L1617" s="36"/>
      <c r="M1617" s="36"/>
    </row>
    <row r="1618" spans="1:13">
      <c r="A1618" s="14"/>
      <c r="B1618" s="1">
        <v>44243</v>
      </c>
      <c r="F1618">
        <v>289.55</v>
      </c>
      <c r="H1618" s="1"/>
      <c r="J1618" s="36"/>
      <c r="K1618" s="36"/>
      <c r="L1618" s="36"/>
      <c r="M1618" s="36"/>
    </row>
    <row r="1619" spans="1:13">
      <c r="A1619" s="14"/>
      <c r="B1619" s="1">
        <v>44244</v>
      </c>
      <c r="F1619">
        <v>312.38</v>
      </c>
      <c r="H1619" s="1"/>
      <c r="J1619" s="36"/>
      <c r="K1619" s="36"/>
      <c r="L1619" s="36"/>
      <c r="M1619" s="36"/>
    </row>
    <row r="1620" spans="1:13">
      <c r="A1620" s="14"/>
      <c r="B1620" s="1">
        <v>44245</v>
      </c>
      <c r="F1620">
        <v>310.16000000000003</v>
      </c>
      <c r="H1620" s="1"/>
      <c r="J1620" s="36"/>
      <c r="K1620" s="36"/>
      <c r="L1620" s="36"/>
      <c r="M1620" s="36"/>
    </row>
    <row r="1621" spans="1:13">
      <c r="A1621" s="14"/>
      <c r="B1621" s="1">
        <v>44246</v>
      </c>
      <c r="F1621">
        <v>329.92</v>
      </c>
      <c r="H1621" s="1"/>
      <c r="J1621" s="36"/>
      <c r="K1621" s="36"/>
      <c r="L1621" s="36"/>
      <c r="M1621" s="36"/>
    </row>
    <row r="1622" spans="1:13">
      <c r="A1622" s="14"/>
      <c r="B1622" s="1">
        <v>44249</v>
      </c>
      <c r="F1622">
        <v>318.67</v>
      </c>
      <c r="H1622" s="1"/>
      <c r="J1622" s="36"/>
      <c r="K1622" s="36"/>
      <c r="L1622" s="36"/>
      <c r="M1622" s="36"/>
    </row>
    <row r="1623" spans="1:13">
      <c r="A1623" s="14"/>
      <c r="B1623" s="1">
        <v>44250</v>
      </c>
      <c r="F1623">
        <v>281.14999999999998</v>
      </c>
      <c r="H1623" s="1"/>
      <c r="J1623" s="36"/>
      <c r="K1623" s="36"/>
      <c r="L1623" s="36"/>
      <c r="M1623" s="36"/>
    </row>
    <row r="1624" spans="1:13">
      <c r="A1624" s="14"/>
      <c r="B1624" s="1">
        <v>44251</v>
      </c>
      <c r="F1624">
        <v>290.62</v>
      </c>
      <c r="H1624" s="1"/>
      <c r="J1624" s="36"/>
      <c r="K1624" s="36"/>
      <c r="L1624" s="36"/>
      <c r="M1624" s="36"/>
    </row>
    <row r="1625" spans="1:13">
      <c r="A1625" s="14"/>
      <c r="B1625" s="1">
        <v>44252</v>
      </c>
      <c r="F1625">
        <v>288.29000000000002</v>
      </c>
      <c r="H1625" s="1"/>
      <c r="J1625" s="36"/>
      <c r="K1625" s="36"/>
      <c r="L1625" s="36"/>
      <c r="M1625" s="36"/>
    </row>
    <row r="1626" spans="1:13">
      <c r="A1626" s="14"/>
      <c r="B1626" s="1">
        <v>44253</v>
      </c>
      <c r="F1626">
        <v>270.27</v>
      </c>
      <c r="H1626" s="1"/>
      <c r="J1626" s="36"/>
      <c r="K1626" s="36"/>
      <c r="L1626" s="36"/>
      <c r="M1626" s="36"/>
    </row>
    <row r="1627" spans="1:13">
      <c r="A1627" s="14"/>
      <c r="B1627" s="1">
        <v>44256</v>
      </c>
      <c r="F1627">
        <v>285.05</v>
      </c>
      <c r="H1627" s="1"/>
      <c r="J1627" s="36"/>
      <c r="K1627" s="36"/>
      <c r="L1627" s="36"/>
      <c r="M1627" s="36"/>
    </row>
    <row r="1628" spans="1:13">
      <c r="A1628" s="14"/>
      <c r="B1628" s="1">
        <v>44257</v>
      </c>
      <c r="F1628">
        <v>279.05</v>
      </c>
      <c r="H1628" s="1"/>
      <c r="J1628" s="36"/>
      <c r="K1628" s="36"/>
      <c r="L1628" s="36"/>
      <c r="M1628" s="36"/>
    </row>
    <row r="1629" spans="1:13">
      <c r="A1629" s="14"/>
      <c r="B1629" s="1">
        <v>44258</v>
      </c>
      <c r="F1629">
        <v>296.97000000000003</v>
      </c>
      <c r="H1629" s="1"/>
      <c r="J1629" s="36"/>
      <c r="K1629" s="36"/>
      <c r="L1629" s="36"/>
      <c r="M1629" s="36"/>
    </row>
    <row r="1630" spans="1:13">
      <c r="A1630" s="14"/>
      <c r="B1630" s="1">
        <v>44259</v>
      </c>
      <c r="F1630">
        <v>281.8</v>
      </c>
      <c r="H1630" s="1"/>
      <c r="J1630" s="36"/>
      <c r="K1630" s="36"/>
      <c r="L1630" s="36"/>
      <c r="M1630" s="36"/>
    </row>
    <row r="1631" spans="1:13">
      <c r="A1631" s="14"/>
      <c r="B1631" s="1">
        <v>44260</v>
      </c>
      <c r="F1631">
        <v>288.95999999999998</v>
      </c>
      <c r="H1631" s="1"/>
      <c r="J1631" s="36"/>
      <c r="K1631" s="36"/>
      <c r="L1631" s="36"/>
      <c r="M1631" s="36"/>
    </row>
    <row r="1632" spans="1:13">
      <c r="A1632" s="14"/>
      <c r="B1632" s="1">
        <v>44263</v>
      </c>
      <c r="F1632">
        <v>304.13</v>
      </c>
      <c r="H1632" s="1"/>
      <c r="J1632" s="36"/>
      <c r="K1632" s="36"/>
      <c r="L1632" s="36"/>
      <c r="M1632" s="36"/>
    </row>
    <row r="1633" spans="1:13">
      <c r="A1633" s="14"/>
      <c r="B1633" s="1">
        <v>44264</v>
      </c>
      <c r="F1633">
        <v>319.17</v>
      </c>
      <c r="H1633" s="1"/>
      <c r="J1633" s="36"/>
      <c r="K1633" s="36"/>
      <c r="L1633" s="36"/>
      <c r="M1633" s="36"/>
    </row>
    <row r="1634" spans="1:13">
      <c r="A1634" s="14"/>
      <c r="B1634" s="1">
        <v>44265</v>
      </c>
      <c r="F1634">
        <v>330.32</v>
      </c>
      <c r="H1634" s="1"/>
      <c r="J1634" s="36"/>
      <c r="K1634" s="36"/>
      <c r="L1634" s="36"/>
      <c r="M1634" s="36"/>
    </row>
    <row r="1635" spans="1:13">
      <c r="A1635" s="14"/>
      <c r="B1635" s="1">
        <v>44266</v>
      </c>
      <c r="F1635">
        <v>338.11</v>
      </c>
      <c r="H1635" s="1"/>
      <c r="J1635" s="36"/>
      <c r="K1635" s="36"/>
      <c r="L1635" s="36"/>
      <c r="M1635" s="36"/>
    </row>
    <row r="1636" spans="1:13">
      <c r="A1636" s="14"/>
      <c r="B1636" s="1">
        <v>44267</v>
      </c>
      <c r="F1636">
        <v>333.38</v>
      </c>
      <c r="H1636" s="1"/>
      <c r="J1636" s="36"/>
      <c r="K1636" s="36"/>
      <c r="L1636" s="36"/>
      <c r="M1636" s="36"/>
    </row>
    <row r="1637" spans="1:13">
      <c r="A1637" s="14"/>
      <c r="B1637" s="1">
        <v>44270</v>
      </c>
      <c r="F1637">
        <v>332.31</v>
      </c>
      <c r="H1637" s="1"/>
      <c r="J1637" s="36"/>
      <c r="K1637" s="36"/>
      <c r="L1637" s="36"/>
      <c r="M1637" s="36"/>
    </row>
    <row r="1638" spans="1:13">
      <c r="A1638" s="14"/>
      <c r="B1638" s="1">
        <v>44271</v>
      </c>
      <c r="F1638">
        <v>326.37</v>
      </c>
      <c r="H1638" s="1"/>
      <c r="J1638" s="36"/>
      <c r="K1638" s="36"/>
      <c r="L1638" s="36"/>
      <c r="M1638" s="36"/>
    </row>
    <row r="1639" spans="1:13">
      <c r="A1639" s="14"/>
      <c r="B1639" s="1">
        <v>44272</v>
      </c>
      <c r="F1639">
        <v>338.45</v>
      </c>
      <c r="H1639" s="1"/>
      <c r="J1639" s="36"/>
      <c r="K1639" s="36"/>
      <c r="L1639" s="36"/>
      <c r="M1639" s="36"/>
    </row>
    <row r="1640" spans="1:13">
      <c r="A1640" s="14"/>
      <c r="B1640" s="1">
        <v>44273</v>
      </c>
      <c r="F1640">
        <v>334.7</v>
      </c>
      <c r="H1640" s="1"/>
      <c r="J1640" s="36"/>
      <c r="K1640" s="36"/>
      <c r="L1640" s="36"/>
      <c r="M1640" s="36"/>
    </row>
    <row r="1641" spans="1:13">
      <c r="A1641" s="14"/>
      <c r="B1641" s="1">
        <v>44274</v>
      </c>
      <c r="F1641">
        <v>344.28</v>
      </c>
      <c r="H1641" s="1"/>
      <c r="J1641" s="36"/>
      <c r="K1641" s="36"/>
      <c r="L1641" s="36"/>
      <c r="M1641" s="36"/>
    </row>
    <row r="1642" spans="1:13">
      <c r="A1642" s="14"/>
      <c r="B1642" s="1">
        <v>44277</v>
      </c>
      <c r="F1642">
        <v>323.3</v>
      </c>
      <c r="H1642" s="1"/>
      <c r="J1642" s="36"/>
      <c r="K1642" s="36"/>
      <c r="L1642" s="36"/>
      <c r="M1642" s="36"/>
    </row>
    <row r="1643" spans="1:13">
      <c r="A1643" s="14"/>
      <c r="B1643" s="1">
        <v>44278</v>
      </c>
      <c r="F1643">
        <v>318.81</v>
      </c>
      <c r="H1643" s="1"/>
      <c r="J1643" s="36"/>
      <c r="K1643" s="36"/>
      <c r="L1643" s="36"/>
      <c r="M1643" s="36"/>
    </row>
    <row r="1644" spans="1:13">
      <c r="A1644" s="14"/>
      <c r="B1644" s="1">
        <v>44279</v>
      </c>
      <c r="F1644">
        <v>317.26</v>
      </c>
      <c r="H1644" s="1"/>
      <c r="J1644" s="36"/>
      <c r="K1644" s="36"/>
      <c r="L1644" s="36"/>
      <c r="M1644" s="36"/>
    </row>
    <row r="1645" spans="1:13">
      <c r="A1645" s="14"/>
      <c r="B1645" s="1">
        <v>44280</v>
      </c>
      <c r="F1645">
        <v>302.39999999999998</v>
      </c>
      <c r="H1645" s="1"/>
      <c r="J1645" s="36"/>
      <c r="K1645" s="36"/>
      <c r="L1645" s="36"/>
      <c r="M1645" s="36"/>
    </row>
    <row r="1646" spans="1:13">
      <c r="A1646" s="14"/>
      <c r="B1646" s="1">
        <v>44281</v>
      </c>
      <c r="F1646">
        <v>311.95999999999998</v>
      </c>
      <c r="H1646" s="1"/>
      <c r="J1646" s="36"/>
      <c r="K1646" s="36"/>
      <c r="L1646" s="36"/>
      <c r="M1646" s="36"/>
    </row>
    <row r="1647" spans="1:13">
      <c r="A1647" s="14"/>
      <c r="B1647" s="1">
        <v>44284</v>
      </c>
      <c r="F1647">
        <v>335.83</v>
      </c>
      <c r="H1647" s="1"/>
      <c r="J1647" s="36"/>
      <c r="K1647" s="36"/>
      <c r="L1647" s="36"/>
      <c r="M1647" s="36"/>
    </row>
    <row r="1648" spans="1:13">
      <c r="A1648" s="14"/>
      <c r="B1648" s="1">
        <v>44285</v>
      </c>
      <c r="F1648">
        <v>344.47</v>
      </c>
      <c r="H1648" s="1"/>
      <c r="J1648" s="36"/>
      <c r="K1648" s="36"/>
      <c r="L1648" s="36"/>
      <c r="M1648" s="36"/>
    </row>
    <row r="1649" spans="1:13">
      <c r="A1649" s="14"/>
      <c r="B1649" s="1">
        <v>44286</v>
      </c>
      <c r="F1649">
        <v>342.15</v>
      </c>
      <c r="H1649" s="1"/>
      <c r="J1649" s="36"/>
      <c r="K1649" s="36"/>
      <c r="L1649" s="36"/>
      <c r="M1649" s="36"/>
    </row>
    <row r="1650" spans="1:13">
      <c r="A1650" s="14"/>
      <c r="B1650" s="1">
        <v>44287</v>
      </c>
      <c r="F1650">
        <v>343.93</v>
      </c>
      <c r="H1650" s="1"/>
      <c r="J1650" s="36"/>
      <c r="K1650" s="36"/>
      <c r="L1650" s="36"/>
      <c r="M1650" s="36"/>
    </row>
    <row r="1651" spans="1:13">
      <c r="A1651" s="14"/>
      <c r="B1651" s="1">
        <v>44291</v>
      </c>
      <c r="F1651">
        <v>345.33</v>
      </c>
      <c r="H1651" s="1"/>
      <c r="J1651" s="36"/>
      <c r="K1651" s="36"/>
      <c r="L1651" s="36"/>
      <c r="M1651" s="36"/>
    </row>
    <row r="1652" spans="1:13">
      <c r="A1652" s="14"/>
      <c r="B1652" s="1">
        <v>44292</v>
      </c>
      <c r="F1652">
        <v>338.88</v>
      </c>
      <c r="H1652" s="1"/>
      <c r="J1652" s="36"/>
      <c r="K1652" s="36"/>
      <c r="L1652" s="36"/>
      <c r="M1652" s="36"/>
    </row>
    <row r="1653" spans="1:13">
      <c r="A1653" s="14"/>
      <c r="B1653" s="1">
        <v>44293</v>
      </c>
      <c r="F1653">
        <v>324.60000000000002</v>
      </c>
      <c r="H1653" s="1"/>
      <c r="J1653" s="36"/>
      <c r="K1653" s="36"/>
      <c r="L1653" s="36"/>
      <c r="M1653" s="36"/>
    </row>
    <row r="1654" spans="1:13">
      <c r="A1654" s="14"/>
      <c r="B1654" s="1">
        <v>44294</v>
      </c>
      <c r="F1654">
        <v>335.27</v>
      </c>
      <c r="H1654" s="1"/>
      <c r="J1654" s="36"/>
      <c r="K1654" s="36"/>
      <c r="L1654" s="36"/>
      <c r="M1654" s="36"/>
    </row>
    <row r="1655" spans="1:13">
      <c r="A1655" s="14"/>
      <c r="B1655" s="1">
        <v>44295</v>
      </c>
      <c r="F1655">
        <v>338.74</v>
      </c>
      <c r="H1655" s="1"/>
      <c r="J1655" s="36"/>
      <c r="K1655" s="36"/>
      <c r="L1655" s="36"/>
      <c r="M1655" s="36"/>
    </row>
    <row r="1656" spans="1:13">
      <c r="A1656" s="14"/>
      <c r="B1656" s="1">
        <v>44298</v>
      </c>
      <c r="F1656">
        <v>349.18</v>
      </c>
      <c r="H1656" s="1"/>
      <c r="J1656" s="36"/>
      <c r="K1656" s="36"/>
      <c r="L1656" s="36"/>
      <c r="M1656" s="36"/>
    </row>
    <row r="1657" spans="1:13">
      <c r="A1657" s="14"/>
      <c r="B1657" s="1">
        <v>44299</v>
      </c>
      <c r="F1657">
        <v>367.21</v>
      </c>
      <c r="H1657" s="1"/>
      <c r="J1657" s="36"/>
      <c r="K1657" s="36"/>
      <c r="L1657" s="36"/>
      <c r="M1657" s="36"/>
    </row>
    <row r="1658" spans="1:13">
      <c r="A1658" s="14"/>
      <c r="B1658" s="1">
        <v>44300</v>
      </c>
      <c r="F1658">
        <v>359.94</v>
      </c>
      <c r="H1658" s="1"/>
      <c r="J1658" s="36"/>
      <c r="K1658" s="36"/>
      <c r="L1658" s="36"/>
      <c r="M1658" s="36"/>
    </row>
    <row r="1659" spans="1:13">
      <c r="A1659" s="14"/>
      <c r="B1659" s="1">
        <v>44301</v>
      </c>
      <c r="F1659">
        <v>368.14</v>
      </c>
      <c r="H1659" s="1"/>
      <c r="J1659" s="36"/>
      <c r="K1659" s="36"/>
      <c r="L1659" s="36"/>
      <c r="M1659" s="36"/>
    </row>
    <row r="1660" spans="1:13">
      <c r="A1660" s="14"/>
      <c r="B1660" s="1">
        <v>44302</v>
      </c>
      <c r="F1660">
        <v>357.23</v>
      </c>
      <c r="H1660" s="1"/>
      <c r="J1660" s="36"/>
      <c r="K1660" s="36"/>
      <c r="L1660" s="36"/>
      <c r="M1660" s="36"/>
    </row>
    <row r="1661" spans="1:13">
      <c r="A1661" s="14"/>
      <c r="B1661" s="1">
        <v>44305</v>
      </c>
      <c r="F1661">
        <v>323.51</v>
      </c>
      <c r="H1661" s="1"/>
      <c r="J1661" s="36"/>
      <c r="K1661" s="36"/>
      <c r="L1661" s="36"/>
      <c r="M1661" s="36"/>
    </row>
    <row r="1662" spans="1:13">
      <c r="A1662" s="14"/>
      <c r="B1662" s="1">
        <v>44306</v>
      </c>
      <c r="F1662">
        <v>326.85000000000002</v>
      </c>
      <c r="H1662" s="1"/>
      <c r="J1662" s="36"/>
      <c r="K1662" s="36"/>
      <c r="L1662" s="36"/>
      <c r="M1662" s="36"/>
    </row>
    <row r="1663" spans="1:13">
      <c r="A1663" s="14"/>
      <c r="B1663" s="1">
        <v>44307</v>
      </c>
      <c r="F1663">
        <v>320.49</v>
      </c>
      <c r="H1663" s="1"/>
      <c r="J1663" s="36"/>
      <c r="K1663" s="36"/>
      <c r="L1663" s="36"/>
      <c r="M1663" s="36"/>
    </row>
    <row r="1664" spans="1:13">
      <c r="A1664" s="14"/>
      <c r="B1664" s="1">
        <v>44308</v>
      </c>
      <c r="F1664">
        <v>304.02</v>
      </c>
      <c r="H1664" s="1"/>
      <c r="J1664" s="36"/>
      <c r="K1664" s="36"/>
      <c r="L1664" s="36"/>
      <c r="M1664" s="36"/>
    </row>
    <row r="1665" spans="1:13">
      <c r="A1665" s="14"/>
      <c r="B1665" s="1">
        <v>44309</v>
      </c>
      <c r="F1665">
        <v>292.44</v>
      </c>
      <c r="H1665" s="1"/>
      <c r="J1665" s="36"/>
      <c r="K1665" s="36"/>
      <c r="L1665" s="36"/>
      <c r="M1665" s="36"/>
    </row>
    <row r="1666" spans="1:13">
      <c r="A1666" s="14"/>
      <c r="B1666" s="1">
        <v>44312</v>
      </c>
      <c r="F1666">
        <v>311.2</v>
      </c>
      <c r="H1666" s="1"/>
      <c r="J1666" s="36"/>
      <c r="K1666" s="36"/>
      <c r="L1666" s="36"/>
      <c r="M1666" s="36"/>
    </row>
    <row r="1667" spans="1:13">
      <c r="A1667" s="14"/>
      <c r="B1667" s="1">
        <v>44313</v>
      </c>
      <c r="F1667">
        <v>314.95999999999998</v>
      </c>
      <c r="H1667" s="1"/>
      <c r="J1667" s="36"/>
      <c r="K1667" s="36"/>
      <c r="L1667" s="36"/>
      <c r="M1667" s="36"/>
    </row>
    <row r="1668" spans="1:13">
      <c r="A1668" s="14"/>
      <c r="B1668" s="1">
        <v>44314</v>
      </c>
      <c r="F1668">
        <v>319.06</v>
      </c>
      <c r="H1668" s="1"/>
      <c r="J1668" s="36"/>
      <c r="K1668" s="36"/>
      <c r="L1668" s="36"/>
      <c r="M1668" s="36"/>
    </row>
    <row r="1669" spans="1:13">
      <c r="A1669" s="14"/>
      <c r="B1669" s="1">
        <v>44315</v>
      </c>
      <c r="F1669">
        <v>303.68</v>
      </c>
      <c r="H1669" s="1"/>
      <c r="J1669" s="36"/>
      <c r="K1669" s="36"/>
      <c r="L1669" s="36"/>
      <c r="M1669" s="36"/>
    </row>
    <row r="1670" spans="1:13">
      <c r="A1670" s="14"/>
      <c r="B1670" s="1">
        <v>44316</v>
      </c>
      <c r="F1670">
        <v>328.33</v>
      </c>
      <c r="H1670" s="1"/>
      <c r="J1670" s="36"/>
      <c r="K1670" s="36"/>
      <c r="L1670" s="36"/>
      <c r="M1670" s="36"/>
    </row>
    <row r="1671" spans="1:13">
      <c r="A1671" s="14"/>
      <c r="B1671" s="1">
        <v>44319</v>
      </c>
      <c r="F1671">
        <v>330.97</v>
      </c>
      <c r="H1671" s="1"/>
      <c r="J1671" s="36"/>
      <c r="K1671" s="36"/>
      <c r="L1671" s="36"/>
      <c r="M1671" s="36"/>
    </row>
    <row r="1672" spans="1:13">
      <c r="A1672" s="14"/>
      <c r="B1672" s="1">
        <v>44320</v>
      </c>
      <c r="F1672">
        <v>312.27</v>
      </c>
      <c r="H1672" s="1"/>
      <c r="J1672" s="36"/>
      <c r="K1672" s="36"/>
      <c r="L1672" s="36"/>
      <c r="M1672" s="36"/>
    </row>
    <row r="1673" spans="1:13">
      <c r="A1673" s="14"/>
      <c r="B1673" s="1">
        <v>44321</v>
      </c>
      <c r="F1673">
        <v>328.24</v>
      </c>
      <c r="H1673" s="1"/>
      <c r="J1673" s="36"/>
      <c r="K1673" s="36"/>
      <c r="L1673" s="36"/>
      <c r="M1673" s="36"/>
    </row>
    <row r="1674" spans="1:13">
      <c r="A1674" s="14"/>
      <c r="B1674" s="1">
        <v>44322</v>
      </c>
      <c r="F1674">
        <v>321.89</v>
      </c>
      <c r="H1674" s="1"/>
      <c r="J1674" s="36"/>
      <c r="K1674" s="36"/>
      <c r="L1674" s="36"/>
      <c r="M1674" s="36"/>
    </row>
    <row r="1675" spans="1:13">
      <c r="A1675" s="14"/>
      <c r="B1675" s="1">
        <v>44323</v>
      </c>
      <c r="F1675">
        <v>330.81</v>
      </c>
      <c r="H1675" s="1"/>
      <c r="J1675" s="36"/>
      <c r="K1675" s="36"/>
      <c r="L1675" s="36"/>
      <c r="M1675" s="36"/>
    </row>
    <row r="1676" spans="1:13">
      <c r="A1676" s="14"/>
      <c r="B1676" s="1">
        <v>44326</v>
      </c>
      <c r="F1676">
        <v>319.07</v>
      </c>
      <c r="H1676" s="1"/>
      <c r="J1676" s="36"/>
      <c r="K1676" s="36"/>
      <c r="L1676" s="36"/>
      <c r="M1676" s="36"/>
    </row>
    <row r="1677" spans="1:13">
      <c r="A1677" s="14"/>
      <c r="B1677" s="1">
        <v>44327</v>
      </c>
      <c r="F1677">
        <v>325.29000000000002</v>
      </c>
      <c r="H1677" s="1"/>
      <c r="J1677" s="36"/>
      <c r="K1677" s="36"/>
      <c r="L1677" s="36"/>
      <c r="M1677" s="36"/>
    </row>
    <row r="1678" spans="1:13">
      <c r="A1678" s="14"/>
      <c r="B1678" s="1">
        <v>44328</v>
      </c>
      <c r="F1678">
        <v>311.77999999999997</v>
      </c>
      <c r="H1678" s="1"/>
      <c r="J1678" s="36"/>
      <c r="K1678" s="36"/>
      <c r="L1678" s="36"/>
      <c r="M1678" s="36"/>
    </row>
    <row r="1679" spans="1:13">
      <c r="A1679" s="14"/>
      <c r="B1679" s="1">
        <v>44329</v>
      </c>
      <c r="F1679">
        <v>276.8</v>
      </c>
      <c r="H1679" s="1"/>
      <c r="J1679" s="36"/>
      <c r="K1679" s="36"/>
      <c r="L1679" s="36"/>
      <c r="M1679" s="36"/>
    </row>
    <row r="1680" spans="1:13">
      <c r="A1680" s="14"/>
      <c r="B1680" s="1">
        <v>44330</v>
      </c>
      <c r="F1680">
        <v>287.20999999999998</v>
      </c>
      <c r="H1680" s="1"/>
      <c r="J1680" s="36"/>
      <c r="K1680" s="36"/>
      <c r="L1680" s="36"/>
      <c r="M1680" s="36"/>
    </row>
    <row r="1681" spans="1:13">
      <c r="A1681" s="14"/>
      <c r="B1681" s="1">
        <v>44333</v>
      </c>
      <c r="F1681">
        <v>251.93</v>
      </c>
      <c r="H1681" s="1"/>
      <c r="J1681" s="36"/>
      <c r="K1681" s="36"/>
      <c r="L1681" s="36"/>
      <c r="M1681" s="36"/>
    </row>
    <row r="1682" spans="1:13">
      <c r="A1682" s="14"/>
      <c r="B1682" s="1">
        <v>44334</v>
      </c>
      <c r="F1682">
        <v>246.91</v>
      </c>
      <c r="H1682" s="1"/>
      <c r="J1682" s="36"/>
      <c r="K1682" s="36"/>
      <c r="L1682" s="36"/>
      <c r="M1682" s="36"/>
    </row>
    <row r="1683" spans="1:13">
      <c r="A1683" s="14"/>
      <c r="B1683" s="1">
        <v>44335</v>
      </c>
      <c r="F1683">
        <v>225.42</v>
      </c>
      <c r="H1683" s="1"/>
      <c r="J1683" s="36"/>
      <c r="K1683" s="36"/>
      <c r="L1683" s="36"/>
      <c r="M1683" s="36"/>
    </row>
    <row r="1684" spans="1:13">
      <c r="A1684" s="14"/>
      <c r="B1684" s="1">
        <v>44336</v>
      </c>
      <c r="F1684">
        <v>230.46</v>
      </c>
      <c r="H1684" s="1"/>
      <c r="J1684" s="36"/>
      <c r="K1684" s="36"/>
      <c r="L1684" s="36"/>
      <c r="M1684" s="36"/>
    </row>
    <row r="1685" spans="1:13">
      <c r="A1685" s="14"/>
      <c r="B1685" s="1">
        <v>44337</v>
      </c>
      <c r="F1685">
        <v>206.61</v>
      </c>
      <c r="H1685" s="1"/>
      <c r="J1685" s="36"/>
      <c r="K1685" s="36"/>
      <c r="L1685" s="36"/>
      <c r="M1685" s="36"/>
    </row>
    <row r="1686" spans="1:13">
      <c r="A1686" s="14"/>
      <c r="B1686" s="1">
        <v>44340</v>
      </c>
      <c r="F1686">
        <v>227.13</v>
      </c>
      <c r="H1686" s="1"/>
      <c r="J1686" s="36"/>
      <c r="K1686" s="36"/>
      <c r="L1686" s="36"/>
      <c r="M1686" s="36"/>
    </row>
    <row r="1687" spans="1:13">
      <c r="A1687" s="14"/>
      <c r="B1687" s="1">
        <v>44341</v>
      </c>
      <c r="F1687">
        <v>213.42</v>
      </c>
      <c r="H1687" s="1"/>
      <c r="J1687" s="36"/>
      <c r="K1687" s="36"/>
      <c r="L1687" s="36"/>
      <c r="M1687" s="36"/>
    </row>
    <row r="1688" spans="1:13">
      <c r="A1688" s="14"/>
      <c r="B1688" s="1">
        <v>44342</v>
      </c>
      <c r="F1688">
        <v>220.49</v>
      </c>
      <c r="H1688" s="1"/>
      <c r="J1688" s="36"/>
      <c r="K1688" s="36"/>
      <c r="L1688" s="36"/>
      <c r="M1688" s="36"/>
    </row>
    <row r="1689" spans="1:13">
      <c r="A1689" s="14"/>
      <c r="B1689" s="1">
        <v>44343</v>
      </c>
      <c r="F1689">
        <v>221.95</v>
      </c>
      <c r="H1689" s="1"/>
      <c r="J1689" s="36"/>
      <c r="K1689" s="36"/>
      <c r="L1689" s="36"/>
      <c r="M1689" s="36"/>
    </row>
    <row r="1690" spans="1:13">
      <c r="A1690" s="14"/>
      <c r="B1690" s="1">
        <v>44344</v>
      </c>
      <c r="F1690">
        <v>204.58</v>
      </c>
      <c r="H1690" s="1"/>
      <c r="J1690" s="36"/>
      <c r="K1690" s="36"/>
      <c r="L1690" s="36"/>
      <c r="M1690" s="36"/>
    </row>
    <row r="1691" spans="1:13">
      <c r="A1691" s="14"/>
      <c r="B1691" s="1">
        <v>44348</v>
      </c>
      <c r="F1691">
        <v>205.54</v>
      </c>
      <c r="H1691" s="1"/>
      <c r="J1691" s="36"/>
      <c r="K1691" s="36"/>
      <c r="L1691" s="36"/>
      <c r="M1691" s="36"/>
    </row>
    <row r="1692" spans="1:13">
      <c r="A1692" s="14"/>
      <c r="B1692" s="1">
        <v>44349</v>
      </c>
      <c r="F1692">
        <v>217.22</v>
      </c>
      <c r="H1692" s="1"/>
      <c r="J1692" s="36"/>
      <c r="K1692" s="36"/>
      <c r="L1692" s="36"/>
      <c r="M1692" s="36"/>
    </row>
    <row r="1693" spans="1:13">
      <c r="A1693" s="14"/>
      <c r="B1693" s="1">
        <v>44350</v>
      </c>
      <c r="F1693">
        <v>221.06</v>
      </c>
      <c r="H1693" s="1"/>
      <c r="J1693" s="36"/>
      <c r="K1693" s="36"/>
      <c r="L1693" s="36"/>
      <c r="M1693" s="36"/>
    </row>
    <row r="1694" spans="1:13">
      <c r="A1694" s="14"/>
      <c r="B1694" s="1">
        <v>44351</v>
      </c>
      <c r="F1694">
        <v>211.03</v>
      </c>
      <c r="H1694" s="1"/>
      <c r="J1694" s="36"/>
      <c r="K1694" s="36"/>
      <c r="L1694" s="36"/>
      <c r="M1694" s="36"/>
    </row>
    <row r="1695" spans="1:13">
      <c r="A1695" s="14"/>
      <c r="B1695" s="1">
        <v>44354</v>
      </c>
      <c r="F1695">
        <v>203.56</v>
      </c>
      <c r="H1695" s="1"/>
      <c r="J1695" s="36"/>
      <c r="K1695" s="36"/>
      <c r="L1695" s="36"/>
      <c r="M1695" s="36"/>
    </row>
    <row r="1696" spans="1:13">
      <c r="A1696" s="14"/>
      <c r="B1696" s="1">
        <v>44355</v>
      </c>
      <c r="F1696">
        <v>187.96</v>
      </c>
      <c r="H1696" s="1"/>
      <c r="J1696" s="36"/>
      <c r="K1696" s="36"/>
      <c r="L1696" s="36"/>
      <c r="M1696" s="36"/>
    </row>
    <row r="1697" spans="1:13">
      <c r="A1697" s="14"/>
      <c r="B1697" s="1">
        <v>44356</v>
      </c>
      <c r="F1697">
        <v>207.72</v>
      </c>
      <c r="H1697" s="1"/>
      <c r="J1697" s="36"/>
      <c r="K1697" s="36"/>
      <c r="L1697" s="36"/>
      <c r="M1697" s="36"/>
    </row>
    <row r="1698" spans="1:13">
      <c r="A1698" s="14"/>
      <c r="B1698" s="1">
        <v>44357</v>
      </c>
      <c r="F1698">
        <v>209.46</v>
      </c>
      <c r="H1698" s="1"/>
      <c r="J1698" s="36"/>
      <c r="K1698" s="36"/>
      <c r="L1698" s="36"/>
      <c r="M1698" s="36"/>
    </row>
    <row r="1699" spans="1:13">
      <c r="A1699" s="14"/>
      <c r="B1699" s="1">
        <v>44358</v>
      </c>
      <c r="F1699">
        <v>213.16</v>
      </c>
      <c r="H1699" s="1"/>
      <c r="J1699" s="36"/>
      <c r="K1699" s="36"/>
      <c r="L1699" s="36"/>
      <c r="M1699" s="36"/>
    </row>
    <row r="1700" spans="1:13">
      <c r="A1700" s="14"/>
      <c r="B1700" s="1">
        <v>44361</v>
      </c>
      <c r="F1700">
        <v>226.79</v>
      </c>
      <c r="H1700" s="1"/>
      <c r="J1700" s="36"/>
      <c r="K1700" s="36"/>
      <c r="L1700" s="36"/>
      <c r="M1700" s="36"/>
    </row>
    <row r="1701" spans="1:13">
      <c r="A1701" s="14"/>
      <c r="B1701" s="1">
        <v>44362</v>
      </c>
      <c r="F1701">
        <v>228.26</v>
      </c>
      <c r="H1701" s="1"/>
      <c r="J1701" s="36"/>
      <c r="K1701" s="36"/>
      <c r="L1701" s="36"/>
      <c r="M1701" s="36"/>
    </row>
    <row r="1702" spans="1:13">
      <c r="A1702" s="14"/>
      <c r="B1702" s="1">
        <v>44363</v>
      </c>
      <c r="F1702">
        <v>220.26</v>
      </c>
      <c r="H1702" s="1"/>
      <c r="J1702" s="36"/>
      <c r="K1702" s="36"/>
      <c r="L1702" s="36"/>
      <c r="M1702" s="36"/>
    </row>
    <row r="1703" spans="1:13">
      <c r="A1703" s="14"/>
      <c r="B1703" s="1">
        <v>44364</v>
      </c>
      <c r="F1703">
        <v>214.94</v>
      </c>
      <c r="H1703" s="1"/>
      <c r="J1703" s="36"/>
      <c r="K1703" s="36"/>
      <c r="L1703" s="36"/>
      <c r="M1703" s="36"/>
    </row>
    <row r="1704" spans="1:13">
      <c r="A1704" s="14"/>
      <c r="B1704" s="1">
        <v>44365</v>
      </c>
      <c r="F1704">
        <v>201.21</v>
      </c>
      <c r="H1704" s="1"/>
      <c r="J1704" s="36"/>
      <c r="K1704" s="36"/>
      <c r="L1704" s="36"/>
      <c r="M1704" s="36"/>
    </row>
    <row r="1705" spans="1:13">
      <c r="A1705" s="14"/>
      <c r="B1705" s="1">
        <v>44368</v>
      </c>
      <c r="F1705">
        <v>185.66</v>
      </c>
      <c r="H1705" s="1"/>
      <c r="J1705" s="36"/>
      <c r="K1705" s="36"/>
      <c r="L1705" s="36"/>
      <c r="M1705" s="36"/>
    </row>
    <row r="1706" spans="1:13">
      <c r="A1706" s="14"/>
      <c r="B1706" s="1">
        <v>44369</v>
      </c>
      <c r="F1706">
        <v>185.58</v>
      </c>
      <c r="H1706" s="1"/>
      <c r="J1706" s="36"/>
      <c r="K1706" s="36"/>
      <c r="L1706" s="36"/>
      <c r="M1706" s="36"/>
    </row>
    <row r="1707" spans="1:13">
      <c r="A1707" s="14"/>
      <c r="B1707" s="1">
        <v>44370</v>
      </c>
      <c r="F1707">
        <v>187.9</v>
      </c>
      <c r="H1707" s="1"/>
      <c r="J1707" s="36"/>
      <c r="K1707" s="36"/>
      <c r="L1707" s="36"/>
      <c r="M1707" s="36"/>
    </row>
    <row r="1708" spans="1:13">
      <c r="A1708" s="14"/>
      <c r="B1708" s="1">
        <v>44371</v>
      </c>
      <c r="F1708">
        <v>199.26</v>
      </c>
      <c r="H1708" s="1"/>
      <c r="J1708" s="36"/>
      <c r="K1708" s="36"/>
      <c r="L1708" s="36"/>
      <c r="M1708" s="36"/>
    </row>
    <row r="1709" spans="1:13">
      <c r="A1709" s="14"/>
      <c r="B1709" s="1">
        <v>44372</v>
      </c>
      <c r="F1709">
        <v>183.53</v>
      </c>
      <c r="H1709" s="1"/>
      <c r="J1709" s="36"/>
      <c r="K1709" s="36"/>
      <c r="L1709" s="36"/>
      <c r="M1709" s="36"/>
    </row>
    <row r="1710" spans="1:13">
      <c r="A1710" s="14"/>
      <c r="B1710" s="1">
        <v>44375</v>
      </c>
      <c r="F1710">
        <v>196.77</v>
      </c>
      <c r="H1710" s="1"/>
      <c r="J1710" s="36"/>
      <c r="K1710" s="36"/>
      <c r="L1710" s="36"/>
      <c r="M1710" s="36"/>
    </row>
    <row r="1711" spans="1:13">
      <c r="A1711" s="14"/>
      <c r="B1711" s="1">
        <v>44376</v>
      </c>
      <c r="F1711">
        <v>207.6</v>
      </c>
      <c r="H1711" s="1"/>
      <c r="J1711" s="36"/>
      <c r="K1711" s="36"/>
      <c r="L1711" s="36"/>
      <c r="M1711" s="36"/>
    </row>
    <row r="1712" spans="1:13">
      <c r="A1712" s="14"/>
      <c r="B1712" s="1">
        <v>44377</v>
      </c>
      <c r="F1712">
        <v>197.9</v>
      </c>
      <c r="H1712" s="1"/>
      <c r="J1712" s="36"/>
      <c r="K1712" s="36"/>
      <c r="L1712" s="36"/>
      <c r="M1712" s="36"/>
    </row>
    <row r="1713" spans="1:13">
      <c r="A1713" s="14"/>
      <c r="B1713" s="1">
        <v>44378</v>
      </c>
      <c r="F1713">
        <v>188.2</v>
      </c>
      <c r="H1713" s="1"/>
      <c r="J1713" s="36"/>
      <c r="K1713" s="36"/>
      <c r="L1713" s="36"/>
      <c r="M1713" s="36"/>
    </row>
    <row r="1714" spans="1:13">
      <c r="A1714" s="14"/>
      <c r="B1714" s="1">
        <v>44379</v>
      </c>
      <c r="F1714">
        <v>189.65</v>
      </c>
      <c r="H1714" s="1"/>
      <c r="J1714" s="36"/>
      <c r="K1714" s="36"/>
      <c r="L1714" s="36"/>
      <c r="M1714" s="36"/>
    </row>
    <row r="1715" spans="1:13">
      <c r="A1715" s="14"/>
      <c r="B1715" s="1">
        <v>44383</v>
      </c>
      <c r="F1715">
        <v>193.63</v>
      </c>
      <c r="H1715" s="1"/>
      <c r="J1715" s="36"/>
      <c r="K1715" s="36"/>
      <c r="L1715" s="36"/>
      <c r="M1715" s="36"/>
    </row>
    <row r="1716" spans="1:13">
      <c r="A1716" s="14"/>
      <c r="B1716" s="1">
        <v>44384</v>
      </c>
      <c r="F1716">
        <v>197.64</v>
      </c>
      <c r="H1716" s="1"/>
      <c r="J1716" s="36"/>
      <c r="K1716" s="36"/>
      <c r="L1716" s="36"/>
      <c r="M1716" s="36"/>
    </row>
    <row r="1717" spans="1:13">
      <c r="A1717" s="14"/>
      <c r="B1717" s="1">
        <v>44385</v>
      </c>
      <c r="F1717">
        <v>187.86</v>
      </c>
      <c r="H1717" s="1"/>
      <c r="J1717" s="36"/>
      <c r="K1717" s="36"/>
      <c r="L1717" s="36"/>
      <c r="M1717" s="36"/>
    </row>
    <row r="1718" spans="1:13">
      <c r="A1718" s="14"/>
      <c r="B1718" s="1">
        <v>44386</v>
      </c>
      <c r="F1718">
        <v>190.65</v>
      </c>
      <c r="H1718" s="1"/>
      <c r="J1718" s="36"/>
      <c r="K1718" s="36"/>
      <c r="L1718" s="36"/>
      <c r="M1718" s="36"/>
    </row>
    <row r="1719" spans="1:13">
      <c r="A1719" s="14"/>
      <c r="B1719" s="1">
        <v>44389</v>
      </c>
      <c r="F1719">
        <v>186.66</v>
      </c>
      <c r="H1719" s="1"/>
      <c r="J1719" s="36"/>
      <c r="K1719" s="36"/>
      <c r="L1719" s="36"/>
      <c r="M1719" s="36"/>
    </row>
    <row r="1720" spans="1:13">
      <c r="A1720" s="14"/>
      <c r="B1720" s="1">
        <v>44390</v>
      </c>
      <c r="F1720">
        <v>183.64</v>
      </c>
      <c r="H1720" s="1"/>
      <c r="J1720" s="36"/>
      <c r="K1720" s="36"/>
      <c r="L1720" s="36"/>
      <c r="M1720" s="36"/>
    </row>
    <row r="1721" spans="1:13">
      <c r="A1721" s="14"/>
      <c r="B1721" s="1">
        <v>44391</v>
      </c>
      <c r="F1721">
        <v>186.52</v>
      </c>
      <c r="H1721" s="1"/>
      <c r="J1721" s="36"/>
      <c r="K1721" s="36"/>
      <c r="L1721" s="36"/>
      <c r="M1721" s="36"/>
    </row>
    <row r="1722" spans="1:13">
      <c r="A1722" s="14"/>
      <c r="B1722" s="1">
        <v>44392</v>
      </c>
      <c r="F1722">
        <v>178.93</v>
      </c>
      <c r="H1722" s="1"/>
      <c r="J1722" s="36"/>
      <c r="K1722" s="36"/>
      <c r="L1722" s="36"/>
      <c r="M1722" s="36"/>
    </row>
    <row r="1723" spans="1:13">
      <c r="A1723" s="14"/>
      <c r="B1723" s="1">
        <v>44393</v>
      </c>
      <c r="F1723">
        <v>181.9</v>
      </c>
      <c r="H1723" s="1"/>
      <c r="J1723" s="36"/>
      <c r="K1723" s="36"/>
      <c r="L1723" s="36"/>
      <c r="M1723" s="36"/>
    </row>
    <row r="1724" spans="1:13">
      <c r="A1724" s="14"/>
      <c r="B1724" s="1">
        <v>44396</v>
      </c>
      <c r="F1724">
        <v>174.81</v>
      </c>
      <c r="H1724" s="1"/>
      <c r="J1724" s="36"/>
      <c r="K1724" s="36"/>
      <c r="L1724" s="36"/>
      <c r="M1724" s="36"/>
    </row>
    <row r="1725" spans="1:13">
      <c r="A1725" s="14"/>
      <c r="B1725" s="1">
        <v>44397</v>
      </c>
      <c r="F1725">
        <v>169.28</v>
      </c>
      <c r="H1725" s="1"/>
      <c r="J1725" s="36"/>
      <c r="K1725" s="36"/>
      <c r="L1725" s="36"/>
      <c r="M1725" s="36"/>
    </row>
    <row r="1726" spans="1:13">
      <c r="A1726" s="14"/>
      <c r="B1726" s="1">
        <v>44398</v>
      </c>
      <c r="F1726">
        <v>180.23</v>
      </c>
      <c r="H1726" s="1"/>
      <c r="J1726" s="36"/>
      <c r="K1726" s="36"/>
      <c r="L1726" s="36"/>
      <c r="M1726" s="36"/>
    </row>
    <row r="1727" spans="1:13">
      <c r="A1727" s="14"/>
      <c r="B1727" s="1">
        <v>44399</v>
      </c>
      <c r="F1727">
        <v>184.44</v>
      </c>
      <c r="H1727" s="1"/>
      <c r="J1727" s="36"/>
      <c r="K1727" s="36"/>
      <c r="L1727" s="36"/>
      <c r="M1727" s="36"/>
    </row>
    <row r="1728" spans="1:13">
      <c r="A1728" s="14"/>
      <c r="B1728" s="1">
        <v>44400</v>
      </c>
      <c r="F1728">
        <v>183.69</v>
      </c>
      <c r="H1728" s="1"/>
      <c r="J1728" s="36"/>
      <c r="K1728" s="36"/>
      <c r="L1728" s="36"/>
      <c r="M1728" s="36"/>
    </row>
    <row r="1729" spans="1:13">
      <c r="A1729" s="14"/>
      <c r="B1729" s="1">
        <v>44403</v>
      </c>
      <c r="F1729">
        <v>224.63</v>
      </c>
      <c r="H1729" s="1"/>
      <c r="J1729" s="36"/>
      <c r="K1729" s="36"/>
      <c r="L1729" s="36"/>
      <c r="M1729" s="36"/>
    </row>
    <row r="1730" spans="1:13">
      <c r="A1730" s="14"/>
      <c r="B1730" s="1">
        <v>44404</v>
      </c>
      <c r="F1730">
        <v>215.76</v>
      </c>
      <c r="H1730" s="1"/>
      <c r="J1730" s="36"/>
      <c r="K1730" s="36"/>
      <c r="L1730" s="36"/>
      <c r="M1730" s="36"/>
    </row>
    <row r="1731" spans="1:13">
      <c r="A1731" s="14"/>
      <c r="B1731" s="1">
        <v>44405</v>
      </c>
      <c r="F1731">
        <v>230.26</v>
      </c>
      <c r="H1731" s="1"/>
      <c r="J1731" s="36"/>
      <c r="K1731" s="36"/>
      <c r="L1731" s="36"/>
      <c r="M1731" s="36"/>
    </row>
    <row r="1732" spans="1:13">
      <c r="A1732" s="14"/>
      <c r="B1732" s="1">
        <v>44406</v>
      </c>
      <c r="F1732">
        <v>226.3</v>
      </c>
      <c r="H1732" s="1"/>
      <c r="J1732" s="36"/>
      <c r="K1732" s="36"/>
      <c r="L1732" s="36"/>
      <c r="M1732" s="36"/>
    </row>
    <row r="1733" spans="1:13">
      <c r="A1733" s="14"/>
      <c r="B1733" s="1">
        <v>44407</v>
      </c>
      <c r="F1733">
        <v>227.4</v>
      </c>
      <c r="H1733" s="1"/>
      <c r="J1733" s="36"/>
      <c r="K1733" s="36"/>
      <c r="L1733" s="36"/>
      <c r="M1733" s="36"/>
    </row>
    <row r="1734" spans="1:13">
      <c r="A1734" s="14"/>
      <c r="B1734" s="1">
        <v>44410</v>
      </c>
      <c r="F1734">
        <v>223.01</v>
      </c>
      <c r="H1734" s="1"/>
      <c r="J1734" s="36"/>
      <c r="K1734" s="36"/>
      <c r="L1734" s="36"/>
      <c r="M1734" s="36"/>
    </row>
    <row r="1735" spans="1:13">
      <c r="A1735" s="14"/>
      <c r="B1735" s="1">
        <v>44411</v>
      </c>
      <c r="F1735">
        <v>216.1</v>
      </c>
      <c r="H1735" s="1"/>
      <c r="J1735" s="36"/>
      <c r="K1735" s="36"/>
      <c r="L1735" s="36"/>
      <c r="M1735" s="36"/>
    </row>
    <row r="1736" spans="1:13">
      <c r="A1736" s="14"/>
      <c r="B1736" s="1">
        <v>44412</v>
      </c>
      <c r="F1736">
        <v>226.78</v>
      </c>
      <c r="H1736" s="1"/>
      <c r="J1736" s="36"/>
      <c r="K1736" s="36"/>
      <c r="L1736" s="36"/>
      <c r="M1736" s="36"/>
    </row>
    <row r="1737" spans="1:13">
      <c r="A1737" s="14"/>
      <c r="B1737" s="1">
        <v>44413</v>
      </c>
      <c r="F1737">
        <v>231.94</v>
      </c>
      <c r="H1737" s="1"/>
      <c r="J1737" s="36"/>
      <c r="K1737" s="36"/>
      <c r="L1737" s="36"/>
      <c r="M1737" s="36"/>
    </row>
    <row r="1738" spans="1:13">
      <c r="A1738" s="14"/>
      <c r="B1738" s="1">
        <v>44414</v>
      </c>
      <c r="F1738">
        <v>244.56</v>
      </c>
      <c r="H1738" s="1"/>
      <c r="J1738" s="36"/>
      <c r="K1738" s="36"/>
      <c r="L1738" s="36"/>
      <c r="M1738" s="36"/>
    </row>
    <row r="1739" spans="1:13">
      <c r="A1739" s="14"/>
      <c r="B1739" s="1">
        <v>44417</v>
      </c>
      <c r="F1739">
        <v>262.10000000000002</v>
      </c>
      <c r="H1739" s="1"/>
      <c r="J1739" s="36"/>
      <c r="K1739" s="36"/>
      <c r="L1739" s="36"/>
      <c r="M1739" s="36"/>
    </row>
    <row r="1740" spans="1:13">
      <c r="A1740" s="14"/>
      <c r="B1740" s="1">
        <v>44418</v>
      </c>
      <c r="F1740">
        <v>259.08</v>
      </c>
      <c r="H1740" s="1"/>
      <c r="J1740" s="36"/>
      <c r="K1740" s="36"/>
      <c r="L1740" s="36"/>
      <c r="M1740" s="36"/>
    </row>
    <row r="1741" spans="1:13">
      <c r="A1741" s="14"/>
      <c r="B1741" s="1">
        <v>44419</v>
      </c>
      <c r="F1741">
        <v>264.49</v>
      </c>
      <c r="H1741" s="1"/>
      <c r="J1741" s="36"/>
      <c r="K1741" s="36"/>
      <c r="L1741" s="36"/>
      <c r="M1741" s="36"/>
    </row>
    <row r="1742" spans="1:13">
      <c r="A1742" s="14"/>
      <c r="B1742" s="1">
        <v>44420</v>
      </c>
      <c r="F1742">
        <v>252.64</v>
      </c>
      <c r="H1742" s="1"/>
      <c r="J1742" s="36"/>
      <c r="K1742" s="36"/>
      <c r="L1742" s="36"/>
      <c r="M1742" s="36"/>
    </row>
    <row r="1743" spans="1:13">
      <c r="A1743" s="14"/>
      <c r="B1743" s="1">
        <v>44421</v>
      </c>
      <c r="F1743">
        <v>264.73</v>
      </c>
      <c r="H1743" s="1"/>
      <c r="J1743" s="36"/>
      <c r="K1743" s="36"/>
      <c r="L1743" s="36"/>
      <c r="M1743" s="36"/>
    </row>
    <row r="1744" spans="1:13">
      <c r="A1744" s="14"/>
      <c r="B1744" s="1">
        <v>44424</v>
      </c>
      <c r="F1744">
        <v>262.3</v>
      </c>
      <c r="H1744" s="1"/>
      <c r="J1744" s="36"/>
      <c r="K1744" s="36"/>
      <c r="L1744" s="36"/>
      <c r="M1744" s="36"/>
    </row>
    <row r="1745" spans="1:13">
      <c r="A1745" s="14"/>
      <c r="B1745" s="1">
        <v>44425</v>
      </c>
      <c r="F1745">
        <v>258.83999999999997</v>
      </c>
      <c r="H1745" s="1"/>
      <c r="J1745" s="36"/>
      <c r="K1745" s="36"/>
      <c r="L1745" s="36"/>
      <c r="M1745" s="36"/>
    </row>
    <row r="1746" spans="1:13">
      <c r="A1746" s="14"/>
      <c r="B1746" s="1">
        <v>44426</v>
      </c>
      <c r="F1746">
        <v>255.2</v>
      </c>
      <c r="H1746" s="1"/>
      <c r="J1746" s="36"/>
      <c r="K1746" s="36"/>
      <c r="L1746" s="36"/>
      <c r="M1746" s="36"/>
    </row>
    <row r="1747" spans="1:13">
      <c r="A1747" s="14"/>
      <c r="B1747" s="1">
        <v>44427</v>
      </c>
      <c r="F1747">
        <v>265.83999999999997</v>
      </c>
      <c r="H1747" s="1"/>
      <c r="J1747" s="36"/>
      <c r="K1747" s="36"/>
      <c r="L1747" s="36"/>
      <c r="M1747" s="36"/>
    </row>
    <row r="1748" spans="1:13">
      <c r="A1748" s="14"/>
      <c r="B1748" s="1">
        <v>44428</v>
      </c>
      <c r="F1748">
        <v>277.55</v>
      </c>
      <c r="H1748" s="1"/>
      <c r="J1748" s="36"/>
      <c r="K1748" s="36"/>
      <c r="L1748" s="36"/>
      <c r="M1748" s="36"/>
    </row>
    <row r="1749" spans="1:13">
      <c r="A1749" s="14"/>
      <c r="B1749" s="1">
        <v>44431</v>
      </c>
      <c r="F1749">
        <v>280.36</v>
      </c>
      <c r="H1749" s="1"/>
      <c r="J1749" s="36"/>
      <c r="K1749" s="36"/>
      <c r="L1749" s="36"/>
      <c r="M1749" s="36"/>
    </row>
    <row r="1750" spans="1:13">
      <c r="A1750" s="14"/>
      <c r="B1750" s="1">
        <v>44432</v>
      </c>
      <c r="F1750">
        <v>274.56</v>
      </c>
      <c r="H1750" s="1"/>
      <c r="J1750" s="36"/>
      <c r="K1750" s="36"/>
      <c r="L1750" s="36"/>
      <c r="M1750" s="36"/>
    </row>
    <row r="1751" spans="1:13">
      <c r="A1751" s="14"/>
      <c r="B1751" s="1">
        <v>44433</v>
      </c>
      <c r="F1751">
        <v>277.77999999999997</v>
      </c>
      <c r="H1751" s="1"/>
      <c r="J1751" s="36"/>
      <c r="K1751" s="36"/>
      <c r="L1751" s="36"/>
      <c r="M1751" s="36"/>
    </row>
    <row r="1752" spans="1:13">
      <c r="A1752" s="14"/>
      <c r="B1752" s="1">
        <v>44434</v>
      </c>
      <c r="F1752">
        <v>266.97000000000003</v>
      </c>
      <c r="H1752" s="1"/>
      <c r="J1752" s="36"/>
      <c r="K1752" s="36"/>
      <c r="L1752" s="36"/>
      <c r="M1752" s="36"/>
    </row>
    <row r="1753" spans="1:13">
      <c r="A1753" s="14"/>
      <c r="B1753" s="1">
        <v>44435</v>
      </c>
      <c r="F1753">
        <v>275.5</v>
      </c>
      <c r="H1753" s="1"/>
      <c r="J1753" s="36"/>
      <c r="K1753" s="36"/>
      <c r="L1753" s="36"/>
      <c r="M1753" s="36"/>
    </row>
    <row r="1754" spans="1:13">
      <c r="A1754" s="14"/>
      <c r="B1754" s="1">
        <v>44438</v>
      </c>
      <c r="F1754">
        <v>277.25</v>
      </c>
      <c r="H1754" s="1"/>
      <c r="J1754" s="36"/>
      <c r="K1754" s="36"/>
      <c r="L1754" s="36"/>
      <c r="M1754" s="36"/>
    </row>
    <row r="1755" spans="1:13">
      <c r="A1755" s="14"/>
      <c r="B1755" s="1">
        <v>44439</v>
      </c>
      <c r="F1755">
        <v>269.41000000000003</v>
      </c>
      <c r="H1755" s="1"/>
      <c r="J1755" s="36"/>
      <c r="K1755" s="36"/>
      <c r="L1755" s="36"/>
      <c r="M1755" s="36"/>
    </row>
    <row r="1756" spans="1:13">
      <c r="A1756" s="14"/>
      <c r="B1756" s="1">
        <v>44440</v>
      </c>
      <c r="F1756">
        <v>274.69</v>
      </c>
      <c r="H1756" s="1"/>
      <c r="J1756" s="36"/>
      <c r="K1756" s="36"/>
      <c r="L1756" s="36"/>
      <c r="M1756" s="36"/>
    </row>
    <row r="1757" spans="1:13">
      <c r="A1757" s="14"/>
      <c r="B1757" s="1">
        <v>44441</v>
      </c>
      <c r="F1757">
        <v>280.74</v>
      </c>
      <c r="H1757" s="1"/>
      <c r="J1757" s="36"/>
      <c r="K1757" s="36"/>
      <c r="L1757" s="36"/>
      <c r="M1757" s="36"/>
    </row>
    <row r="1758" spans="1:13">
      <c r="A1758" s="14"/>
      <c r="B1758" s="1">
        <v>44442</v>
      </c>
      <c r="F1758">
        <v>288.33999999999997</v>
      </c>
      <c r="H1758" s="1"/>
      <c r="J1758" s="36"/>
      <c r="K1758" s="36"/>
      <c r="L1758" s="36"/>
      <c r="M1758" s="36"/>
    </row>
    <row r="1759" spans="1:13">
      <c r="A1759" s="14"/>
      <c r="B1759" s="1">
        <v>44446</v>
      </c>
      <c r="F1759">
        <v>265.89999999999998</v>
      </c>
      <c r="H1759" s="1"/>
      <c r="J1759" s="36"/>
      <c r="K1759" s="36"/>
      <c r="L1759" s="36"/>
      <c r="M1759" s="36"/>
    </row>
    <row r="1760" spans="1:13">
      <c r="A1760" s="14"/>
      <c r="B1760" s="1">
        <v>44447</v>
      </c>
      <c r="F1760">
        <v>264.64</v>
      </c>
      <c r="H1760" s="1"/>
      <c r="J1760" s="36"/>
      <c r="K1760" s="36"/>
      <c r="L1760" s="36"/>
      <c r="M1760" s="36"/>
    </row>
    <row r="1761" spans="1:13">
      <c r="A1761" s="14"/>
      <c r="B1761" s="1">
        <v>44448</v>
      </c>
      <c r="F1761">
        <v>265.31</v>
      </c>
      <c r="H1761" s="1"/>
      <c r="J1761" s="36"/>
      <c r="K1761" s="36"/>
      <c r="L1761" s="36"/>
      <c r="M1761" s="36"/>
    </row>
    <row r="1762" spans="1:13">
      <c r="A1762" s="14"/>
      <c r="B1762" s="1">
        <v>44449</v>
      </c>
      <c r="F1762">
        <v>259.86</v>
      </c>
      <c r="H1762" s="1"/>
      <c r="J1762" s="36"/>
      <c r="K1762" s="36"/>
      <c r="L1762" s="36"/>
      <c r="M1762" s="36"/>
    </row>
    <row r="1763" spans="1:13">
      <c r="A1763" s="14"/>
      <c r="B1763" s="1">
        <v>44452</v>
      </c>
      <c r="F1763">
        <v>254.9</v>
      </c>
      <c r="H1763" s="1"/>
      <c r="J1763" s="36"/>
      <c r="K1763" s="36"/>
      <c r="L1763" s="36"/>
      <c r="M1763" s="36"/>
    </row>
    <row r="1764" spans="1:13">
      <c r="A1764" s="14"/>
      <c r="B1764" s="1">
        <v>44453</v>
      </c>
      <c r="F1764">
        <v>264.56</v>
      </c>
      <c r="H1764" s="1"/>
      <c r="J1764" s="36"/>
      <c r="K1764" s="36"/>
      <c r="L1764" s="36"/>
      <c r="M1764" s="36"/>
    </row>
    <row r="1765" spans="1:13">
      <c r="A1765" s="14"/>
      <c r="B1765" s="1">
        <v>44454</v>
      </c>
      <c r="F1765">
        <v>274.25</v>
      </c>
      <c r="H1765" s="1"/>
      <c r="J1765" s="36"/>
      <c r="K1765" s="36"/>
      <c r="L1765" s="36"/>
      <c r="M1765" s="36"/>
    </row>
    <row r="1766" spans="1:13">
      <c r="A1766" s="14"/>
      <c r="B1766" s="1">
        <v>44455</v>
      </c>
      <c r="F1766">
        <v>270.45</v>
      </c>
      <c r="H1766" s="1"/>
      <c r="J1766" s="36"/>
      <c r="K1766" s="36"/>
      <c r="L1766" s="36"/>
      <c r="M1766" s="36"/>
    </row>
    <row r="1767" spans="1:13">
      <c r="A1767" s="14"/>
      <c r="B1767" s="1">
        <v>44456</v>
      </c>
      <c r="F1767">
        <v>270.22000000000003</v>
      </c>
      <c r="H1767" s="1"/>
      <c r="J1767" s="36"/>
      <c r="K1767" s="36"/>
      <c r="L1767" s="36"/>
      <c r="M1767" s="36"/>
    </row>
    <row r="1768" spans="1:13">
      <c r="A1768" s="14"/>
      <c r="B1768" s="1">
        <v>44459</v>
      </c>
      <c r="F1768">
        <v>249.04</v>
      </c>
      <c r="H1768" s="1"/>
      <c r="J1768" s="36"/>
      <c r="K1768" s="36"/>
      <c r="L1768" s="36"/>
      <c r="M1768" s="36"/>
    </row>
    <row r="1769" spans="1:13">
      <c r="A1769" s="14"/>
      <c r="B1769" s="1">
        <v>44460</v>
      </c>
      <c r="F1769">
        <v>239.05</v>
      </c>
      <c r="H1769" s="1"/>
      <c r="J1769" s="36"/>
      <c r="K1769" s="36"/>
      <c r="L1769" s="36"/>
      <c r="M1769" s="36"/>
    </row>
    <row r="1770" spans="1:13">
      <c r="A1770" s="14"/>
      <c r="B1770" s="1">
        <v>44461</v>
      </c>
      <c r="F1770">
        <v>246.98</v>
      </c>
      <c r="H1770" s="1"/>
      <c r="J1770" s="36"/>
      <c r="K1770" s="36"/>
      <c r="L1770" s="36"/>
      <c r="M1770" s="36"/>
    </row>
    <row r="1771" spans="1:13">
      <c r="A1771" s="14"/>
      <c r="B1771" s="1">
        <v>44462</v>
      </c>
      <c r="F1771">
        <v>254.96</v>
      </c>
      <c r="H1771" s="1"/>
      <c r="J1771" s="36"/>
      <c r="K1771" s="36"/>
      <c r="L1771" s="36"/>
      <c r="M1771" s="36"/>
    </row>
    <row r="1772" spans="1:13">
      <c r="A1772" s="14"/>
      <c r="B1772" s="1">
        <v>44463</v>
      </c>
      <c r="F1772">
        <v>241.32</v>
      </c>
      <c r="H1772" s="1"/>
      <c r="J1772" s="36"/>
      <c r="K1772" s="36"/>
      <c r="L1772" s="36"/>
      <c r="M1772" s="36"/>
    </row>
    <row r="1773" spans="1:13">
      <c r="A1773" s="14"/>
      <c r="B1773" s="1">
        <v>44466</v>
      </c>
      <c r="F1773">
        <v>244.89</v>
      </c>
      <c r="H1773" s="1"/>
      <c r="J1773" s="36"/>
      <c r="K1773" s="36"/>
      <c r="L1773" s="36"/>
      <c r="M1773" s="36"/>
    </row>
    <row r="1774" spans="1:13">
      <c r="A1774" s="14"/>
      <c r="B1774" s="1">
        <v>44467</v>
      </c>
      <c r="F1774">
        <v>236.13</v>
      </c>
      <c r="H1774" s="1"/>
      <c r="J1774" s="36"/>
      <c r="K1774" s="36"/>
      <c r="L1774" s="36"/>
      <c r="M1774" s="36"/>
    </row>
    <row r="1775" spans="1:13">
      <c r="A1775" s="14"/>
      <c r="B1775" s="1">
        <v>44468</v>
      </c>
      <c r="F1775">
        <v>233.56</v>
      </c>
      <c r="H1775" s="1"/>
      <c r="J1775" s="36"/>
      <c r="K1775" s="36"/>
      <c r="L1775" s="36"/>
      <c r="M1775" s="36"/>
    </row>
    <row r="1776" spans="1:13">
      <c r="A1776" s="14"/>
      <c r="B1776" s="1">
        <v>44469</v>
      </c>
      <c r="F1776">
        <v>247.61</v>
      </c>
      <c r="H1776" s="1"/>
      <c r="J1776" s="36"/>
      <c r="K1776" s="36"/>
      <c r="L1776" s="36"/>
      <c r="M1776" s="36"/>
    </row>
    <row r="1777" spans="1:13">
      <c r="A1777" s="14"/>
      <c r="B1777" s="1">
        <v>44470</v>
      </c>
      <c r="F1777">
        <v>274.64999999999998</v>
      </c>
      <c r="H1777" s="1"/>
      <c r="J1777" s="36"/>
      <c r="K1777" s="36"/>
      <c r="L1777" s="36"/>
      <c r="M1777" s="36"/>
    </row>
    <row r="1778" spans="1:13">
      <c r="A1778" s="14"/>
      <c r="B1778" s="1">
        <v>44473</v>
      </c>
      <c r="F1778">
        <v>283.04000000000002</v>
      </c>
      <c r="H1778" s="1"/>
      <c r="J1778" s="36"/>
      <c r="K1778" s="36"/>
      <c r="L1778" s="36"/>
      <c r="M1778" s="36"/>
    </row>
    <row r="1779" spans="1:13">
      <c r="A1779" s="14"/>
      <c r="B1779" s="1">
        <v>44474</v>
      </c>
      <c r="F1779">
        <v>293.08</v>
      </c>
      <c r="H1779" s="1"/>
      <c r="J1779" s="36"/>
      <c r="K1779" s="36"/>
      <c r="L1779" s="36"/>
      <c r="M1779" s="36"/>
    </row>
    <row r="1780" spans="1:13">
      <c r="A1780" s="14"/>
      <c r="B1780" s="1">
        <v>44475</v>
      </c>
      <c r="F1780">
        <v>316.47000000000003</v>
      </c>
      <c r="H1780" s="1"/>
      <c r="J1780" s="36"/>
      <c r="K1780" s="36"/>
      <c r="L1780" s="36"/>
      <c r="M1780" s="36"/>
    </row>
    <row r="1781" spans="1:13">
      <c r="A1781" s="14"/>
      <c r="B1781" s="1">
        <v>44476</v>
      </c>
      <c r="F1781">
        <v>309.72000000000003</v>
      </c>
      <c r="H1781" s="1"/>
      <c r="J1781" s="36"/>
      <c r="K1781" s="36"/>
      <c r="L1781" s="36"/>
      <c r="M1781" s="36"/>
    </row>
    <row r="1782" spans="1:13">
      <c r="A1782" s="14"/>
      <c r="B1782" s="1">
        <v>44477</v>
      </c>
      <c r="F1782">
        <v>313.77</v>
      </c>
      <c r="H1782" s="1"/>
      <c r="J1782" s="36"/>
      <c r="K1782" s="36"/>
      <c r="L1782" s="36"/>
      <c r="M1782" s="36"/>
    </row>
    <row r="1783" spans="1:13">
      <c r="A1783" s="14"/>
      <c r="B1783" s="1">
        <v>44480</v>
      </c>
      <c r="F1783">
        <v>329.98</v>
      </c>
      <c r="H1783" s="1"/>
      <c r="J1783" s="36"/>
      <c r="K1783" s="36"/>
      <c r="L1783" s="36"/>
      <c r="M1783" s="36"/>
    </row>
    <row r="1784" spans="1:13">
      <c r="A1784" s="14"/>
      <c r="B1784" s="1">
        <v>44481</v>
      </c>
      <c r="F1784">
        <v>317.66000000000003</v>
      </c>
      <c r="H1784" s="1"/>
      <c r="J1784" s="36"/>
      <c r="K1784" s="36"/>
      <c r="L1784" s="36"/>
      <c r="M1784" s="36"/>
    </row>
    <row r="1785" spans="1:13">
      <c r="A1785" s="14"/>
      <c r="B1785" s="1">
        <v>44482</v>
      </c>
      <c r="F1785">
        <v>328.52</v>
      </c>
      <c r="H1785" s="1"/>
      <c r="J1785" s="36"/>
      <c r="K1785" s="36"/>
      <c r="L1785" s="36"/>
      <c r="M1785" s="36"/>
    </row>
    <row r="1786" spans="1:13">
      <c r="A1786" s="14"/>
      <c r="B1786" s="1">
        <v>44483</v>
      </c>
      <c r="F1786">
        <v>331.02</v>
      </c>
      <c r="H1786" s="1"/>
      <c r="J1786" s="36"/>
      <c r="K1786" s="36"/>
      <c r="L1786" s="36"/>
      <c r="M1786" s="36"/>
    </row>
    <row r="1787" spans="1:13">
      <c r="A1787" s="14"/>
      <c r="B1787" s="1">
        <v>44484</v>
      </c>
      <c r="F1787">
        <v>353.05</v>
      </c>
      <c r="H1787" s="1"/>
      <c r="J1787" s="36"/>
      <c r="K1787" s="36"/>
      <c r="L1787" s="36"/>
      <c r="M1787" s="36"/>
    </row>
    <row r="1788" spans="1:13">
      <c r="A1788" s="14"/>
      <c r="B1788" s="1">
        <v>44487</v>
      </c>
      <c r="F1788">
        <v>350.11</v>
      </c>
      <c r="H1788" s="1"/>
      <c r="J1788" s="36"/>
      <c r="K1788" s="36"/>
      <c r="L1788" s="36"/>
      <c r="M1788" s="36"/>
    </row>
    <row r="1789" spans="1:13">
      <c r="A1789" s="14"/>
      <c r="B1789" s="1">
        <v>44488</v>
      </c>
      <c r="F1789">
        <v>368.09</v>
      </c>
      <c r="H1789" s="1"/>
      <c r="J1789" s="36"/>
      <c r="K1789" s="36"/>
      <c r="L1789" s="36"/>
      <c r="M1789" s="36"/>
    </row>
    <row r="1790" spans="1:13">
      <c r="A1790" s="14"/>
      <c r="B1790" s="1">
        <v>44489</v>
      </c>
      <c r="F1790">
        <v>382.19</v>
      </c>
      <c r="H1790" s="1"/>
      <c r="J1790" s="36"/>
      <c r="K1790" s="36"/>
      <c r="L1790" s="36"/>
      <c r="M1790" s="36"/>
    </row>
    <row r="1791" spans="1:13">
      <c r="A1791" s="14"/>
      <c r="B1791" s="1">
        <v>44490</v>
      </c>
      <c r="F1791">
        <v>359.58</v>
      </c>
      <c r="H1791" s="1"/>
      <c r="J1791" s="36"/>
      <c r="K1791" s="36"/>
      <c r="L1791" s="36"/>
      <c r="M1791" s="36"/>
    </row>
    <row r="1792" spans="1:13">
      <c r="A1792" s="14"/>
      <c r="B1792" s="1">
        <v>44491</v>
      </c>
      <c r="F1792">
        <v>347.68</v>
      </c>
      <c r="H1792" s="1"/>
      <c r="J1792" s="36"/>
      <c r="K1792" s="36"/>
      <c r="L1792" s="36"/>
      <c r="M1792" s="36"/>
    </row>
    <row r="1793" spans="1:13">
      <c r="A1793" s="14"/>
      <c r="B1793" s="1">
        <v>44494</v>
      </c>
      <c r="F1793">
        <v>357.21</v>
      </c>
      <c r="H1793" s="1"/>
      <c r="J1793" s="36"/>
      <c r="K1793" s="36"/>
      <c r="L1793" s="36"/>
      <c r="M1793" s="36"/>
    </row>
    <row r="1794" spans="1:13">
      <c r="A1794" s="14"/>
      <c r="B1794" s="1">
        <v>44495</v>
      </c>
      <c r="F1794">
        <v>352.75</v>
      </c>
      <c r="H1794" s="1"/>
      <c r="J1794" s="36"/>
      <c r="K1794" s="36"/>
      <c r="L1794" s="36"/>
      <c r="M1794" s="36"/>
    </row>
    <row r="1795" spans="1:13">
      <c r="A1795" s="14"/>
      <c r="B1795" s="1">
        <v>44496</v>
      </c>
      <c r="F1795">
        <v>334.96</v>
      </c>
      <c r="H1795" s="1"/>
      <c r="J1795" s="36"/>
      <c r="K1795" s="36"/>
      <c r="L1795" s="36"/>
      <c r="M1795" s="36"/>
    </row>
    <row r="1796" spans="1:13">
      <c r="A1796" s="14"/>
      <c r="B1796" s="1">
        <v>44497</v>
      </c>
      <c r="F1796">
        <v>348.29</v>
      </c>
      <c r="H1796" s="1"/>
      <c r="J1796" s="36"/>
      <c r="K1796" s="36"/>
      <c r="L1796" s="36"/>
      <c r="M1796" s="36"/>
    </row>
    <row r="1797" spans="1:13">
      <c r="A1797" s="14"/>
      <c r="B1797" s="1">
        <v>44498</v>
      </c>
      <c r="F1797">
        <v>355.21</v>
      </c>
      <c r="H1797" s="1"/>
      <c r="J1797" s="36"/>
      <c r="K1797" s="36"/>
      <c r="L1797" s="36"/>
      <c r="M1797" s="36"/>
    </row>
    <row r="1798" spans="1:13">
      <c r="A1798" s="14"/>
      <c r="B1798" s="1">
        <v>44501</v>
      </c>
      <c r="F1798">
        <v>347.4</v>
      </c>
      <c r="H1798" s="1"/>
      <c r="J1798" s="36"/>
      <c r="K1798" s="36"/>
      <c r="L1798" s="36"/>
      <c r="M1798" s="36"/>
    </row>
    <row r="1799" spans="1:13">
      <c r="A1799" s="14"/>
      <c r="B1799" s="1">
        <v>44502</v>
      </c>
      <c r="F1799">
        <v>361.01</v>
      </c>
      <c r="H1799" s="1"/>
      <c r="J1799" s="36"/>
      <c r="K1799" s="36"/>
      <c r="L1799" s="36"/>
      <c r="M1799" s="36"/>
    </row>
    <row r="1800" spans="1:13">
      <c r="A1800" s="14"/>
      <c r="B1800" s="1">
        <v>44503</v>
      </c>
      <c r="F1800">
        <v>355.6</v>
      </c>
      <c r="H1800" s="1"/>
      <c r="J1800" s="36"/>
      <c r="K1800" s="36"/>
      <c r="L1800" s="36"/>
      <c r="M1800" s="36"/>
    </row>
    <row r="1801" spans="1:13">
      <c r="A1801" s="14"/>
      <c r="B1801" s="1">
        <v>44504</v>
      </c>
      <c r="F1801">
        <v>346.03</v>
      </c>
      <c r="H1801" s="1"/>
      <c r="J1801" s="36"/>
      <c r="K1801" s="36"/>
      <c r="L1801" s="36"/>
      <c r="M1801" s="36"/>
    </row>
    <row r="1802" spans="1:13">
      <c r="A1802" s="14"/>
      <c r="B1802" s="1">
        <v>44505</v>
      </c>
      <c r="F1802">
        <v>346.09</v>
      </c>
      <c r="H1802" s="1"/>
      <c r="J1802" s="36"/>
      <c r="K1802" s="36"/>
      <c r="L1802" s="36"/>
      <c r="M1802" s="36"/>
    </row>
    <row r="1803" spans="1:13">
      <c r="A1803" s="14"/>
      <c r="B1803" s="1">
        <v>44508</v>
      </c>
      <c r="F1803">
        <v>374.93</v>
      </c>
      <c r="H1803" s="1"/>
      <c r="J1803" s="36"/>
      <c r="K1803" s="36"/>
      <c r="L1803" s="36"/>
      <c r="M1803" s="36"/>
    </row>
    <row r="1804" spans="1:13">
      <c r="A1804" s="14"/>
      <c r="B1804" s="1">
        <v>44509</v>
      </c>
      <c r="F1804">
        <v>381.39</v>
      </c>
      <c r="H1804" s="1"/>
      <c r="J1804" s="36"/>
      <c r="K1804" s="36"/>
      <c r="L1804" s="36"/>
      <c r="M1804" s="36"/>
    </row>
    <row r="1805" spans="1:13">
      <c r="A1805" s="14"/>
      <c r="B1805" s="1">
        <v>44510</v>
      </c>
      <c r="F1805">
        <v>372.59</v>
      </c>
      <c r="H1805" s="1"/>
      <c r="J1805" s="36"/>
      <c r="K1805" s="36"/>
      <c r="L1805" s="36"/>
      <c r="M1805" s="36"/>
    </row>
    <row r="1806" spans="1:13">
      <c r="A1806" s="14"/>
      <c r="B1806" s="1">
        <v>44511</v>
      </c>
      <c r="F1806">
        <v>366.88</v>
      </c>
      <c r="H1806" s="1"/>
      <c r="J1806" s="36"/>
      <c r="K1806" s="36"/>
      <c r="L1806" s="36"/>
      <c r="M1806" s="36"/>
    </row>
    <row r="1807" spans="1:13">
      <c r="A1807" s="14"/>
      <c r="B1807" s="1">
        <v>44512</v>
      </c>
      <c r="F1807">
        <v>362.29</v>
      </c>
      <c r="H1807" s="1"/>
      <c r="J1807" s="36"/>
      <c r="K1807" s="36"/>
      <c r="L1807" s="36"/>
      <c r="M1807" s="36"/>
    </row>
    <row r="1808" spans="1:13">
      <c r="A1808" s="14"/>
      <c r="B1808" s="1">
        <v>44515</v>
      </c>
      <c r="F1808">
        <v>360.35</v>
      </c>
      <c r="H1808" s="1"/>
      <c r="J1808" s="36"/>
      <c r="K1808" s="36"/>
      <c r="L1808" s="36"/>
      <c r="M1808" s="36"/>
    </row>
    <row r="1809" spans="1:13">
      <c r="A1809" s="14"/>
      <c r="B1809" s="1">
        <v>44516</v>
      </c>
      <c r="F1809">
        <v>336.69</v>
      </c>
      <c r="H1809" s="1"/>
      <c r="J1809" s="36"/>
      <c r="K1809" s="36"/>
      <c r="L1809" s="36"/>
      <c r="M1809" s="36"/>
    </row>
    <row r="1810" spans="1:13">
      <c r="A1810" s="14"/>
      <c r="B1810" s="1">
        <v>44517</v>
      </c>
      <c r="F1810">
        <v>341.27</v>
      </c>
      <c r="H1810" s="1"/>
      <c r="J1810" s="36"/>
      <c r="K1810" s="36"/>
      <c r="L1810" s="36"/>
      <c r="M1810" s="36"/>
    </row>
    <row r="1811" spans="1:13">
      <c r="A1811" s="14"/>
      <c r="B1811" s="1">
        <v>44518</v>
      </c>
      <c r="F1811">
        <v>327.37</v>
      </c>
      <c r="H1811" s="1"/>
      <c r="J1811" s="36"/>
      <c r="K1811" s="36"/>
      <c r="L1811" s="36"/>
      <c r="M1811" s="36"/>
    </row>
    <row r="1812" spans="1:13">
      <c r="A1812" s="14"/>
      <c r="B1812" s="1">
        <v>44519</v>
      </c>
      <c r="F1812">
        <v>326.95999999999998</v>
      </c>
      <c r="H1812" s="1"/>
      <c r="J1812" s="36"/>
      <c r="K1812" s="36"/>
      <c r="L1812" s="36"/>
      <c r="M1812" s="36"/>
    </row>
    <row r="1813" spans="1:13">
      <c r="A1813" s="14"/>
      <c r="B1813" s="1">
        <v>44522</v>
      </c>
      <c r="F1813">
        <v>314.82</v>
      </c>
      <c r="H1813" s="1"/>
      <c r="J1813" s="36"/>
      <c r="K1813" s="36"/>
      <c r="L1813" s="36"/>
      <c r="M1813" s="36"/>
    </row>
    <row r="1814" spans="1:13">
      <c r="A1814" s="14"/>
      <c r="B1814" s="1">
        <v>44523</v>
      </c>
      <c r="F1814">
        <v>326.18</v>
      </c>
      <c r="H1814" s="1"/>
      <c r="J1814" s="36"/>
      <c r="K1814" s="36"/>
      <c r="L1814" s="36"/>
      <c r="M1814" s="36"/>
    </row>
    <row r="1815" spans="1:13">
      <c r="A1815" s="14"/>
      <c r="B1815" s="1">
        <v>44524</v>
      </c>
      <c r="F1815">
        <v>323.13</v>
      </c>
      <c r="H1815" s="1"/>
      <c r="J1815" s="36"/>
      <c r="K1815" s="36"/>
      <c r="L1815" s="36"/>
      <c r="M1815" s="36"/>
    </row>
    <row r="1816" spans="1:13">
      <c r="A1816" s="14"/>
      <c r="B1816" s="1">
        <v>44526</v>
      </c>
      <c r="F1816">
        <v>304.20999999999998</v>
      </c>
      <c r="H1816" s="1"/>
      <c r="J1816" s="36"/>
      <c r="K1816" s="36"/>
      <c r="L1816" s="36"/>
      <c r="M1816" s="36"/>
    </row>
    <row r="1817" spans="1:13">
      <c r="A1817" s="14"/>
      <c r="B1817" s="1">
        <v>44529</v>
      </c>
      <c r="F1817">
        <v>326.79000000000002</v>
      </c>
      <c r="H1817" s="1"/>
      <c r="J1817" s="36"/>
      <c r="K1817" s="36"/>
      <c r="L1817" s="36"/>
      <c r="M1817" s="36"/>
    </row>
    <row r="1818" spans="1:13">
      <c r="A1818" s="14"/>
      <c r="B1818" s="1">
        <v>44530</v>
      </c>
      <c r="F1818">
        <v>322.89999999999998</v>
      </c>
      <c r="H1818" s="1"/>
      <c r="J1818" s="36"/>
      <c r="K1818" s="36"/>
      <c r="L1818" s="36"/>
      <c r="M1818" s="36"/>
    </row>
    <row r="1819" spans="1:13">
      <c r="A1819" s="14"/>
      <c r="B1819" s="1">
        <v>44531</v>
      </c>
      <c r="F1819">
        <v>318.5</v>
      </c>
      <c r="H1819" s="1"/>
      <c r="J1819" s="36"/>
      <c r="K1819" s="36"/>
      <c r="L1819" s="36"/>
      <c r="M1819" s="36"/>
    </row>
    <row r="1820" spans="1:13">
      <c r="A1820" s="14"/>
      <c r="B1820" s="1">
        <v>44532</v>
      </c>
      <c r="F1820">
        <v>319.51</v>
      </c>
      <c r="H1820" s="1"/>
      <c r="J1820" s="36"/>
      <c r="K1820" s="36"/>
      <c r="L1820" s="36"/>
      <c r="M1820" s="36"/>
    </row>
    <row r="1821" spans="1:13">
      <c r="A1821" s="14"/>
      <c r="B1821" s="1">
        <v>44533</v>
      </c>
      <c r="F1821">
        <v>299.18</v>
      </c>
      <c r="H1821" s="1"/>
      <c r="J1821" s="36"/>
      <c r="K1821" s="36"/>
      <c r="L1821" s="36"/>
      <c r="M1821" s="36"/>
    </row>
    <row r="1822" spans="1:13">
      <c r="A1822" s="14"/>
      <c r="B1822" s="1">
        <v>44536</v>
      </c>
      <c r="F1822">
        <v>273.67</v>
      </c>
      <c r="H1822" s="1"/>
      <c r="J1822" s="36"/>
      <c r="K1822" s="36"/>
      <c r="L1822" s="36"/>
      <c r="M1822" s="36"/>
    </row>
    <row r="1823" spans="1:13">
      <c r="A1823" s="14"/>
      <c r="B1823" s="1">
        <v>44537</v>
      </c>
      <c r="F1823">
        <v>282.76</v>
      </c>
      <c r="H1823" s="1"/>
      <c r="J1823" s="36"/>
      <c r="K1823" s="36"/>
      <c r="L1823" s="36"/>
      <c r="M1823" s="36"/>
    </row>
    <row r="1824" spans="1:13">
      <c r="A1824" s="14"/>
      <c r="B1824" s="1">
        <v>44538</v>
      </c>
      <c r="F1824">
        <v>284.5</v>
      </c>
      <c r="H1824" s="1"/>
      <c r="J1824" s="36"/>
      <c r="K1824" s="36"/>
      <c r="L1824" s="36"/>
      <c r="M1824" s="36"/>
    </row>
    <row r="1825" spans="1:13">
      <c r="A1825" s="14"/>
      <c r="B1825" s="1">
        <v>44539</v>
      </c>
      <c r="F1825">
        <v>266.32</v>
      </c>
      <c r="H1825" s="1"/>
      <c r="J1825" s="36"/>
      <c r="K1825" s="36"/>
      <c r="L1825" s="36"/>
      <c r="M1825" s="36"/>
    </row>
    <row r="1826" spans="1:13">
      <c r="A1826" s="14"/>
      <c r="B1826" s="1">
        <v>44540</v>
      </c>
      <c r="F1826">
        <v>270.7</v>
      </c>
      <c r="H1826" s="1"/>
      <c r="J1826" s="36"/>
      <c r="K1826" s="36"/>
      <c r="L1826" s="36"/>
      <c r="M1826" s="36"/>
    </row>
    <row r="1827" spans="1:13">
      <c r="A1827" s="14"/>
      <c r="B1827" s="1">
        <v>44543</v>
      </c>
      <c r="F1827">
        <v>260.14</v>
      </c>
      <c r="H1827" s="1"/>
      <c r="J1827" s="36"/>
      <c r="K1827" s="36"/>
      <c r="L1827" s="36"/>
      <c r="M1827" s="36"/>
    </row>
    <row r="1828" spans="1:13">
      <c r="A1828" s="14"/>
      <c r="B1828" s="1">
        <v>44544</v>
      </c>
      <c r="F1828">
        <v>267.18</v>
      </c>
      <c r="H1828" s="1"/>
      <c r="J1828" s="36"/>
      <c r="K1828" s="36"/>
      <c r="L1828" s="36"/>
      <c r="M1828" s="36"/>
    </row>
    <row r="1829" spans="1:13">
      <c r="A1829" s="14"/>
      <c r="B1829" s="1">
        <v>44545</v>
      </c>
      <c r="F1829">
        <v>275.42</v>
      </c>
      <c r="H1829" s="1"/>
      <c r="J1829" s="36"/>
      <c r="K1829" s="36"/>
      <c r="L1829" s="36"/>
      <c r="M1829" s="36"/>
    </row>
    <row r="1830" spans="1:13">
      <c r="A1830" s="14"/>
      <c r="B1830" s="1">
        <v>44546</v>
      </c>
      <c r="F1830">
        <v>267.93</v>
      </c>
      <c r="H1830" s="1"/>
      <c r="J1830" s="36"/>
      <c r="K1830" s="36"/>
      <c r="L1830" s="36"/>
      <c r="M1830" s="36"/>
    </row>
    <row r="1831" spans="1:13">
      <c r="A1831" s="14"/>
      <c r="B1831" s="1">
        <v>44547</v>
      </c>
      <c r="F1831">
        <v>258.17</v>
      </c>
      <c r="H1831" s="1"/>
      <c r="J1831" s="36"/>
      <c r="K1831" s="36"/>
      <c r="L1831" s="36"/>
      <c r="M1831" s="36"/>
    </row>
    <row r="1832" spans="1:13">
      <c r="A1832" s="14"/>
      <c r="B1832" s="1">
        <v>44550</v>
      </c>
      <c r="F1832">
        <v>262.83</v>
      </c>
      <c r="H1832" s="1"/>
      <c r="J1832" s="36"/>
      <c r="K1832" s="36"/>
      <c r="L1832" s="36"/>
      <c r="M1832" s="36"/>
    </row>
    <row r="1833" spans="1:13">
      <c r="A1833" s="14"/>
      <c r="B1833" s="1">
        <v>44551</v>
      </c>
      <c r="F1833">
        <v>271.79000000000002</v>
      </c>
      <c r="H1833" s="1"/>
      <c r="J1833" s="36"/>
      <c r="K1833" s="36"/>
      <c r="L1833" s="36"/>
      <c r="M1833" s="36"/>
    </row>
    <row r="1834" spans="1:13">
      <c r="A1834" s="14"/>
      <c r="B1834" s="1">
        <v>44552</v>
      </c>
      <c r="F1834">
        <v>273.73</v>
      </c>
      <c r="H1834" s="1"/>
      <c r="J1834" s="36"/>
      <c r="K1834" s="36"/>
      <c r="L1834" s="36"/>
      <c r="M1834" s="36"/>
    </row>
    <row r="1835" spans="1:13">
      <c r="A1835" s="14"/>
      <c r="B1835" s="1">
        <v>44553</v>
      </c>
      <c r="F1835">
        <v>284.92</v>
      </c>
      <c r="H1835" s="1"/>
      <c r="J1835" s="36"/>
      <c r="K1835" s="36"/>
      <c r="L1835" s="36"/>
      <c r="M1835" s="36"/>
    </row>
    <row r="1836" spans="1:13">
      <c r="A1836" s="14"/>
      <c r="B1836" s="1">
        <v>44557</v>
      </c>
      <c r="F1836">
        <v>286.24</v>
      </c>
      <c r="H1836" s="1"/>
      <c r="J1836" s="36"/>
      <c r="K1836" s="36"/>
      <c r="L1836" s="36"/>
      <c r="M1836" s="36"/>
    </row>
    <row r="1837" spans="1:13">
      <c r="A1837" s="14"/>
      <c r="B1837" s="1">
        <v>44558</v>
      </c>
      <c r="F1837">
        <v>266.52999999999997</v>
      </c>
      <c r="H1837" s="1"/>
      <c r="J1837" s="36"/>
      <c r="K1837" s="36"/>
      <c r="L1837" s="36"/>
      <c r="M1837" s="36"/>
    </row>
    <row r="1838" spans="1:13">
      <c r="A1838" s="14"/>
      <c r="B1838" s="1">
        <v>44559</v>
      </c>
      <c r="F1838">
        <v>263.91000000000003</v>
      </c>
      <c r="H1838" s="1"/>
      <c r="J1838" s="36"/>
      <c r="K1838" s="36"/>
      <c r="L1838" s="36"/>
      <c r="M1838" s="36"/>
    </row>
    <row r="1839" spans="1:13">
      <c r="A1839" s="14"/>
      <c r="B1839" s="1">
        <v>44560</v>
      </c>
      <c r="F1839">
        <v>262.52</v>
      </c>
      <c r="H1839" s="1"/>
      <c r="J1839" s="36"/>
      <c r="K1839" s="36"/>
      <c r="L1839" s="36"/>
      <c r="M1839" s="36"/>
    </row>
    <row r="1840" spans="1:13">
      <c r="A1840" s="14"/>
      <c r="B1840" s="1">
        <v>44561</v>
      </c>
      <c r="F1840">
        <v>254.74</v>
      </c>
      <c r="H1840" s="1"/>
      <c r="J1840" s="36"/>
      <c r="K1840" s="36"/>
      <c r="L1840" s="36"/>
      <c r="M1840" s="36"/>
    </row>
    <row r="1841" spans="1:13">
      <c r="A1841" s="14"/>
      <c r="B1841" s="1">
        <v>44564</v>
      </c>
      <c r="F1841">
        <v>255.03</v>
      </c>
      <c r="H1841" s="1"/>
      <c r="J1841" s="36"/>
      <c r="K1841" s="36"/>
      <c r="L1841" s="36"/>
      <c r="M1841" s="36"/>
    </row>
    <row r="1842" spans="1:13">
      <c r="A1842" s="14"/>
      <c r="B1842" s="1">
        <v>44565</v>
      </c>
      <c r="F1842">
        <v>257.45999999999998</v>
      </c>
      <c r="H1842" s="1"/>
      <c r="J1842" s="36"/>
      <c r="K1842" s="36"/>
      <c r="L1842" s="36"/>
      <c r="M1842" s="36"/>
    </row>
    <row r="1843" spans="1:13">
      <c r="A1843" s="14"/>
      <c r="B1843" s="1">
        <v>44566</v>
      </c>
      <c r="F1843">
        <v>243.7</v>
      </c>
      <c r="H1843" s="1"/>
      <c r="J1843" s="36"/>
      <c r="K1843" s="36"/>
      <c r="L1843" s="36"/>
      <c r="M1843" s="36"/>
    </row>
    <row r="1844" spans="1:13">
      <c r="A1844" s="14"/>
      <c r="B1844" s="1">
        <v>44567</v>
      </c>
      <c r="F1844">
        <v>240.25</v>
      </c>
      <c r="H1844" s="1"/>
      <c r="J1844" s="36"/>
      <c r="K1844" s="36"/>
      <c r="L1844" s="36"/>
      <c r="M1844" s="36"/>
    </row>
    <row r="1845" spans="1:13">
      <c r="A1845" s="14"/>
      <c r="B1845" s="1">
        <v>44568</v>
      </c>
      <c r="C1845">
        <v>232.45140000000001</v>
      </c>
      <c r="D1845">
        <v>234.1841</v>
      </c>
      <c r="E1845">
        <v>231.14089999999999</v>
      </c>
      <c r="F1845">
        <v>234.00880000000001</v>
      </c>
      <c r="H1845" s="1"/>
      <c r="J1845" s="36"/>
      <c r="K1845" s="36"/>
      <c r="L1845" s="36"/>
      <c r="M1845" s="36"/>
    </row>
    <row r="1846" spans="1:13">
      <c r="A1846" s="14"/>
      <c r="B1846" s="1">
        <v>44571</v>
      </c>
      <c r="C1846">
        <v>234.00880000000001</v>
      </c>
      <c r="D1846">
        <v>235.887</v>
      </c>
      <c r="E1846">
        <v>219.6225</v>
      </c>
      <c r="F1846">
        <v>235.1216</v>
      </c>
      <c r="H1846" s="1"/>
      <c r="J1846" s="1"/>
    </row>
    <row r="1847" spans="1:13">
      <c r="A1847" s="14"/>
      <c r="B1847" s="1">
        <v>44572</v>
      </c>
      <c r="C1847">
        <v>235.1216</v>
      </c>
      <c r="D1847">
        <v>239.86609999999999</v>
      </c>
      <c r="E1847">
        <v>229.19239999999999</v>
      </c>
      <c r="F1847">
        <v>236.4949</v>
      </c>
      <c r="H1847" s="1"/>
      <c r="J1847" s="1"/>
    </row>
    <row r="1848" spans="1:13">
      <c r="A1848" s="14"/>
      <c r="B1848" s="1">
        <v>44573</v>
      </c>
      <c r="C1848">
        <v>236.4949</v>
      </c>
      <c r="D1848">
        <v>245.22880000000001</v>
      </c>
      <c r="E1848">
        <v>236.18819999999999</v>
      </c>
      <c r="F1848">
        <v>242.5752</v>
      </c>
      <c r="H1848" s="1"/>
      <c r="J1848" s="1"/>
    </row>
    <row r="1849" spans="1:13">
      <c r="A1849" s="14"/>
      <c r="B1849" s="1">
        <v>44574</v>
      </c>
      <c r="C1849">
        <v>242.5752</v>
      </c>
      <c r="D1849">
        <v>246.63040000000001</v>
      </c>
      <c r="E1849">
        <v>235.11920000000001</v>
      </c>
      <c r="F1849">
        <v>236.66399999999999</v>
      </c>
      <c r="H1849" s="1"/>
      <c r="J1849" s="1"/>
    </row>
    <row r="1850" spans="1:13">
      <c r="A1850" s="14"/>
      <c r="B1850" s="1">
        <v>44575</v>
      </c>
      <c r="C1850">
        <v>237.3312</v>
      </c>
      <c r="D1850">
        <v>241.28219999999999</v>
      </c>
      <c r="E1850">
        <v>232.34649999999999</v>
      </c>
      <c r="F1850">
        <v>239.6455</v>
      </c>
      <c r="H1850" s="1"/>
      <c r="J1850" s="1"/>
    </row>
    <row r="1851" spans="1:13">
      <c r="A1851" s="14"/>
      <c r="B1851" s="1">
        <v>44578</v>
      </c>
      <c r="C1851">
        <v>239.6455</v>
      </c>
      <c r="D1851">
        <v>239.6455</v>
      </c>
      <c r="E1851">
        <v>233.05709999999999</v>
      </c>
      <c r="F1851">
        <v>231.45419999999999</v>
      </c>
      <c r="H1851" s="1"/>
      <c r="J1851" s="1"/>
    </row>
    <row r="1852" spans="1:13">
      <c r="A1852" s="14"/>
      <c r="B1852" s="1">
        <v>44579</v>
      </c>
      <c r="C1852">
        <v>233.4323</v>
      </c>
      <c r="D1852">
        <v>236.08590000000001</v>
      </c>
      <c r="E1852">
        <v>228.96950000000001</v>
      </c>
      <c r="F1852">
        <v>232.2423</v>
      </c>
      <c r="H1852" s="1"/>
      <c r="J1852" s="1"/>
    </row>
    <row r="1853" spans="1:13">
      <c r="A1853" s="14"/>
      <c r="B1853" s="1">
        <v>44580</v>
      </c>
      <c r="C1853">
        <v>231.45419999999999</v>
      </c>
      <c r="D1853">
        <v>236.52670000000001</v>
      </c>
      <c r="E1853">
        <v>228.4427</v>
      </c>
      <c r="F1853">
        <v>214.62440000000001</v>
      </c>
      <c r="H1853" s="1"/>
      <c r="J1853" s="1"/>
    </row>
    <row r="1854" spans="1:13">
      <c r="A1854" s="14"/>
      <c r="B1854" s="1">
        <v>44581</v>
      </c>
      <c r="C1854">
        <v>232.2423</v>
      </c>
      <c r="D1854">
        <v>241.42169999999999</v>
      </c>
      <c r="E1854">
        <v>212.5986</v>
      </c>
      <c r="F1854">
        <v>194.68260000000001</v>
      </c>
      <c r="H1854" s="1"/>
      <c r="J1854" s="1"/>
    </row>
    <row r="1855" spans="1:13">
      <c r="A1855" s="14"/>
      <c r="B1855" s="1">
        <v>44582</v>
      </c>
      <c r="C1855">
        <v>214.62440000000001</v>
      </c>
      <c r="D1855">
        <v>236.83860000000001</v>
      </c>
      <c r="E1855">
        <v>194.64320000000001</v>
      </c>
      <c r="F1855">
        <v>199.82769999999999</v>
      </c>
      <c r="H1855" s="1"/>
      <c r="J1855" s="1"/>
    </row>
    <row r="1856" spans="1:13">
      <c r="A1856" s="14"/>
      <c r="B1856" s="1">
        <v>44585</v>
      </c>
      <c r="C1856">
        <v>194.68260000000001</v>
      </c>
      <c r="D1856">
        <v>211.97389999999999</v>
      </c>
      <c r="E1856">
        <v>182.96619999999999</v>
      </c>
      <c r="F1856">
        <v>209.7491</v>
      </c>
      <c r="H1856" s="1"/>
      <c r="J1856" s="1"/>
    </row>
    <row r="1857" spans="1:10">
      <c r="A1857" s="14"/>
      <c r="B1857" s="1">
        <v>44586</v>
      </c>
      <c r="C1857">
        <v>199.82769999999999</v>
      </c>
      <c r="D1857">
        <v>210.31229999999999</v>
      </c>
      <c r="E1857">
        <v>198.4924</v>
      </c>
      <c r="F1857">
        <v>199.0855</v>
      </c>
      <c r="H1857" s="1"/>
      <c r="J1857" s="1"/>
    </row>
    <row r="1858" spans="1:10">
      <c r="A1858" s="14"/>
      <c r="B1858" s="1">
        <v>44587</v>
      </c>
      <c r="C1858">
        <v>209.7491</v>
      </c>
      <c r="D1858">
        <v>215.80029999999999</v>
      </c>
      <c r="E1858">
        <v>196.67349999999999</v>
      </c>
      <c r="F1858">
        <v>205.94569999999999</v>
      </c>
      <c r="H1858" s="1"/>
      <c r="J1858" s="1"/>
    </row>
    <row r="1859" spans="1:10">
      <c r="A1859" s="14"/>
      <c r="B1859" s="1">
        <v>44588</v>
      </c>
      <c r="C1859">
        <v>199.0855</v>
      </c>
      <c r="D1859">
        <v>207.5548</v>
      </c>
      <c r="E1859">
        <v>196.78440000000001</v>
      </c>
      <c r="F1859">
        <v>209.51390000000001</v>
      </c>
      <c r="H1859" s="1"/>
      <c r="J1859" s="1"/>
    </row>
    <row r="1860" spans="1:10">
      <c r="A1860" s="14"/>
      <c r="B1860" s="1">
        <v>44589</v>
      </c>
      <c r="C1860">
        <v>204.92169999999999</v>
      </c>
      <c r="D1860">
        <v>209.83340000000001</v>
      </c>
      <c r="E1860">
        <v>197.1448</v>
      </c>
      <c r="F1860">
        <v>213.0394</v>
      </c>
      <c r="H1860" s="1"/>
      <c r="J1860" s="1"/>
    </row>
    <row r="1861" spans="1:10">
      <c r="A1861" s="14"/>
      <c r="B1861" s="1">
        <v>44592</v>
      </c>
      <c r="C1861">
        <v>205.83969999999999</v>
      </c>
      <c r="D1861">
        <v>215.01140000000001</v>
      </c>
      <c r="E1861">
        <v>203.09610000000001</v>
      </c>
      <c r="F1861">
        <v>212.10339999999999</v>
      </c>
      <c r="H1861" s="1"/>
      <c r="J1861" s="1"/>
    </row>
    <row r="1862" spans="1:10">
      <c r="A1862" s="14"/>
      <c r="B1862" s="1">
        <v>44593</v>
      </c>
      <c r="C1862">
        <v>213.0394</v>
      </c>
      <c r="D1862">
        <v>217.73699999999999</v>
      </c>
      <c r="E1862">
        <v>211.19159999999999</v>
      </c>
      <c r="F1862">
        <v>205.02269999999999</v>
      </c>
      <c r="H1862" s="1"/>
      <c r="J1862" s="1"/>
    </row>
    <row r="1863" spans="1:10">
      <c r="A1863" s="14"/>
      <c r="B1863" s="1">
        <v>44594</v>
      </c>
      <c r="C1863">
        <v>212.10339999999999</v>
      </c>
      <c r="D1863">
        <v>215.1336</v>
      </c>
      <c r="E1863">
        <v>203.59100000000001</v>
      </c>
      <c r="F1863">
        <v>210.08090000000001</v>
      </c>
      <c r="H1863" s="1"/>
      <c r="J1863" s="1"/>
    </row>
    <row r="1864" spans="1:10">
      <c r="A1864" s="14"/>
      <c r="B1864" s="1">
        <v>44595</v>
      </c>
      <c r="C1864">
        <v>205.02269999999999</v>
      </c>
      <c r="D1864">
        <v>211.82740000000001</v>
      </c>
      <c r="E1864">
        <v>200.9111</v>
      </c>
      <c r="F1864">
        <v>225.2671</v>
      </c>
      <c r="H1864" s="1"/>
      <c r="J1864" s="1"/>
    </row>
    <row r="1865" spans="1:10">
      <c r="A1865" s="14"/>
      <c r="B1865" s="1">
        <v>44596</v>
      </c>
      <c r="C1865">
        <v>210.11879999999999</v>
      </c>
      <c r="D1865">
        <v>226.8314</v>
      </c>
      <c r="E1865">
        <v>201.04820000000001</v>
      </c>
      <c r="F1865">
        <v>248.97030000000001</v>
      </c>
      <c r="H1865" s="1"/>
      <c r="J1865" s="1"/>
    </row>
    <row r="1866" spans="1:10">
      <c r="A1866" s="14"/>
      <c r="B1866" s="1">
        <v>44599</v>
      </c>
      <c r="C1866">
        <v>236.95050000000001</v>
      </c>
      <c r="D1866">
        <v>252.58930000000001</v>
      </c>
      <c r="E1866">
        <v>225.2671</v>
      </c>
      <c r="F1866">
        <v>242.61279999999999</v>
      </c>
      <c r="H1866" s="1"/>
      <c r="J1866" s="1"/>
    </row>
    <row r="1867" spans="1:10">
      <c r="A1867" s="14"/>
      <c r="B1867" s="1">
        <v>44600</v>
      </c>
      <c r="C1867">
        <v>248.97030000000001</v>
      </c>
      <c r="D1867">
        <v>249.1627</v>
      </c>
      <c r="E1867">
        <v>237.1919</v>
      </c>
      <c r="F1867">
        <v>244.3372</v>
      </c>
      <c r="H1867" s="1"/>
      <c r="J1867" s="1"/>
    </row>
    <row r="1868" spans="1:10">
      <c r="A1868" s="14"/>
      <c r="B1868" s="1">
        <v>44601</v>
      </c>
      <c r="C1868">
        <v>242.61279999999999</v>
      </c>
      <c r="D1868">
        <v>248.81110000000001</v>
      </c>
      <c r="E1868">
        <v>239.73439999999999</v>
      </c>
      <c r="F1868">
        <v>240.78460000000001</v>
      </c>
      <c r="H1868" s="1"/>
      <c r="J1868" s="1"/>
    </row>
    <row r="1869" spans="1:10">
      <c r="A1869" s="14"/>
      <c r="B1869" s="1">
        <v>44602</v>
      </c>
      <c r="C1869">
        <v>244.3372</v>
      </c>
      <c r="D1869">
        <v>254.3021</v>
      </c>
      <c r="E1869">
        <v>236.9391</v>
      </c>
      <c r="F1869">
        <v>234.9034</v>
      </c>
      <c r="H1869" s="1"/>
      <c r="J1869" s="1"/>
    </row>
    <row r="1870" spans="1:10">
      <c r="A1870" s="14"/>
      <c r="B1870" s="1">
        <v>44603</v>
      </c>
      <c r="C1870">
        <v>240.78460000000001</v>
      </c>
      <c r="D1870">
        <v>244.79920000000001</v>
      </c>
      <c r="E1870">
        <v>233.2757</v>
      </c>
      <c r="F1870">
        <v>233.87909999999999</v>
      </c>
      <c r="H1870" s="1"/>
      <c r="J1870" s="1"/>
    </row>
    <row r="1871" spans="1:10">
      <c r="A1871" s="14"/>
      <c r="B1871" s="1">
        <v>44606</v>
      </c>
      <c r="C1871">
        <v>234.86259999999999</v>
      </c>
      <c r="D1871">
        <v>237.83799999999999</v>
      </c>
      <c r="E1871">
        <v>230.44759999999999</v>
      </c>
      <c r="F1871">
        <v>244.98859999999999</v>
      </c>
      <c r="H1871" s="1"/>
      <c r="J1871" s="1"/>
    </row>
    <row r="1872" spans="1:10">
      <c r="A1872" s="14"/>
      <c r="B1872" s="1">
        <v>44607</v>
      </c>
      <c r="C1872">
        <v>242.86429999999999</v>
      </c>
      <c r="D1872">
        <v>247.15520000000001</v>
      </c>
      <c r="E1872">
        <v>233.87909999999999</v>
      </c>
      <c r="F1872">
        <v>244.68559999999999</v>
      </c>
      <c r="H1872" s="1"/>
      <c r="J1872" s="1"/>
    </row>
    <row r="1873" spans="1:10">
      <c r="A1873" s="14"/>
      <c r="B1873" s="1">
        <v>44608</v>
      </c>
      <c r="C1873">
        <v>245.11539999999999</v>
      </c>
      <c r="D1873">
        <v>246.11920000000001</v>
      </c>
      <c r="E1873">
        <v>240.52760000000001</v>
      </c>
      <c r="F1873">
        <v>226.55510000000001</v>
      </c>
      <c r="H1873" s="1"/>
      <c r="J1873" s="1"/>
    </row>
    <row r="1874" spans="1:10">
      <c r="A1874" s="14"/>
      <c r="B1874" s="1">
        <v>44609</v>
      </c>
      <c r="C1874">
        <v>243.4342</v>
      </c>
      <c r="D1874">
        <v>245.0615</v>
      </c>
      <c r="E1874">
        <v>224.97149999999999</v>
      </c>
      <c r="F1874">
        <v>221.3383</v>
      </c>
      <c r="H1874" s="1"/>
      <c r="J1874" s="1"/>
    </row>
    <row r="1875" spans="1:10">
      <c r="A1875" s="14"/>
      <c r="B1875" s="1">
        <v>44610</v>
      </c>
      <c r="C1875">
        <v>225.1842</v>
      </c>
      <c r="D1875">
        <v>226.7809</v>
      </c>
      <c r="E1875">
        <v>218.88499999999999</v>
      </c>
      <c r="F1875">
        <v>210.126</v>
      </c>
      <c r="H1875" s="1"/>
      <c r="J1875" s="1"/>
    </row>
    <row r="1876" spans="1:10">
      <c r="A1876" s="14"/>
      <c r="B1876" s="1">
        <v>44614</v>
      </c>
      <c r="C1876">
        <v>204.2919</v>
      </c>
      <c r="D1876">
        <v>221.3383</v>
      </c>
      <c r="E1876">
        <v>201.53139999999999</v>
      </c>
      <c r="F1876">
        <v>208.42609999999999</v>
      </c>
      <c r="H1876" s="1"/>
      <c r="J1876" s="1"/>
    </row>
    <row r="1877" spans="1:10">
      <c r="A1877" s="14"/>
      <c r="B1877" s="1">
        <v>44615</v>
      </c>
      <c r="C1877">
        <v>211.14269999999999</v>
      </c>
      <c r="D1877">
        <v>217.47900000000001</v>
      </c>
      <c r="E1877">
        <v>206.88069999999999</v>
      </c>
      <c r="F1877">
        <v>212.38380000000001</v>
      </c>
      <c r="H1877" s="1"/>
      <c r="J1877" s="1"/>
    </row>
    <row r="1878" spans="1:10">
      <c r="A1878" s="14"/>
      <c r="B1878" s="1">
        <v>44616</v>
      </c>
      <c r="C1878">
        <v>194.44990000000001</v>
      </c>
      <c r="D1878">
        <v>219.6071</v>
      </c>
      <c r="E1878">
        <v>189.85570000000001</v>
      </c>
      <c r="F1878">
        <v>216.4803</v>
      </c>
      <c r="H1878" s="1"/>
      <c r="J1878" s="1"/>
    </row>
    <row r="1879" spans="1:10">
      <c r="A1879" s="14"/>
      <c r="B1879" s="1">
        <v>44617</v>
      </c>
      <c r="C1879">
        <v>212.89570000000001</v>
      </c>
      <c r="D1879">
        <v>219.679</v>
      </c>
      <c r="E1879">
        <v>210.6696</v>
      </c>
      <c r="F1879">
        <v>232.4393</v>
      </c>
      <c r="H1879" s="1"/>
      <c r="J1879" s="1"/>
    </row>
    <row r="1880" spans="1:10">
      <c r="A1880" s="14"/>
      <c r="B1880" s="1">
        <v>44620</v>
      </c>
      <c r="C1880">
        <v>211.7878</v>
      </c>
      <c r="D1880">
        <v>232.69659999999999</v>
      </c>
      <c r="E1880">
        <v>207.13409999999999</v>
      </c>
      <c r="F1880">
        <v>244.8629</v>
      </c>
      <c r="H1880" s="1"/>
      <c r="J1880" s="1"/>
    </row>
    <row r="1881" spans="1:10">
      <c r="A1881" s="14"/>
      <c r="B1881" s="1">
        <v>44621</v>
      </c>
      <c r="C1881">
        <v>241.02279999999999</v>
      </c>
      <c r="D1881">
        <v>249.5136</v>
      </c>
      <c r="E1881">
        <v>232.4393</v>
      </c>
      <c r="F1881">
        <v>243.12</v>
      </c>
      <c r="H1881" s="1"/>
      <c r="J1881" s="1"/>
    </row>
    <row r="1882" spans="1:10">
      <c r="A1882" s="14"/>
      <c r="B1882" s="1">
        <v>44622</v>
      </c>
      <c r="C1882">
        <v>243.36349999999999</v>
      </c>
      <c r="D1882">
        <v>251.46899999999999</v>
      </c>
      <c r="E1882">
        <v>240.39240000000001</v>
      </c>
      <c r="F1882">
        <v>232.9753</v>
      </c>
      <c r="H1882" s="1"/>
      <c r="J1882" s="1"/>
    </row>
    <row r="1883" spans="1:10">
      <c r="A1883" s="14"/>
      <c r="B1883" s="1">
        <v>44623</v>
      </c>
      <c r="C1883">
        <v>240.9417</v>
      </c>
      <c r="D1883">
        <v>244.74510000000001</v>
      </c>
      <c r="E1883">
        <v>232.00030000000001</v>
      </c>
      <c r="F1883">
        <v>218.887</v>
      </c>
      <c r="H1883" s="1"/>
      <c r="J1883" s="1"/>
    </row>
    <row r="1884" spans="1:10">
      <c r="A1884" s="14"/>
      <c r="B1884" s="1">
        <v>44624</v>
      </c>
      <c r="C1884">
        <v>229.27209999999999</v>
      </c>
      <c r="D1884">
        <v>235.4949</v>
      </c>
      <c r="E1884">
        <v>216.60249999999999</v>
      </c>
      <c r="F1884">
        <v>207.69139999999999</v>
      </c>
      <c r="H1884" s="1"/>
      <c r="J1884" s="1"/>
    </row>
    <row r="1885" spans="1:10">
      <c r="A1885" s="14"/>
      <c r="B1885" s="1">
        <v>44627</v>
      </c>
      <c r="C1885">
        <v>209.50129999999999</v>
      </c>
      <c r="D1885">
        <v>218.887</v>
      </c>
      <c r="E1885">
        <v>205.91329999999999</v>
      </c>
      <c r="F1885">
        <v>213.0615</v>
      </c>
      <c r="H1885" s="1"/>
      <c r="J1885" s="1"/>
    </row>
    <row r="1886" spans="1:10">
      <c r="A1886" s="14"/>
      <c r="B1886" s="1">
        <v>44628</v>
      </c>
      <c r="C1886">
        <v>212.16550000000001</v>
      </c>
      <c r="D1886">
        <v>217.7569</v>
      </c>
      <c r="E1886">
        <v>207.69139999999999</v>
      </c>
      <c r="F1886">
        <v>231.93440000000001</v>
      </c>
      <c r="H1886" s="1"/>
      <c r="J1886" s="1"/>
    </row>
    <row r="1887" spans="1:10">
      <c r="A1887" s="14"/>
      <c r="B1887" s="1">
        <v>44629</v>
      </c>
      <c r="C1887">
        <v>231.6026</v>
      </c>
      <c r="D1887">
        <v>236.14689999999999</v>
      </c>
      <c r="E1887">
        <v>213.0615</v>
      </c>
      <c r="F1887">
        <v>219.2987</v>
      </c>
      <c r="H1887" s="1"/>
      <c r="J1887" s="1"/>
    </row>
    <row r="1888" spans="1:10">
      <c r="A1888" s="14"/>
      <c r="B1888" s="1">
        <v>44630</v>
      </c>
      <c r="C1888">
        <v>217.59829999999999</v>
      </c>
      <c r="D1888">
        <v>232.8468</v>
      </c>
      <c r="E1888">
        <v>213.45099999999999</v>
      </c>
      <c r="F1888">
        <v>212.08279999999999</v>
      </c>
      <c r="H1888" s="1"/>
      <c r="J1888" s="1"/>
    </row>
    <row r="1889" spans="1:10">
      <c r="A1889" s="14"/>
      <c r="B1889" s="1">
        <v>44631</v>
      </c>
      <c r="C1889">
        <v>216.90039999999999</v>
      </c>
      <c r="D1889">
        <v>222.07310000000001</v>
      </c>
      <c r="E1889">
        <v>211.73859999999999</v>
      </c>
      <c r="F1889">
        <v>214.77549999999999</v>
      </c>
      <c r="H1889" s="1"/>
      <c r="J1889" s="1"/>
    </row>
    <row r="1890" spans="1:10">
      <c r="A1890" s="14"/>
      <c r="B1890" s="1">
        <v>44634</v>
      </c>
      <c r="C1890">
        <v>213.0891</v>
      </c>
      <c r="D1890">
        <v>217.29669999999999</v>
      </c>
      <c r="E1890">
        <v>208.07429999999999</v>
      </c>
      <c r="F1890">
        <v>219.93530000000001</v>
      </c>
      <c r="H1890" s="1"/>
      <c r="J1890" s="1"/>
    </row>
    <row r="1891" spans="1:10">
      <c r="A1891" s="14"/>
      <c r="B1891" s="1">
        <v>44635</v>
      </c>
      <c r="C1891">
        <v>214.68289999999999</v>
      </c>
      <c r="D1891">
        <v>220.49510000000001</v>
      </c>
      <c r="E1891">
        <v>211.23150000000001</v>
      </c>
      <c r="F1891">
        <v>226.32919999999999</v>
      </c>
      <c r="H1891" s="1"/>
      <c r="J1891" s="1"/>
    </row>
    <row r="1892" spans="1:10">
      <c r="A1892" s="14"/>
      <c r="B1892" s="1">
        <v>44636</v>
      </c>
      <c r="C1892">
        <v>217.8759</v>
      </c>
      <c r="D1892">
        <v>230.8544</v>
      </c>
      <c r="E1892">
        <v>215.36859999999999</v>
      </c>
      <c r="F1892">
        <v>226.13570000000001</v>
      </c>
      <c r="H1892" s="1"/>
      <c r="J1892" s="1"/>
    </row>
    <row r="1893" spans="1:10">
      <c r="A1893" s="14"/>
      <c r="B1893" s="1">
        <v>44637</v>
      </c>
      <c r="C1893">
        <v>225.45840000000001</v>
      </c>
      <c r="D1893">
        <v>229.667</v>
      </c>
      <c r="E1893">
        <v>224.76050000000001</v>
      </c>
      <c r="F1893">
        <v>232.86920000000001</v>
      </c>
      <c r="H1893" s="1"/>
      <c r="J1893" s="1"/>
    </row>
    <row r="1894" spans="1:10">
      <c r="A1894" s="14"/>
      <c r="B1894" s="1">
        <v>44638</v>
      </c>
      <c r="C1894">
        <v>225.8261</v>
      </c>
      <c r="D1894">
        <v>233.93610000000001</v>
      </c>
      <c r="E1894">
        <v>222.4041</v>
      </c>
      <c r="F1894">
        <v>228.0556</v>
      </c>
      <c r="H1894" s="1"/>
      <c r="J1894" s="1"/>
    </row>
    <row r="1895" spans="1:10">
      <c r="A1895" s="14"/>
      <c r="B1895" s="1">
        <v>44641</v>
      </c>
      <c r="C1895">
        <v>226.61410000000001</v>
      </c>
      <c r="D1895">
        <v>232.86920000000001</v>
      </c>
      <c r="E1895">
        <v>224.44300000000001</v>
      </c>
      <c r="F1895">
        <v>234.64750000000001</v>
      </c>
      <c r="H1895" s="1"/>
      <c r="J1895" s="1"/>
    </row>
    <row r="1896" spans="1:10">
      <c r="A1896" s="14"/>
      <c r="B1896" s="1">
        <v>44642</v>
      </c>
      <c r="C1896">
        <v>233.7133</v>
      </c>
      <c r="D1896">
        <v>240.24170000000001</v>
      </c>
      <c r="E1896">
        <v>226.2286</v>
      </c>
      <c r="F1896">
        <v>233.84739999999999</v>
      </c>
      <c r="H1896" s="1"/>
      <c r="J1896" s="1"/>
    </row>
    <row r="1897" spans="1:10">
      <c r="A1897" s="14"/>
      <c r="B1897" s="1">
        <v>44643</v>
      </c>
      <c r="C1897">
        <v>234.09059999999999</v>
      </c>
      <c r="D1897">
        <v>237.19290000000001</v>
      </c>
      <c r="E1897">
        <v>231.5231</v>
      </c>
      <c r="F1897">
        <v>244.1</v>
      </c>
      <c r="H1897" s="1"/>
      <c r="J1897" s="1"/>
    </row>
    <row r="1898" spans="1:10">
      <c r="A1898" s="14"/>
      <c r="B1898" s="1">
        <v>44644</v>
      </c>
      <c r="C1898">
        <v>239.67840000000001</v>
      </c>
      <c r="D1898">
        <v>245.95150000000001</v>
      </c>
      <c r="E1898">
        <v>233.84739999999999</v>
      </c>
      <c r="F1898">
        <v>246.80549999999999</v>
      </c>
      <c r="H1898" s="1"/>
      <c r="J1898" s="1"/>
    </row>
    <row r="1899" spans="1:10">
      <c r="A1899" s="14"/>
      <c r="B1899" s="1">
        <v>44645</v>
      </c>
      <c r="C1899">
        <v>244.5317</v>
      </c>
      <c r="D1899">
        <v>250.90049999999999</v>
      </c>
      <c r="E1899">
        <v>242.4537</v>
      </c>
      <c r="F1899">
        <v>266.33010000000002</v>
      </c>
      <c r="H1899" s="1"/>
      <c r="J1899" s="1"/>
    </row>
    <row r="1900" spans="1:10">
      <c r="A1900" s="14"/>
      <c r="B1900" s="1">
        <v>44648</v>
      </c>
      <c r="C1900">
        <v>260.77960000000002</v>
      </c>
      <c r="D1900">
        <v>267.89789999999999</v>
      </c>
      <c r="E1900">
        <v>246.80549999999999</v>
      </c>
      <c r="F1900">
        <v>264.87299999999999</v>
      </c>
      <c r="H1900" s="1"/>
      <c r="J1900" s="1"/>
    </row>
    <row r="1901" spans="1:10">
      <c r="A1901" s="14"/>
      <c r="B1901" s="1">
        <v>44649</v>
      </c>
      <c r="C1901">
        <v>264.66239999999999</v>
      </c>
      <c r="D1901">
        <v>267.29689999999999</v>
      </c>
      <c r="E1901">
        <v>261.28899999999999</v>
      </c>
      <c r="F1901">
        <v>261.07080000000002</v>
      </c>
      <c r="H1901" s="1"/>
      <c r="J1901" s="1"/>
    </row>
    <row r="1902" spans="1:10">
      <c r="A1902" s="14"/>
      <c r="B1902" s="1">
        <v>44650</v>
      </c>
      <c r="C1902">
        <v>263.06400000000002</v>
      </c>
      <c r="D1902">
        <v>265.18599999999998</v>
      </c>
      <c r="E1902">
        <v>258.31810000000002</v>
      </c>
      <c r="F1902">
        <v>252.75839999999999</v>
      </c>
      <c r="H1902" s="1"/>
      <c r="J1902" s="1"/>
    </row>
    <row r="1903" spans="1:10">
      <c r="A1903" s="14"/>
      <c r="B1903" s="1">
        <v>44651</v>
      </c>
      <c r="C1903">
        <v>261.45280000000002</v>
      </c>
      <c r="D1903">
        <v>264.32600000000002</v>
      </c>
      <c r="E1903">
        <v>252.15770000000001</v>
      </c>
      <c r="F1903">
        <v>257.25229999999999</v>
      </c>
      <c r="H1903" s="1"/>
      <c r="J1903" s="1"/>
    </row>
    <row r="1904" spans="1:10">
      <c r="A1904" s="14"/>
      <c r="B1904" s="1">
        <v>44652</v>
      </c>
      <c r="C1904">
        <v>247.97450000000001</v>
      </c>
      <c r="D1904">
        <v>259.08859999999999</v>
      </c>
      <c r="E1904">
        <v>245.12350000000001</v>
      </c>
      <c r="F1904">
        <v>254.68459999999999</v>
      </c>
      <c r="H1904" s="1"/>
      <c r="J1904" s="1"/>
    </row>
    <row r="1905" spans="1:10">
      <c r="A1905" s="14"/>
      <c r="B1905" s="1">
        <v>44655</v>
      </c>
      <c r="C1905">
        <v>256.32740000000001</v>
      </c>
      <c r="D1905">
        <v>258.93419999999998</v>
      </c>
      <c r="E1905">
        <v>249.99449999999999</v>
      </c>
      <c r="F1905">
        <v>254.9699</v>
      </c>
      <c r="H1905" s="1"/>
      <c r="J1905" s="1"/>
    </row>
    <row r="1906" spans="1:10">
      <c r="A1906" s="14"/>
      <c r="B1906" s="1">
        <v>44656</v>
      </c>
      <c r="C1906">
        <v>258.66910000000001</v>
      </c>
      <c r="D1906">
        <v>261.899</v>
      </c>
      <c r="E1906">
        <v>251.81360000000001</v>
      </c>
      <c r="F1906">
        <v>241.82050000000001</v>
      </c>
      <c r="H1906" s="1"/>
      <c r="J1906" s="1"/>
    </row>
    <row r="1907" spans="1:10">
      <c r="A1907" s="14"/>
      <c r="B1907" s="1">
        <v>44657</v>
      </c>
      <c r="C1907">
        <v>251.74029999999999</v>
      </c>
      <c r="D1907">
        <v>254.9699</v>
      </c>
      <c r="E1907">
        <v>239.33969999999999</v>
      </c>
      <c r="F1907">
        <v>239.61699999999999</v>
      </c>
      <c r="H1907" s="1"/>
      <c r="J1907" s="1"/>
    </row>
    <row r="1908" spans="1:10">
      <c r="A1908" s="14"/>
      <c r="B1908" s="1">
        <v>44658</v>
      </c>
      <c r="C1908">
        <v>240.3415</v>
      </c>
      <c r="D1908">
        <v>242.31270000000001</v>
      </c>
      <c r="E1908">
        <v>236.3049</v>
      </c>
      <c r="F1908">
        <v>235.92099999999999</v>
      </c>
      <c r="H1908" s="1"/>
      <c r="J1908" s="1"/>
    </row>
    <row r="1909" spans="1:10">
      <c r="A1909" s="14"/>
      <c r="B1909" s="1">
        <v>44659</v>
      </c>
      <c r="C1909">
        <v>240.9418</v>
      </c>
      <c r="D1909">
        <v>243.4855</v>
      </c>
      <c r="E1909">
        <v>234.6284</v>
      </c>
      <c r="F1909">
        <v>220.70070000000001</v>
      </c>
      <c r="H1909" s="1"/>
      <c r="J1909" s="1"/>
    </row>
    <row r="1910" spans="1:10">
      <c r="A1910" s="14"/>
      <c r="B1910" s="1">
        <v>44662</v>
      </c>
      <c r="C1910">
        <v>233.79589999999999</v>
      </c>
      <c r="D1910">
        <v>235.92099999999999</v>
      </c>
      <c r="E1910">
        <v>218.1755</v>
      </c>
      <c r="F1910">
        <v>216.89590000000001</v>
      </c>
      <c r="H1910" s="1"/>
      <c r="J1910" s="1"/>
    </row>
    <row r="1911" spans="1:10">
      <c r="A1911" s="14"/>
      <c r="B1911" s="1">
        <v>44663</v>
      </c>
      <c r="C1911">
        <v>220.16720000000001</v>
      </c>
      <c r="D1911">
        <v>224.98500000000001</v>
      </c>
      <c r="E1911">
        <v>216.5992</v>
      </c>
      <c r="F1911">
        <v>227.012</v>
      </c>
      <c r="H1911" s="1"/>
      <c r="J1911" s="1"/>
    </row>
    <row r="1912" spans="1:10">
      <c r="A1912" s="14"/>
      <c r="B1912" s="1">
        <v>44664</v>
      </c>
      <c r="C1912">
        <v>220.35679999999999</v>
      </c>
      <c r="D1912">
        <v>229.25649999999999</v>
      </c>
      <c r="E1912">
        <v>216.89590000000001</v>
      </c>
      <c r="F1912">
        <v>219.8304</v>
      </c>
      <c r="H1912" s="1"/>
      <c r="J1912" s="1"/>
    </row>
    <row r="1913" spans="1:10">
      <c r="A1913" s="14"/>
      <c r="B1913" s="1">
        <v>44665</v>
      </c>
      <c r="C1913">
        <v>227.41560000000001</v>
      </c>
      <c r="D1913">
        <v>229.22309999999999</v>
      </c>
      <c r="E1913">
        <v>218.49889999999999</v>
      </c>
      <c r="F1913">
        <v>224.64109999999999</v>
      </c>
      <c r="H1913" s="1"/>
      <c r="J1913" s="1"/>
    </row>
    <row r="1914" spans="1:10">
      <c r="A1914" s="14"/>
      <c r="B1914" s="1">
        <v>44669</v>
      </c>
      <c r="C1914">
        <v>215.03809999999999</v>
      </c>
      <c r="D1914">
        <v>226.44399999999999</v>
      </c>
      <c r="E1914">
        <v>213.3732</v>
      </c>
      <c r="F1914">
        <v>229.2253</v>
      </c>
      <c r="H1914" s="1"/>
      <c r="J1914" s="1"/>
    </row>
    <row r="1915" spans="1:10">
      <c r="A1915" s="14"/>
      <c r="B1915" s="1">
        <v>44670</v>
      </c>
      <c r="C1915">
        <v>224.92160000000001</v>
      </c>
      <c r="D1915">
        <v>230.7867</v>
      </c>
      <c r="E1915">
        <v>224.10409999999999</v>
      </c>
      <c r="F1915">
        <v>227.6524</v>
      </c>
      <c r="H1915" s="1"/>
      <c r="J1915" s="1"/>
    </row>
    <row r="1916" spans="1:10">
      <c r="A1916" s="14"/>
      <c r="B1916" s="1">
        <v>44671</v>
      </c>
      <c r="C1916">
        <v>229.17009999999999</v>
      </c>
      <c r="D1916">
        <v>233.26089999999999</v>
      </c>
      <c r="E1916">
        <v>225.87950000000001</v>
      </c>
      <c r="F1916">
        <v>227.7731</v>
      </c>
      <c r="H1916" s="1"/>
      <c r="J1916" s="1"/>
    </row>
    <row r="1917" spans="1:10">
      <c r="A1917" s="14"/>
      <c r="B1917" s="1">
        <v>44672</v>
      </c>
      <c r="C1917">
        <v>230.2037</v>
      </c>
      <c r="D1917">
        <v>237.13310000000001</v>
      </c>
      <c r="E1917">
        <v>227.35919999999999</v>
      </c>
      <c r="F1917">
        <v>217.803</v>
      </c>
      <c r="H1917" s="1"/>
      <c r="J1917" s="1"/>
    </row>
    <row r="1918" spans="1:10">
      <c r="A1918" s="14"/>
      <c r="B1918" s="1">
        <v>44673</v>
      </c>
      <c r="C1918">
        <v>224.5172</v>
      </c>
      <c r="D1918">
        <v>227.7731</v>
      </c>
      <c r="E1918">
        <v>216.24860000000001</v>
      </c>
      <c r="F1918">
        <v>222.11429999999999</v>
      </c>
      <c r="H1918" s="1"/>
      <c r="J1918" s="1"/>
    </row>
    <row r="1919" spans="1:10">
      <c r="A1919" s="14"/>
      <c r="B1919" s="1">
        <v>44676</v>
      </c>
      <c r="C1919">
        <v>213.50200000000001</v>
      </c>
      <c r="D1919">
        <v>222.96270000000001</v>
      </c>
      <c r="E1919">
        <v>210.96700000000001</v>
      </c>
      <c r="F1919">
        <v>211.386</v>
      </c>
      <c r="H1919" s="1"/>
      <c r="J1919" s="1"/>
    </row>
    <row r="1920" spans="1:10">
      <c r="A1920" s="14"/>
      <c r="B1920" s="1">
        <v>44677</v>
      </c>
      <c r="C1920">
        <v>224.21119999999999</v>
      </c>
      <c r="D1920">
        <v>225.3792</v>
      </c>
      <c r="E1920">
        <v>209.18100000000001</v>
      </c>
      <c r="F1920">
        <v>214.82069999999999</v>
      </c>
      <c r="H1920" s="1"/>
      <c r="J1920" s="1"/>
    </row>
    <row r="1921" spans="1:10">
      <c r="A1921" s="14"/>
      <c r="B1921" s="1">
        <v>44678</v>
      </c>
      <c r="C1921">
        <v>213.05160000000001</v>
      </c>
      <c r="D1921">
        <v>218.0968</v>
      </c>
      <c r="E1921">
        <v>208.1559</v>
      </c>
      <c r="F1921">
        <v>220.8347</v>
      </c>
      <c r="H1921" s="1"/>
      <c r="J1921" s="1"/>
    </row>
    <row r="1922" spans="1:10">
      <c r="A1922" s="14"/>
      <c r="B1922" s="1">
        <v>44679</v>
      </c>
      <c r="C1922">
        <v>217.46899999999999</v>
      </c>
      <c r="D1922">
        <v>223.26230000000001</v>
      </c>
      <c r="E1922">
        <v>214.71029999999999</v>
      </c>
      <c r="F1922">
        <v>211.2236</v>
      </c>
      <c r="H1922" s="1"/>
      <c r="J1922" s="1"/>
    </row>
    <row r="1923" spans="1:10">
      <c r="A1923" s="14"/>
      <c r="B1923" s="1">
        <v>44680</v>
      </c>
      <c r="C1923">
        <v>217.97300000000001</v>
      </c>
      <c r="D1923">
        <v>220.8347</v>
      </c>
      <c r="E1923">
        <v>210.36859999999999</v>
      </c>
      <c r="F1923">
        <v>212.6164</v>
      </c>
      <c r="H1923" s="1"/>
      <c r="J1923" s="1"/>
    </row>
    <row r="1924" spans="1:10">
      <c r="A1924" s="14"/>
      <c r="B1924" s="1">
        <v>44683</v>
      </c>
      <c r="C1924">
        <v>214.95500000000001</v>
      </c>
      <c r="D1924">
        <v>215.9975</v>
      </c>
      <c r="E1924">
        <v>209.78399999999999</v>
      </c>
      <c r="F1924">
        <v>207.6499</v>
      </c>
      <c r="H1924" s="1"/>
      <c r="J1924" s="1"/>
    </row>
    <row r="1925" spans="1:10">
      <c r="A1925" s="14"/>
      <c r="B1925" s="1">
        <v>44684</v>
      </c>
      <c r="C1925">
        <v>212.018</v>
      </c>
      <c r="D1925">
        <v>213.31960000000001</v>
      </c>
      <c r="E1925">
        <v>206.5523</v>
      </c>
      <c r="F1925">
        <v>220.08510000000001</v>
      </c>
      <c r="H1925" s="1"/>
      <c r="J1925" s="1"/>
    </row>
    <row r="1926" spans="1:10">
      <c r="A1926" s="14"/>
      <c r="B1926" s="1">
        <v>44685</v>
      </c>
      <c r="C1926">
        <v>211.6258</v>
      </c>
      <c r="D1926">
        <v>221.1053</v>
      </c>
      <c r="E1926">
        <v>207.20869999999999</v>
      </c>
      <c r="F1926">
        <v>200.07550000000001</v>
      </c>
      <c r="H1926" s="1"/>
      <c r="J1926" s="1"/>
    </row>
    <row r="1927" spans="1:10">
      <c r="A1927" s="14"/>
      <c r="B1927" s="1">
        <v>44686</v>
      </c>
      <c r="C1927">
        <v>218.43780000000001</v>
      </c>
      <c r="D1927">
        <v>219.8853</v>
      </c>
      <c r="E1927">
        <v>196.13290000000001</v>
      </c>
      <c r="F1927">
        <v>198.2064</v>
      </c>
      <c r="H1927" s="1"/>
      <c r="J1927" s="1"/>
    </row>
    <row r="1928" spans="1:10">
      <c r="A1928" s="14"/>
      <c r="B1928" s="1">
        <v>44687</v>
      </c>
      <c r="C1928">
        <v>200.5745</v>
      </c>
      <c r="D1928">
        <v>201.80680000000001</v>
      </c>
      <c r="E1928">
        <v>194.23920000000001</v>
      </c>
      <c r="F1928">
        <v>170.58109999999999</v>
      </c>
      <c r="H1928" s="1"/>
      <c r="J1928" s="1"/>
    </row>
    <row r="1929" spans="1:10">
      <c r="A1929" s="14"/>
      <c r="B1929" s="1">
        <v>44690</v>
      </c>
      <c r="C1929">
        <v>184.80510000000001</v>
      </c>
      <c r="D1929">
        <v>198.2064</v>
      </c>
      <c r="E1929">
        <v>167.2663</v>
      </c>
      <c r="F1929">
        <v>172.5437</v>
      </c>
      <c r="H1929" s="1"/>
      <c r="J1929" s="1"/>
    </row>
    <row r="1930" spans="1:10">
      <c r="A1930" s="14"/>
      <c r="B1930" s="1">
        <v>44691</v>
      </c>
      <c r="C1930">
        <v>177.77</v>
      </c>
      <c r="D1930">
        <v>179.63329999999999</v>
      </c>
      <c r="E1930">
        <v>164.13650000000001</v>
      </c>
      <c r="F1930">
        <v>161.00049999999999</v>
      </c>
      <c r="H1930" s="1"/>
      <c r="J1930" s="1"/>
    </row>
    <row r="1931" spans="1:10">
      <c r="A1931" s="14"/>
      <c r="B1931" s="1">
        <v>44692</v>
      </c>
      <c r="C1931">
        <v>170.03</v>
      </c>
      <c r="D1931">
        <v>176.85040000000001</v>
      </c>
      <c r="E1931">
        <v>159.57409999999999</v>
      </c>
      <c r="F1931">
        <v>157.56899999999999</v>
      </c>
      <c r="H1931" s="1"/>
      <c r="J1931" s="1"/>
    </row>
    <row r="1932" spans="1:10">
      <c r="A1932" s="14"/>
      <c r="B1932" s="1">
        <v>44693</v>
      </c>
      <c r="C1932">
        <v>144.94589999999999</v>
      </c>
      <c r="D1932">
        <v>165.46539999999999</v>
      </c>
      <c r="E1932">
        <v>139.90209999999999</v>
      </c>
      <c r="F1932">
        <v>165.65280000000001</v>
      </c>
      <c r="H1932" s="1"/>
      <c r="J1932" s="1"/>
    </row>
    <row r="1933" spans="1:10">
      <c r="A1933" s="14"/>
      <c r="B1933" s="1">
        <v>44694</v>
      </c>
      <c r="C1933">
        <v>167.42920000000001</v>
      </c>
      <c r="D1933">
        <v>170.89920000000001</v>
      </c>
      <c r="E1933">
        <v>157.56899999999999</v>
      </c>
      <c r="F1933">
        <v>162.69839999999999</v>
      </c>
      <c r="H1933" s="1"/>
      <c r="J1933" s="1"/>
    </row>
    <row r="1934" spans="1:10">
      <c r="A1934" s="14"/>
      <c r="B1934" s="1">
        <v>44697</v>
      </c>
      <c r="C1934">
        <v>162.79759999999999</v>
      </c>
      <c r="D1934">
        <v>172.5318</v>
      </c>
      <c r="E1934">
        <v>160.3227</v>
      </c>
      <c r="F1934">
        <v>165.46260000000001</v>
      </c>
      <c r="H1934" s="1"/>
      <c r="J1934" s="1"/>
    </row>
    <row r="1935" spans="1:10">
      <c r="A1935" s="14"/>
      <c r="B1935" s="1">
        <v>44698</v>
      </c>
      <c r="C1935">
        <v>167.83680000000001</v>
      </c>
      <c r="D1935">
        <v>169.36770000000001</v>
      </c>
      <c r="E1935">
        <v>162.17750000000001</v>
      </c>
      <c r="F1935">
        <v>160.85489999999999</v>
      </c>
      <c r="H1935" s="1"/>
      <c r="J1935" s="1"/>
    </row>
    <row r="1936" spans="1:10">
      <c r="A1936" s="14"/>
      <c r="B1936" s="1">
        <v>44699</v>
      </c>
      <c r="C1936">
        <v>164.37960000000001</v>
      </c>
      <c r="D1936">
        <v>168.86320000000001</v>
      </c>
      <c r="E1936">
        <v>158.06049999999999</v>
      </c>
      <c r="F1936">
        <v>165.08500000000001</v>
      </c>
      <c r="H1936" s="1"/>
      <c r="J1936" s="1"/>
    </row>
    <row r="1937" spans="1:10">
      <c r="A1937" s="14"/>
      <c r="B1937" s="1">
        <v>44700</v>
      </c>
      <c r="C1937">
        <v>161.57140000000001</v>
      </c>
      <c r="D1937">
        <v>167.9786</v>
      </c>
      <c r="E1937">
        <v>157.50659999999999</v>
      </c>
      <c r="F1937">
        <v>161.24350000000001</v>
      </c>
      <c r="H1937" s="1"/>
      <c r="J1937" s="1"/>
    </row>
    <row r="1938" spans="1:10">
      <c r="A1938" s="14"/>
      <c r="B1938" s="1">
        <v>44701</v>
      </c>
      <c r="C1938">
        <v>164.7654</v>
      </c>
      <c r="D1938">
        <v>169.04230000000001</v>
      </c>
      <c r="E1938">
        <v>158.03039999999999</v>
      </c>
      <c r="F1938">
        <v>160.1977</v>
      </c>
      <c r="H1938" s="1"/>
      <c r="J1938" s="1"/>
    </row>
    <row r="1939" spans="1:10">
      <c r="A1939" s="14"/>
      <c r="B1939" s="1">
        <v>44704</v>
      </c>
      <c r="C1939">
        <v>168.05029999999999</v>
      </c>
      <c r="D1939">
        <v>168.9914</v>
      </c>
      <c r="E1939">
        <v>159.9649</v>
      </c>
      <c r="F1939">
        <v>161.64709999999999</v>
      </c>
      <c r="H1939" s="1"/>
      <c r="J1939" s="1"/>
    </row>
    <row r="1940" spans="1:10">
      <c r="A1940" s="14"/>
      <c r="B1940" s="1">
        <v>44705</v>
      </c>
      <c r="C1940">
        <v>161.42670000000001</v>
      </c>
      <c r="D1940">
        <v>162.9725</v>
      </c>
      <c r="E1940">
        <v>157.64619999999999</v>
      </c>
      <c r="F1940">
        <v>162.60050000000001</v>
      </c>
      <c r="H1940" s="1"/>
      <c r="J1940" s="1"/>
    </row>
    <row r="1941" spans="1:10">
      <c r="A1941" s="14"/>
      <c r="B1941" s="1">
        <v>44706</v>
      </c>
      <c r="C1941">
        <v>164.03739999999999</v>
      </c>
      <c r="D1941">
        <v>166.71420000000001</v>
      </c>
      <c r="E1941">
        <v>161.4487</v>
      </c>
      <c r="F1941">
        <v>161.8289</v>
      </c>
      <c r="H1941" s="1"/>
      <c r="J1941" s="1"/>
    </row>
    <row r="1942" spans="1:10">
      <c r="A1942" s="14"/>
      <c r="B1942" s="1">
        <v>44707</v>
      </c>
      <c r="C1942">
        <v>162.7107</v>
      </c>
      <c r="D1942">
        <v>164.364</v>
      </c>
      <c r="E1942">
        <v>153.7003</v>
      </c>
      <c r="F1942">
        <v>158.78039999999999</v>
      </c>
      <c r="H1942" s="1"/>
      <c r="J1942" s="1"/>
    </row>
    <row r="1943" spans="1:10">
      <c r="A1943" s="14"/>
      <c r="B1943" s="1">
        <v>44708</v>
      </c>
      <c r="C1943">
        <v>159.46449999999999</v>
      </c>
      <c r="D1943">
        <v>162.53139999999999</v>
      </c>
      <c r="E1943">
        <v>155.21449999999999</v>
      </c>
      <c r="F1943">
        <v>174.39709999999999</v>
      </c>
      <c r="H1943" s="1"/>
      <c r="J1943" s="1"/>
    </row>
    <row r="1944" spans="1:10">
      <c r="A1944" s="14"/>
      <c r="B1944" s="1">
        <v>44712</v>
      </c>
      <c r="C1944">
        <v>173.4025</v>
      </c>
      <c r="D1944">
        <v>178.81309999999999</v>
      </c>
      <c r="E1944">
        <v>158.78039999999999</v>
      </c>
      <c r="F1944">
        <v>165.4975</v>
      </c>
      <c r="H1944" s="1"/>
      <c r="J1944" s="1"/>
    </row>
    <row r="1945" spans="1:10">
      <c r="A1945" s="14"/>
      <c r="B1945" s="1">
        <v>44713</v>
      </c>
      <c r="C1945">
        <v>174.2226</v>
      </c>
      <c r="D1945">
        <v>176.37520000000001</v>
      </c>
      <c r="E1945">
        <v>164.53829999999999</v>
      </c>
      <c r="F1945">
        <v>166.89570000000001</v>
      </c>
      <c r="H1945" s="1"/>
      <c r="J1945" s="1"/>
    </row>
    <row r="1946" spans="1:10">
      <c r="A1946" s="14"/>
      <c r="B1946" s="1">
        <v>44714</v>
      </c>
      <c r="C1946">
        <v>164.60720000000001</v>
      </c>
      <c r="D1946">
        <v>167.4984</v>
      </c>
      <c r="E1946">
        <v>162.52680000000001</v>
      </c>
      <c r="F1946">
        <v>162.71559999999999</v>
      </c>
      <c r="H1946" s="1"/>
      <c r="J1946" s="1"/>
    </row>
    <row r="1947" spans="1:10">
      <c r="A1947" s="14"/>
      <c r="B1947" s="1">
        <v>44715</v>
      </c>
      <c r="C1947">
        <v>167.20609999999999</v>
      </c>
      <c r="D1947">
        <v>169.24029999999999</v>
      </c>
      <c r="E1947">
        <v>160.8083</v>
      </c>
      <c r="F1947">
        <v>173.488</v>
      </c>
      <c r="H1947" s="1"/>
      <c r="J1947" s="1"/>
    </row>
    <row r="1948" spans="1:10">
      <c r="A1948" s="14"/>
      <c r="B1948" s="1">
        <v>44718</v>
      </c>
      <c r="C1948">
        <v>162.71559999999999</v>
      </c>
      <c r="D1948">
        <v>175.12129999999999</v>
      </c>
      <c r="E1948">
        <v>162.71559999999999</v>
      </c>
      <c r="F1948">
        <v>171.04910000000001</v>
      </c>
      <c r="H1948" s="1"/>
      <c r="J1948" s="1"/>
    </row>
    <row r="1949" spans="1:10">
      <c r="A1949" s="14"/>
      <c r="B1949" s="1">
        <v>44719</v>
      </c>
      <c r="C1949">
        <v>173.18530000000001</v>
      </c>
      <c r="D1949">
        <v>173.3168</v>
      </c>
      <c r="E1949">
        <v>160.65549999999999</v>
      </c>
      <c r="F1949">
        <v>165.7131</v>
      </c>
      <c r="H1949" s="1"/>
      <c r="J1949" s="1"/>
    </row>
    <row r="1950" spans="1:10">
      <c r="A1950" s="14"/>
      <c r="B1950" s="1">
        <v>44720</v>
      </c>
      <c r="C1950">
        <v>171.96639999999999</v>
      </c>
      <c r="D1950">
        <v>172.9786</v>
      </c>
      <c r="E1950">
        <v>164.23920000000001</v>
      </c>
      <c r="F1950">
        <v>164.90129999999999</v>
      </c>
      <c r="H1950" s="1"/>
      <c r="J1950" s="1"/>
    </row>
    <row r="1951" spans="1:10">
      <c r="A1951" s="14"/>
      <c r="B1951" s="1">
        <v>44721</v>
      </c>
      <c r="C1951">
        <v>165.7131</v>
      </c>
      <c r="D1951">
        <v>168.4786</v>
      </c>
      <c r="E1951">
        <v>164.70859999999999</v>
      </c>
      <c r="F1951">
        <v>159.30629999999999</v>
      </c>
      <c r="H1951" s="1"/>
      <c r="J1951" s="1"/>
    </row>
    <row r="1952" spans="1:10">
      <c r="A1952" s="14"/>
      <c r="B1952" s="1">
        <v>44722</v>
      </c>
      <c r="C1952">
        <v>164.90129999999999</v>
      </c>
      <c r="D1952">
        <v>168.84219999999999</v>
      </c>
      <c r="E1952">
        <v>158.3922</v>
      </c>
      <c r="F1952">
        <v>127.2852</v>
      </c>
      <c r="H1952" s="1"/>
      <c r="J1952" s="1"/>
    </row>
    <row r="1953" spans="1:10">
      <c r="A1953" s="14"/>
      <c r="B1953" s="1">
        <v>44725</v>
      </c>
      <c r="C1953">
        <v>159.30629999999999</v>
      </c>
      <c r="D1953">
        <v>159.30629999999999</v>
      </c>
      <c r="E1953">
        <v>123.9958</v>
      </c>
      <c r="F1953">
        <v>121.8288</v>
      </c>
      <c r="H1953" s="1"/>
      <c r="J1953" s="1"/>
    </row>
    <row r="1954" spans="1:10">
      <c r="A1954" s="14"/>
      <c r="B1954" s="1">
        <v>44726</v>
      </c>
      <c r="C1954">
        <v>127.2852</v>
      </c>
      <c r="D1954">
        <v>128.13800000000001</v>
      </c>
      <c r="E1954">
        <v>114.71259999999999</v>
      </c>
      <c r="F1954">
        <v>119.1176</v>
      </c>
      <c r="H1954" s="1"/>
      <c r="J1954" s="1"/>
    </row>
    <row r="1955" spans="1:10">
      <c r="A1955" s="14"/>
      <c r="B1955" s="1">
        <v>44727</v>
      </c>
      <c r="C1955">
        <v>121.8288</v>
      </c>
      <c r="D1955">
        <v>123.0102</v>
      </c>
      <c r="E1955">
        <v>110.3023</v>
      </c>
      <c r="F1955">
        <v>114.4169</v>
      </c>
      <c r="H1955" s="1"/>
      <c r="J1955" s="1"/>
    </row>
    <row r="1956" spans="1:10">
      <c r="A1956" s="14"/>
      <c r="B1956" s="1">
        <v>44728</v>
      </c>
      <c r="C1956">
        <v>119.1176</v>
      </c>
      <c r="D1956">
        <v>126.3366</v>
      </c>
      <c r="E1956">
        <v>113.8912</v>
      </c>
      <c r="F1956">
        <v>112.7941</v>
      </c>
      <c r="H1956" s="1"/>
      <c r="J1956" s="1"/>
    </row>
    <row r="1957" spans="1:10">
      <c r="A1957" s="14"/>
      <c r="B1957" s="1">
        <v>44729</v>
      </c>
      <c r="C1957">
        <v>113.9768</v>
      </c>
      <c r="D1957">
        <v>117.2684</v>
      </c>
      <c r="E1957">
        <v>111.0566</v>
      </c>
      <c r="F1957">
        <v>114.96380000000001</v>
      </c>
      <c r="H1957" s="1"/>
      <c r="J1957" s="1"/>
    </row>
    <row r="1958" spans="1:10">
      <c r="A1958" s="14"/>
      <c r="B1958" s="1">
        <v>44733</v>
      </c>
      <c r="C1958">
        <v>112.7941</v>
      </c>
      <c r="D1958">
        <v>119.514</v>
      </c>
      <c r="E1958">
        <v>112.1737</v>
      </c>
      <c r="F1958">
        <v>110.6554</v>
      </c>
      <c r="H1958" s="1"/>
      <c r="J1958" s="1"/>
    </row>
    <row r="1959" spans="1:10">
      <c r="A1959" s="14"/>
      <c r="B1959" s="1">
        <v>44734</v>
      </c>
      <c r="C1959">
        <v>114.96380000000001</v>
      </c>
      <c r="D1959">
        <v>115.0722</v>
      </c>
      <c r="E1959">
        <v>108.8297</v>
      </c>
      <c r="F1959">
        <v>114.9453</v>
      </c>
      <c r="H1959" s="1"/>
      <c r="J1959" s="1"/>
    </row>
    <row r="1960" spans="1:10">
      <c r="A1960" s="14"/>
      <c r="B1960" s="1">
        <v>44735</v>
      </c>
      <c r="C1960">
        <v>110.6554</v>
      </c>
      <c r="D1960">
        <v>115.1377</v>
      </c>
      <c r="E1960">
        <v>109.363</v>
      </c>
      <c r="F1960">
        <v>116.8916</v>
      </c>
      <c r="H1960" s="1"/>
      <c r="J1960" s="1"/>
    </row>
    <row r="1961" spans="1:10">
      <c r="A1961" s="14"/>
      <c r="B1961" s="1">
        <v>44736</v>
      </c>
      <c r="C1961">
        <v>114.9453</v>
      </c>
      <c r="D1961">
        <v>117.9409</v>
      </c>
      <c r="E1961">
        <v>113.9795</v>
      </c>
      <c r="F1961">
        <v>114.3831</v>
      </c>
      <c r="H1961" s="1"/>
      <c r="J1961" s="1"/>
    </row>
    <row r="1962" spans="1:10">
      <c r="A1962" s="14"/>
      <c r="B1962" s="1">
        <v>44739</v>
      </c>
      <c r="C1962">
        <v>116.8916</v>
      </c>
      <c r="D1962">
        <v>118.3623</v>
      </c>
      <c r="E1962">
        <v>112.3168</v>
      </c>
      <c r="F1962">
        <v>110.9404</v>
      </c>
      <c r="H1962" s="1"/>
      <c r="J1962" s="1"/>
    </row>
    <row r="1963" spans="1:10">
      <c r="A1963" s="14"/>
      <c r="B1963" s="1">
        <v>44740</v>
      </c>
      <c r="C1963">
        <v>114.3831</v>
      </c>
      <c r="D1963">
        <v>116.4962</v>
      </c>
      <c r="E1963">
        <v>110.78579999999999</v>
      </c>
      <c r="F1963">
        <v>110.9816</v>
      </c>
      <c r="H1963" s="1"/>
      <c r="J1963" s="1"/>
    </row>
    <row r="1964" spans="1:10">
      <c r="A1964" s="14"/>
      <c r="B1964" s="1">
        <v>44741</v>
      </c>
      <c r="C1964">
        <v>110.9404</v>
      </c>
      <c r="D1964">
        <v>112.0856</v>
      </c>
      <c r="E1964">
        <v>108.78749999999999</v>
      </c>
      <c r="F1964">
        <v>103.16630000000001</v>
      </c>
      <c r="H1964" s="1"/>
      <c r="J1964" s="1"/>
    </row>
    <row r="1965" spans="1:10">
      <c r="A1965" s="14"/>
      <c r="B1965" s="1">
        <v>44742</v>
      </c>
      <c r="C1965">
        <v>110.9816</v>
      </c>
      <c r="D1965">
        <v>110.9816</v>
      </c>
      <c r="E1965">
        <v>102.77119999999999</v>
      </c>
      <c r="F1965">
        <v>106.18219999999999</v>
      </c>
      <c r="H1965" s="1"/>
      <c r="J1965" s="1"/>
    </row>
    <row r="1966" spans="1:10">
      <c r="A1966" s="14"/>
      <c r="B1966" s="1">
        <v>44743</v>
      </c>
      <c r="C1966">
        <v>103.16630000000001</v>
      </c>
      <c r="D1966">
        <v>113.9521</v>
      </c>
      <c r="E1966">
        <v>103.16630000000001</v>
      </c>
      <c r="F1966">
        <v>112.09010000000001</v>
      </c>
      <c r="H1966" s="1"/>
      <c r="J1966" s="1"/>
    </row>
    <row r="1967" spans="1:10">
      <c r="A1967" s="14"/>
      <c r="B1967" s="1">
        <v>44747</v>
      </c>
      <c r="C1967">
        <v>106.18219999999999</v>
      </c>
      <c r="D1967">
        <v>112.79649999999999</v>
      </c>
      <c r="E1967">
        <v>105.8261</v>
      </c>
      <c r="F1967">
        <v>111.4764</v>
      </c>
      <c r="H1967" s="1"/>
      <c r="J1967" s="1"/>
    </row>
    <row r="1968" spans="1:10">
      <c r="A1968" s="14"/>
      <c r="B1968" s="1">
        <v>44748</v>
      </c>
      <c r="C1968">
        <v>112.09010000000001</v>
      </c>
      <c r="D1968">
        <v>112.4198</v>
      </c>
      <c r="E1968">
        <v>108.50879999999999</v>
      </c>
      <c r="F1968">
        <v>120.1279</v>
      </c>
      <c r="H1968" s="1"/>
      <c r="J1968" s="1"/>
    </row>
    <row r="1969" spans="1:10">
      <c r="A1969" s="14"/>
      <c r="B1969" s="1">
        <v>44749</v>
      </c>
      <c r="C1969">
        <v>111.4764</v>
      </c>
      <c r="D1969">
        <v>120.255</v>
      </c>
      <c r="E1969">
        <v>111.3425</v>
      </c>
      <c r="F1969">
        <v>119.6562</v>
      </c>
      <c r="H1969" s="1"/>
      <c r="J1969" s="1"/>
    </row>
    <row r="1970" spans="1:10">
      <c r="A1970" s="14"/>
      <c r="B1970" s="1">
        <v>44750</v>
      </c>
      <c r="C1970">
        <v>120.1279</v>
      </c>
      <c r="D1970">
        <v>123.78440000000001</v>
      </c>
      <c r="E1970">
        <v>116.3546</v>
      </c>
      <c r="F1970">
        <v>112.4833</v>
      </c>
      <c r="H1970" s="1"/>
      <c r="J1970" s="1"/>
    </row>
    <row r="1971" spans="1:10">
      <c r="A1971" s="14"/>
      <c r="B1971" s="1">
        <v>44753</v>
      </c>
      <c r="C1971">
        <v>119.6562</v>
      </c>
      <c r="D1971">
        <v>119.6562</v>
      </c>
      <c r="E1971">
        <v>111.2893</v>
      </c>
      <c r="F1971">
        <v>106.2197</v>
      </c>
      <c r="H1971" s="1"/>
      <c r="J1971" s="1"/>
    </row>
    <row r="1972" spans="1:10">
      <c r="A1972" s="14"/>
      <c r="B1972" s="1">
        <v>44754</v>
      </c>
      <c r="C1972">
        <v>112.4833</v>
      </c>
      <c r="D1972">
        <v>112.4833</v>
      </c>
      <c r="E1972">
        <v>105.65649999999999</v>
      </c>
      <c r="F1972">
        <v>107.80840000000001</v>
      </c>
      <c r="H1972" s="1"/>
      <c r="J1972" s="1"/>
    </row>
    <row r="1973" spans="1:10">
      <c r="A1973" s="14"/>
      <c r="B1973" s="1">
        <v>44755</v>
      </c>
      <c r="C1973">
        <v>106.2197</v>
      </c>
      <c r="D1973">
        <v>110.21769999999999</v>
      </c>
      <c r="E1973">
        <v>103.80240000000001</v>
      </c>
      <c r="F1973">
        <v>113.309</v>
      </c>
      <c r="H1973" s="1"/>
      <c r="J1973" s="1"/>
    </row>
    <row r="1974" spans="1:10">
      <c r="A1974" s="14"/>
      <c r="B1974" s="1">
        <v>44756</v>
      </c>
      <c r="C1974">
        <v>108.2433</v>
      </c>
      <c r="D1974">
        <v>114.6138</v>
      </c>
      <c r="E1974">
        <v>107.6939</v>
      </c>
      <c r="F1974">
        <v>116.4302</v>
      </c>
      <c r="H1974" s="1"/>
      <c r="J1974" s="1"/>
    </row>
    <row r="1975" spans="1:10">
      <c r="A1975" s="14"/>
      <c r="B1975" s="1">
        <v>44757</v>
      </c>
      <c r="C1975">
        <v>113.309</v>
      </c>
      <c r="D1975">
        <v>116.5057</v>
      </c>
      <c r="E1975">
        <v>112.0248</v>
      </c>
      <c r="F1975">
        <v>118.75579999999999</v>
      </c>
      <c r="H1975" s="1"/>
      <c r="J1975" s="1"/>
    </row>
    <row r="1976" spans="1:10">
      <c r="A1976" s="14"/>
      <c r="B1976" s="1">
        <v>44760</v>
      </c>
      <c r="C1976">
        <v>116.4302</v>
      </c>
      <c r="D1976">
        <v>125.0553</v>
      </c>
      <c r="E1976">
        <v>114.2144</v>
      </c>
      <c r="F1976">
        <v>128.86439999999999</v>
      </c>
      <c r="H1976" s="1"/>
      <c r="J1976" s="1"/>
    </row>
    <row r="1977" spans="1:10">
      <c r="A1977" s="14"/>
      <c r="B1977" s="1">
        <v>44761</v>
      </c>
      <c r="C1977">
        <v>118.75579999999999</v>
      </c>
      <c r="D1977">
        <v>130.20580000000001</v>
      </c>
      <c r="E1977">
        <v>118.75579999999999</v>
      </c>
      <c r="F1977">
        <v>130.17599999999999</v>
      </c>
      <c r="H1977" s="1"/>
      <c r="J1977" s="1"/>
    </row>
    <row r="1978" spans="1:10">
      <c r="A1978" s="14"/>
      <c r="B1978" s="1">
        <v>44762</v>
      </c>
      <c r="C1978">
        <v>128.9743</v>
      </c>
      <c r="D1978">
        <v>133.48599999999999</v>
      </c>
      <c r="E1978">
        <v>126.30289999999999</v>
      </c>
      <c r="F1978">
        <v>127.6649</v>
      </c>
      <c r="H1978" s="1"/>
      <c r="J1978" s="1"/>
    </row>
    <row r="1979" spans="1:10">
      <c r="A1979" s="14"/>
      <c r="B1979" s="1">
        <v>44763</v>
      </c>
      <c r="C1979">
        <v>130.17599999999999</v>
      </c>
      <c r="D1979">
        <v>130.17599999999999</v>
      </c>
      <c r="E1979">
        <v>122.9242</v>
      </c>
      <c r="F1979">
        <v>124.1718</v>
      </c>
      <c r="H1979" s="1"/>
      <c r="J1979" s="1"/>
    </row>
    <row r="1980" spans="1:10">
      <c r="A1980" s="14"/>
      <c r="B1980" s="1">
        <v>44764</v>
      </c>
      <c r="C1980">
        <v>127.6649</v>
      </c>
      <c r="D1980">
        <v>130.65440000000001</v>
      </c>
      <c r="E1980">
        <v>123.91540000000001</v>
      </c>
      <c r="F1980">
        <v>120.3295</v>
      </c>
      <c r="H1980" s="1"/>
      <c r="J1980" s="1"/>
    </row>
    <row r="1981" spans="1:10">
      <c r="A1981" s="14"/>
      <c r="B1981" s="1">
        <v>44767</v>
      </c>
      <c r="C1981">
        <v>124.1718</v>
      </c>
      <c r="D1981">
        <v>124.7246</v>
      </c>
      <c r="E1981">
        <v>118.62990000000001</v>
      </c>
      <c r="F1981">
        <v>114.9251</v>
      </c>
      <c r="H1981" s="1"/>
      <c r="J1981" s="1"/>
    </row>
    <row r="1982" spans="1:10">
      <c r="A1982" s="14"/>
      <c r="B1982" s="1">
        <v>44768</v>
      </c>
      <c r="C1982">
        <v>120.3295</v>
      </c>
      <c r="D1982">
        <v>120.3295</v>
      </c>
      <c r="E1982">
        <v>113.8104</v>
      </c>
      <c r="F1982">
        <v>125.3023</v>
      </c>
      <c r="H1982" s="1"/>
      <c r="J1982" s="1"/>
    </row>
    <row r="1983" spans="1:10">
      <c r="A1983" s="14"/>
      <c r="B1983" s="1">
        <v>44769</v>
      </c>
      <c r="C1983">
        <v>114.9251</v>
      </c>
      <c r="D1983">
        <v>127.0866</v>
      </c>
      <c r="E1983">
        <v>114.9251</v>
      </c>
      <c r="F1983">
        <v>131.42740000000001</v>
      </c>
      <c r="H1983" s="1"/>
      <c r="J1983" s="1"/>
    </row>
    <row r="1984" spans="1:10">
      <c r="A1984" s="14"/>
      <c r="B1984" s="1">
        <v>44770</v>
      </c>
      <c r="C1984">
        <v>125.3023</v>
      </c>
      <c r="D1984">
        <v>133.0479</v>
      </c>
      <c r="E1984">
        <v>124.4783</v>
      </c>
      <c r="F1984">
        <v>131.7747</v>
      </c>
      <c r="H1984" s="1"/>
      <c r="J1984" s="1"/>
    </row>
    <row r="1985" spans="1:10">
      <c r="A1985" s="14"/>
      <c r="B1985" s="1">
        <v>44771</v>
      </c>
      <c r="C1985">
        <v>131.42740000000001</v>
      </c>
      <c r="D1985">
        <v>134.98079999999999</v>
      </c>
      <c r="E1985">
        <v>129.4255</v>
      </c>
      <c r="F1985">
        <v>126.50020000000001</v>
      </c>
      <c r="H1985" s="1"/>
      <c r="J1985" s="1"/>
    </row>
    <row r="1986" spans="1:10">
      <c r="A1986" s="14"/>
      <c r="B1986" s="1">
        <v>44774</v>
      </c>
      <c r="C1986">
        <v>131.7747</v>
      </c>
      <c r="D1986">
        <v>131.7747</v>
      </c>
      <c r="E1986">
        <v>125.83580000000001</v>
      </c>
      <c r="F1986">
        <v>126.3232</v>
      </c>
      <c r="H1986" s="1"/>
      <c r="J1986" s="1"/>
    </row>
    <row r="1987" spans="1:10">
      <c r="A1987" s="14"/>
      <c r="B1987" s="1">
        <v>44775</v>
      </c>
      <c r="C1987">
        <v>126.50020000000001</v>
      </c>
      <c r="D1987">
        <v>129.08770000000001</v>
      </c>
      <c r="E1987">
        <v>124.6224</v>
      </c>
      <c r="F1987">
        <v>129.2824</v>
      </c>
      <c r="H1987" s="1"/>
      <c r="J1987" s="1"/>
    </row>
    <row r="1988" spans="1:10">
      <c r="A1988" s="14"/>
      <c r="B1988" s="1">
        <v>44776</v>
      </c>
      <c r="C1988">
        <v>126.3232</v>
      </c>
      <c r="D1988">
        <v>130.14429999999999</v>
      </c>
      <c r="E1988">
        <v>124.9396</v>
      </c>
      <c r="F1988">
        <v>123.3398</v>
      </c>
      <c r="H1988" s="1"/>
      <c r="J1988" s="1"/>
    </row>
    <row r="1989" spans="1:10">
      <c r="A1989" s="14"/>
      <c r="B1989" s="1">
        <v>44777</v>
      </c>
      <c r="C1989">
        <v>129.2824</v>
      </c>
      <c r="D1989">
        <v>129.2824</v>
      </c>
      <c r="E1989">
        <v>123.2368</v>
      </c>
      <c r="F1989">
        <v>126.12820000000001</v>
      </c>
      <c r="H1989" s="1"/>
      <c r="J1989" s="1"/>
    </row>
    <row r="1990" spans="1:10">
      <c r="A1990" s="14"/>
      <c r="B1990" s="1">
        <v>44778</v>
      </c>
      <c r="C1990">
        <v>123.3398</v>
      </c>
      <c r="D1990">
        <v>129.34479999999999</v>
      </c>
      <c r="E1990">
        <v>123.3398</v>
      </c>
      <c r="F1990">
        <v>131.71539999999999</v>
      </c>
      <c r="H1990" s="1"/>
      <c r="J1990" s="1"/>
    </row>
    <row r="1991" spans="1:10">
      <c r="A1991" s="14"/>
      <c r="B1991" s="1">
        <v>44781</v>
      </c>
      <c r="C1991">
        <v>127.252</v>
      </c>
      <c r="D1991">
        <v>133.70769999999999</v>
      </c>
      <c r="E1991">
        <v>127.0352</v>
      </c>
      <c r="F1991">
        <v>126.65</v>
      </c>
      <c r="H1991" s="1"/>
      <c r="J1991" s="1"/>
    </row>
    <row r="1992" spans="1:10">
      <c r="A1992" s="14"/>
      <c r="B1992" s="1">
        <v>44782</v>
      </c>
      <c r="C1992">
        <v>131.71539999999999</v>
      </c>
      <c r="D1992">
        <v>131.71539999999999</v>
      </c>
      <c r="E1992">
        <v>125.5909</v>
      </c>
      <c r="F1992">
        <v>129.90270000000001</v>
      </c>
      <c r="H1992" s="1"/>
      <c r="J1992" s="1"/>
    </row>
    <row r="1993" spans="1:10">
      <c r="A1993" s="14"/>
      <c r="B1993" s="1">
        <v>44783</v>
      </c>
      <c r="C1993">
        <v>126.65</v>
      </c>
      <c r="D1993">
        <v>132.977</v>
      </c>
      <c r="E1993">
        <v>124.5017</v>
      </c>
      <c r="F1993">
        <v>133.16739999999999</v>
      </c>
      <c r="H1993" s="1"/>
      <c r="J1993" s="1"/>
    </row>
    <row r="1994" spans="1:10">
      <c r="A1994" s="14"/>
      <c r="B1994" s="1">
        <v>44784</v>
      </c>
      <c r="C1994">
        <v>129.90270000000001</v>
      </c>
      <c r="D1994">
        <v>137.07679999999999</v>
      </c>
      <c r="E1994">
        <v>129.90270000000001</v>
      </c>
      <c r="F1994">
        <v>133.10980000000001</v>
      </c>
      <c r="H1994" s="1"/>
      <c r="J1994" s="1"/>
    </row>
    <row r="1995" spans="1:10">
      <c r="A1995" s="14"/>
      <c r="B1995" s="1">
        <v>44785</v>
      </c>
      <c r="C1995">
        <v>133.16739999999999</v>
      </c>
      <c r="D1995">
        <v>133.369</v>
      </c>
      <c r="E1995">
        <v>129.6808</v>
      </c>
      <c r="F1995">
        <v>131.77670000000001</v>
      </c>
      <c r="H1995" s="1"/>
      <c r="J1995" s="1"/>
    </row>
    <row r="1996" spans="1:10">
      <c r="A1996" s="14"/>
      <c r="B1996" s="1">
        <v>44788</v>
      </c>
      <c r="C1996">
        <v>133.10980000000001</v>
      </c>
      <c r="D1996">
        <v>138.71090000000001</v>
      </c>
      <c r="E1996">
        <v>131.36529999999999</v>
      </c>
      <c r="F1996">
        <v>131.47499999999999</v>
      </c>
      <c r="H1996" s="1"/>
      <c r="J1996" s="1"/>
    </row>
    <row r="1997" spans="1:10">
      <c r="A1997" s="14"/>
      <c r="B1997" s="1">
        <v>44789</v>
      </c>
      <c r="C1997">
        <v>131.80549999999999</v>
      </c>
      <c r="D1997">
        <v>133.18369999999999</v>
      </c>
      <c r="E1997">
        <v>129.8554</v>
      </c>
      <c r="F1997">
        <v>127.5724</v>
      </c>
      <c r="H1997" s="1"/>
      <c r="J1997" s="1"/>
    </row>
    <row r="1998" spans="1:10">
      <c r="A1998" s="14"/>
      <c r="B1998" s="1">
        <v>44790</v>
      </c>
      <c r="C1998">
        <v>131.47499999999999</v>
      </c>
      <c r="D1998">
        <v>134.29159999999999</v>
      </c>
      <c r="E1998">
        <v>127.0869</v>
      </c>
      <c r="F1998">
        <v>128.0866</v>
      </c>
      <c r="H1998" s="1"/>
      <c r="J1998" s="1"/>
    </row>
    <row r="1999" spans="1:10">
      <c r="A1999" s="14"/>
      <c r="B1999" s="1">
        <v>44791</v>
      </c>
      <c r="C1999">
        <v>127.5724</v>
      </c>
      <c r="D1999">
        <v>129.49879999999999</v>
      </c>
      <c r="E1999">
        <v>127.4284</v>
      </c>
      <c r="F1999">
        <v>116.542</v>
      </c>
      <c r="H1999" s="1"/>
      <c r="J1999" s="1"/>
    </row>
    <row r="2000" spans="1:10">
      <c r="A2000" s="14"/>
      <c r="B2000" s="1">
        <v>44792</v>
      </c>
      <c r="C2000">
        <v>128.0866</v>
      </c>
      <c r="D2000">
        <v>128.0975</v>
      </c>
      <c r="E2000">
        <v>115.6645</v>
      </c>
      <c r="F2000">
        <v>115.08880000000001</v>
      </c>
      <c r="H2000" s="1"/>
      <c r="J2000" s="1"/>
    </row>
    <row r="2001" spans="1:10">
      <c r="A2001" s="14"/>
      <c r="B2001" s="1">
        <v>44795</v>
      </c>
      <c r="C2001">
        <v>116.542</v>
      </c>
      <c r="D2001">
        <v>118.34350000000001</v>
      </c>
      <c r="E2001">
        <v>114.395</v>
      </c>
      <c r="F2001">
        <v>117.8937</v>
      </c>
      <c r="H2001" s="1"/>
      <c r="J2001" s="1"/>
    </row>
    <row r="2002" spans="1:10">
      <c r="A2002" s="14"/>
      <c r="B2002" s="1">
        <v>44796</v>
      </c>
      <c r="C2002">
        <v>115.08880000000001</v>
      </c>
      <c r="D2002">
        <v>118.7765</v>
      </c>
      <c r="E2002">
        <v>114.1127</v>
      </c>
      <c r="F2002">
        <v>118.7354</v>
      </c>
      <c r="H2002" s="1"/>
      <c r="J2002" s="1"/>
    </row>
    <row r="2003" spans="1:10">
      <c r="A2003" s="14"/>
      <c r="B2003" s="1">
        <v>44797</v>
      </c>
      <c r="C2003">
        <v>117.8937</v>
      </c>
      <c r="D2003">
        <v>119.74850000000001</v>
      </c>
      <c r="E2003">
        <v>115.7373</v>
      </c>
      <c r="F2003">
        <v>117.8853</v>
      </c>
      <c r="H2003" s="1"/>
      <c r="J2003" s="1"/>
    </row>
    <row r="2004" spans="1:10">
      <c r="A2004" s="14"/>
      <c r="B2004" s="1">
        <v>44798</v>
      </c>
      <c r="C2004">
        <v>118.7354</v>
      </c>
      <c r="D2004">
        <v>119.2838</v>
      </c>
      <c r="E2004">
        <v>116.4868</v>
      </c>
      <c r="F2004">
        <v>111.98699999999999</v>
      </c>
      <c r="H2004" s="1"/>
      <c r="J2004" s="1"/>
    </row>
    <row r="2005" spans="1:10">
      <c r="A2005" s="14"/>
      <c r="B2005" s="1">
        <v>44799</v>
      </c>
      <c r="C2005">
        <v>117.8853</v>
      </c>
      <c r="D2005">
        <v>119.65949999999999</v>
      </c>
      <c r="E2005">
        <v>111.38030000000001</v>
      </c>
      <c r="F2005">
        <v>109.483</v>
      </c>
      <c r="H2005" s="1"/>
      <c r="J2005" s="1"/>
    </row>
    <row r="2006" spans="1:10">
      <c r="A2006" s="14"/>
      <c r="B2006" s="1">
        <v>44802</v>
      </c>
      <c r="C2006">
        <v>108.39319999999999</v>
      </c>
      <c r="D2006">
        <v>111.29470000000001</v>
      </c>
      <c r="E2006">
        <v>106.1519</v>
      </c>
      <c r="F2006">
        <v>108.41379999999999</v>
      </c>
      <c r="H2006" s="1"/>
      <c r="J2006" s="1"/>
    </row>
    <row r="2007" spans="1:10">
      <c r="A2007" s="14"/>
      <c r="B2007" s="1">
        <v>44803</v>
      </c>
      <c r="C2007">
        <v>109.483</v>
      </c>
      <c r="D2007">
        <v>112.39919999999999</v>
      </c>
      <c r="E2007">
        <v>106.1007</v>
      </c>
      <c r="F2007">
        <v>110.03570000000001</v>
      </c>
      <c r="H2007" s="1"/>
      <c r="J2007" s="1"/>
    </row>
    <row r="2008" spans="1:10">
      <c r="A2008" s="14"/>
      <c r="B2008" s="1">
        <v>44804</v>
      </c>
      <c r="C2008">
        <v>108.41379999999999</v>
      </c>
      <c r="D2008">
        <v>111.6897</v>
      </c>
      <c r="E2008">
        <v>107.5046</v>
      </c>
      <c r="F2008">
        <v>107.9902</v>
      </c>
      <c r="H2008" s="1"/>
      <c r="J2008" s="1"/>
    </row>
    <row r="2009" spans="1:10">
      <c r="A2009" s="14"/>
      <c r="B2009" s="1">
        <v>44805</v>
      </c>
      <c r="C2009">
        <v>109.7319</v>
      </c>
      <c r="D2009">
        <v>110.00149999999999</v>
      </c>
      <c r="E2009">
        <v>106.06570000000001</v>
      </c>
      <c r="F2009">
        <v>108.42189999999999</v>
      </c>
      <c r="H2009" s="1"/>
      <c r="J2009" s="1"/>
    </row>
    <row r="2010" spans="1:10">
      <c r="A2010" s="14"/>
      <c r="B2010" s="1">
        <v>44806</v>
      </c>
      <c r="C2010">
        <v>107.9902</v>
      </c>
      <c r="D2010">
        <v>111.7248</v>
      </c>
      <c r="E2010">
        <v>107.27070000000001</v>
      </c>
      <c r="F2010">
        <v>102.1964</v>
      </c>
      <c r="H2010" s="1"/>
      <c r="J2010" s="1"/>
    </row>
    <row r="2011" spans="1:10">
      <c r="A2011" s="14"/>
      <c r="B2011" s="1">
        <v>44810</v>
      </c>
      <c r="C2011">
        <v>108.42189999999999</v>
      </c>
      <c r="D2011">
        <v>110.0459</v>
      </c>
      <c r="E2011">
        <v>101.39360000000001</v>
      </c>
      <c r="F2011">
        <v>105.6019</v>
      </c>
      <c r="H2011" s="1"/>
      <c r="J2011" s="1"/>
    </row>
    <row r="2012" spans="1:10">
      <c r="A2012" s="14"/>
      <c r="B2012" s="1">
        <v>44811</v>
      </c>
      <c r="C2012">
        <v>103.7587</v>
      </c>
      <c r="D2012">
        <v>105.6019</v>
      </c>
      <c r="E2012">
        <v>103.7587</v>
      </c>
      <c r="F2012">
        <v>105.5688</v>
      </c>
      <c r="H2012" s="1"/>
      <c r="J2012" s="1"/>
    </row>
    <row r="2013" spans="1:10">
      <c r="A2013" s="14"/>
      <c r="B2013" s="1">
        <v>44812</v>
      </c>
      <c r="C2013">
        <v>105.6019</v>
      </c>
      <c r="D2013">
        <v>105.6019</v>
      </c>
      <c r="E2013">
        <v>105.5368</v>
      </c>
      <c r="F2013">
        <v>116.9794</v>
      </c>
      <c r="H2013" s="1"/>
      <c r="J2013" s="1"/>
    </row>
    <row r="2014" spans="1:10">
      <c r="A2014" s="14"/>
      <c r="B2014" s="1">
        <v>44813</v>
      </c>
      <c r="C2014">
        <v>105.5528</v>
      </c>
      <c r="D2014">
        <v>117.55719999999999</v>
      </c>
      <c r="E2014">
        <v>105.4409</v>
      </c>
      <c r="F2014">
        <v>123.0183</v>
      </c>
      <c r="H2014" s="1"/>
      <c r="J2014" s="1"/>
    </row>
    <row r="2015" spans="1:10">
      <c r="A2015" s="14"/>
      <c r="B2015" s="1">
        <v>44816</v>
      </c>
      <c r="C2015">
        <v>116.9794</v>
      </c>
      <c r="D2015">
        <v>123.1142</v>
      </c>
      <c r="E2015">
        <v>116.9794</v>
      </c>
      <c r="F2015">
        <v>110.7363</v>
      </c>
      <c r="H2015" s="1"/>
      <c r="J2015" s="1"/>
    </row>
    <row r="2016" spans="1:10">
      <c r="A2016" s="14"/>
      <c r="B2016" s="1">
        <v>44817</v>
      </c>
      <c r="C2016">
        <v>123.0183</v>
      </c>
      <c r="D2016">
        <v>123.0183</v>
      </c>
      <c r="E2016">
        <v>110.7363</v>
      </c>
      <c r="F2016">
        <v>109.8524</v>
      </c>
      <c r="H2016" s="1"/>
      <c r="J2016" s="1"/>
    </row>
    <row r="2017" spans="1:10">
      <c r="A2017" s="14"/>
      <c r="B2017" s="1">
        <v>44818</v>
      </c>
      <c r="C2017">
        <v>110.7363</v>
      </c>
      <c r="D2017">
        <v>110.7363</v>
      </c>
      <c r="E2017">
        <v>109.2587</v>
      </c>
      <c r="F2017">
        <v>107.61320000000001</v>
      </c>
      <c r="H2017" s="1"/>
      <c r="J2017" s="1"/>
    </row>
    <row r="2018" spans="1:10">
      <c r="A2018" s="14"/>
      <c r="B2018" s="1">
        <v>44819</v>
      </c>
      <c r="C2018">
        <v>109.8182</v>
      </c>
      <c r="D2018">
        <v>109.8182</v>
      </c>
      <c r="E2018">
        <v>107.4796</v>
      </c>
      <c r="F2018">
        <v>107.2741</v>
      </c>
      <c r="H2018" s="1"/>
      <c r="J2018" s="1"/>
    </row>
    <row r="2019" spans="1:10">
      <c r="A2019" s="14"/>
      <c r="B2019" s="1">
        <v>44820</v>
      </c>
      <c r="C2019">
        <v>107.61320000000001</v>
      </c>
      <c r="D2019">
        <v>108.8978</v>
      </c>
      <c r="E2019">
        <v>105.7531</v>
      </c>
      <c r="F2019">
        <v>107.2409</v>
      </c>
      <c r="H2019" s="1"/>
      <c r="J2019" s="1"/>
    </row>
    <row r="2020" spans="1:10">
      <c r="A2020" s="14"/>
      <c r="B2020" s="1">
        <v>44823</v>
      </c>
      <c r="C2020">
        <v>107.2741</v>
      </c>
      <c r="D2020">
        <v>107.2741</v>
      </c>
      <c r="E2020">
        <v>106.77160000000001</v>
      </c>
      <c r="F2020">
        <v>102.9931</v>
      </c>
      <c r="H2020" s="1"/>
      <c r="J2020" s="1"/>
    </row>
    <row r="2021" spans="1:10">
      <c r="A2021" s="14"/>
      <c r="B2021" s="1">
        <v>44824</v>
      </c>
      <c r="C2021">
        <v>107.2409</v>
      </c>
      <c r="D2021">
        <v>107.2409</v>
      </c>
      <c r="E2021">
        <v>102.9314</v>
      </c>
      <c r="F2021">
        <v>101.12009999999999</v>
      </c>
      <c r="H2021" s="1"/>
      <c r="J2021" s="1"/>
    </row>
    <row r="2022" spans="1:10">
      <c r="A2022" s="14"/>
      <c r="B2022" s="1">
        <v>44825</v>
      </c>
      <c r="C2022">
        <v>102.9931</v>
      </c>
      <c r="D2022">
        <v>103.89060000000001</v>
      </c>
      <c r="E2022">
        <v>100.7158</v>
      </c>
      <c r="F2022">
        <v>106.2867</v>
      </c>
      <c r="H2022" s="1"/>
      <c r="J2022" s="1"/>
    </row>
    <row r="2023" spans="1:10">
      <c r="A2023" s="14"/>
      <c r="B2023" s="1">
        <v>44826</v>
      </c>
      <c r="C2023">
        <v>101.12009999999999</v>
      </c>
      <c r="D2023">
        <v>106.59269999999999</v>
      </c>
      <c r="E2023">
        <v>101.12009999999999</v>
      </c>
      <c r="F2023">
        <v>102.44450000000001</v>
      </c>
      <c r="H2023" s="1"/>
      <c r="J2023" s="1"/>
    </row>
    <row r="2024" spans="1:10">
      <c r="A2024" s="14"/>
      <c r="B2024" s="1">
        <v>44827</v>
      </c>
      <c r="C2024">
        <v>106.2867</v>
      </c>
      <c r="D2024">
        <v>106.7298</v>
      </c>
      <c r="E2024">
        <v>101.042</v>
      </c>
      <c r="F2024">
        <v>104.6914</v>
      </c>
      <c r="H2024" s="1"/>
      <c r="J2024" s="1"/>
    </row>
    <row r="2025" spans="1:10">
      <c r="A2025" s="14"/>
      <c r="B2025" s="1">
        <v>44830</v>
      </c>
      <c r="C2025">
        <v>102.44450000000001</v>
      </c>
      <c r="D2025">
        <v>104.9016</v>
      </c>
      <c r="E2025">
        <v>102.44450000000001</v>
      </c>
      <c r="F2025">
        <v>104.2653</v>
      </c>
      <c r="H2025" s="1"/>
      <c r="J2025" s="1"/>
    </row>
    <row r="2026" spans="1:10">
      <c r="A2026" s="14"/>
      <c r="B2026" s="1">
        <v>44831</v>
      </c>
      <c r="C2026">
        <v>104.6914</v>
      </c>
      <c r="D2026">
        <v>104.6914</v>
      </c>
      <c r="E2026">
        <v>104.0219</v>
      </c>
      <c r="F2026">
        <v>106.95140000000001</v>
      </c>
      <c r="H2026" s="1"/>
      <c r="J2026" s="1"/>
    </row>
    <row r="2027" spans="1:10">
      <c r="A2027" s="14"/>
      <c r="B2027" s="1">
        <v>44832</v>
      </c>
      <c r="C2027">
        <v>104.2653</v>
      </c>
      <c r="D2027">
        <v>107.0611</v>
      </c>
      <c r="E2027">
        <v>104.2653</v>
      </c>
      <c r="F2027">
        <v>106.7539</v>
      </c>
      <c r="H2027" s="1"/>
      <c r="J2027" s="1"/>
    </row>
    <row r="2028" spans="1:10">
      <c r="A2028" s="14"/>
      <c r="B2028" s="1">
        <v>44833</v>
      </c>
      <c r="C2028">
        <v>106.95140000000001</v>
      </c>
      <c r="D2028">
        <v>106.95140000000001</v>
      </c>
      <c r="E2028">
        <v>106.2384</v>
      </c>
      <c r="F2028">
        <v>106.52760000000001</v>
      </c>
      <c r="H2028" s="1"/>
      <c r="J2028" s="1"/>
    </row>
    <row r="2029" spans="1:10">
      <c r="A2029" s="14"/>
      <c r="B2029" s="1">
        <v>44834</v>
      </c>
      <c r="C2029">
        <v>106.7539</v>
      </c>
      <c r="D2029">
        <v>110.6584</v>
      </c>
      <c r="E2029">
        <v>104.99760000000001</v>
      </c>
      <c r="F2029">
        <v>107.8259</v>
      </c>
      <c r="H2029" s="1"/>
      <c r="J2029" s="1"/>
    </row>
    <row r="2030" spans="1:10">
      <c r="A2030" s="14"/>
      <c r="B2030" s="1">
        <v>44837</v>
      </c>
      <c r="C2030">
        <v>106.52760000000001</v>
      </c>
      <c r="D2030">
        <v>108.18510000000001</v>
      </c>
      <c r="E2030">
        <v>106.52760000000001</v>
      </c>
      <c r="F2030">
        <v>111.6551</v>
      </c>
      <c r="H2030" s="1"/>
      <c r="J2030" s="1"/>
    </row>
    <row r="2031" spans="1:10">
      <c r="A2031" s="14"/>
      <c r="B2031" s="1">
        <v>44838</v>
      </c>
      <c r="C2031">
        <v>107.8259</v>
      </c>
      <c r="D2031">
        <v>111.6551</v>
      </c>
      <c r="E2031">
        <v>107.8259</v>
      </c>
      <c r="F2031">
        <v>110.6734</v>
      </c>
      <c r="H2031" s="1"/>
      <c r="J2031" s="1"/>
    </row>
    <row r="2032" spans="1:10">
      <c r="A2032" s="14"/>
      <c r="B2032" s="1">
        <v>44839</v>
      </c>
      <c r="C2032">
        <v>111.7209</v>
      </c>
      <c r="D2032">
        <v>111.7209</v>
      </c>
      <c r="E2032">
        <v>110.42659999999999</v>
      </c>
      <c r="F2032">
        <v>109.4928</v>
      </c>
      <c r="H2032" s="1"/>
      <c r="J2032" s="1"/>
    </row>
    <row r="2033" spans="1:10">
      <c r="A2033" s="14"/>
      <c r="B2033" s="1">
        <v>44840</v>
      </c>
      <c r="C2033">
        <v>110.6734</v>
      </c>
      <c r="D2033">
        <v>110.6734</v>
      </c>
      <c r="E2033">
        <v>109.10890000000001</v>
      </c>
      <c r="F2033">
        <v>106.4789</v>
      </c>
      <c r="H2033" s="1"/>
      <c r="J2033" s="1"/>
    </row>
    <row r="2034" spans="1:10">
      <c r="A2034" s="14"/>
      <c r="B2034" s="1">
        <v>44841</v>
      </c>
      <c r="C2034">
        <v>109.4928</v>
      </c>
      <c r="D2034">
        <v>110.1099</v>
      </c>
      <c r="E2034">
        <v>105.64790000000001</v>
      </c>
      <c r="F2034">
        <v>104.732</v>
      </c>
      <c r="H2034" s="1"/>
      <c r="J2034" s="1"/>
    </row>
    <row r="2035" spans="1:10">
      <c r="A2035" s="14"/>
      <c r="B2035" s="1">
        <v>44844</v>
      </c>
      <c r="C2035">
        <v>106.4789</v>
      </c>
      <c r="D2035">
        <v>106.4789</v>
      </c>
      <c r="E2035">
        <v>104.5455</v>
      </c>
      <c r="F2035">
        <v>103.79819999999999</v>
      </c>
      <c r="H2035" s="1"/>
      <c r="J2035" s="1"/>
    </row>
    <row r="2036" spans="1:10">
      <c r="A2036" s="14"/>
      <c r="B2036" s="1">
        <v>44845</v>
      </c>
      <c r="C2036">
        <v>104.732</v>
      </c>
      <c r="D2036">
        <v>104.732</v>
      </c>
      <c r="E2036">
        <v>103.66240000000001</v>
      </c>
      <c r="F2036">
        <v>104.79089999999999</v>
      </c>
      <c r="H2036" s="1"/>
      <c r="J2036" s="1"/>
    </row>
    <row r="2037" spans="1:10">
      <c r="A2037" s="14"/>
      <c r="B2037" s="1">
        <v>44846</v>
      </c>
      <c r="C2037">
        <v>103.79819999999999</v>
      </c>
      <c r="D2037">
        <v>104.79089999999999</v>
      </c>
      <c r="E2037">
        <v>103.79819999999999</v>
      </c>
      <c r="F2037">
        <v>106.4228</v>
      </c>
      <c r="H2037" s="1"/>
      <c r="J2037" s="1"/>
    </row>
    <row r="2038" spans="1:10">
      <c r="A2038" s="14"/>
      <c r="B2038" s="1">
        <v>44847</v>
      </c>
      <c r="C2038">
        <v>104.79089999999999</v>
      </c>
      <c r="D2038">
        <v>106.44750000000001</v>
      </c>
      <c r="E2038">
        <v>104.79089999999999</v>
      </c>
      <c r="F2038">
        <v>104.7551</v>
      </c>
      <c r="H2038" s="1"/>
      <c r="J2038" s="1"/>
    </row>
    <row r="2039" spans="1:10">
      <c r="A2039" s="14"/>
      <c r="B2039" s="1">
        <v>44848</v>
      </c>
      <c r="C2039">
        <v>106.4228</v>
      </c>
      <c r="D2039">
        <v>109.4028</v>
      </c>
      <c r="E2039">
        <v>104.6605</v>
      </c>
      <c r="F2039">
        <v>107.1388</v>
      </c>
      <c r="H2039" s="1"/>
      <c r="J2039" s="1"/>
    </row>
    <row r="2040" spans="1:10">
      <c r="A2040" s="14"/>
      <c r="B2040" s="1">
        <v>44851</v>
      </c>
      <c r="C2040">
        <v>105.04040000000001</v>
      </c>
      <c r="D2040">
        <v>107.1388</v>
      </c>
      <c r="E2040">
        <v>105.04040000000001</v>
      </c>
      <c r="F2040">
        <v>105.9593</v>
      </c>
      <c r="H2040" s="1"/>
      <c r="J2040" s="1"/>
    </row>
    <row r="2041" spans="1:10">
      <c r="A2041" s="14"/>
      <c r="B2041" s="1">
        <v>44852</v>
      </c>
      <c r="C2041">
        <v>107.1292</v>
      </c>
      <c r="D2041">
        <v>107.1292</v>
      </c>
      <c r="E2041">
        <v>105.342</v>
      </c>
      <c r="F2041">
        <v>104.7042</v>
      </c>
      <c r="H2041" s="1"/>
      <c r="J2041" s="1"/>
    </row>
    <row r="2042" spans="1:10">
      <c r="A2042" s="14"/>
      <c r="B2042" s="1">
        <v>44853</v>
      </c>
      <c r="C2042">
        <v>105.9593</v>
      </c>
      <c r="D2042">
        <v>105.9593</v>
      </c>
      <c r="E2042">
        <v>104.7042</v>
      </c>
      <c r="F2042">
        <v>103.9799</v>
      </c>
      <c r="H2042" s="1"/>
      <c r="J2042" s="1"/>
    </row>
    <row r="2043" spans="1:10">
      <c r="A2043" s="14"/>
      <c r="B2043" s="1">
        <v>44854</v>
      </c>
      <c r="C2043">
        <v>104.7042</v>
      </c>
      <c r="D2043">
        <v>104.7042</v>
      </c>
      <c r="E2043">
        <v>103.9195</v>
      </c>
      <c r="F2043">
        <v>105.0883</v>
      </c>
      <c r="H2043" s="1"/>
      <c r="J2043" s="1"/>
    </row>
    <row r="2044" spans="1:10">
      <c r="A2044" s="14"/>
      <c r="B2044" s="1">
        <v>44855</v>
      </c>
      <c r="C2044">
        <v>103.9799</v>
      </c>
      <c r="D2044">
        <v>105.423</v>
      </c>
      <c r="E2044">
        <v>102.0483</v>
      </c>
      <c r="F2044">
        <v>105.8964</v>
      </c>
      <c r="H2044" s="1"/>
      <c r="J2044" s="1"/>
    </row>
    <row r="2045" spans="1:10">
      <c r="A2045" s="14"/>
      <c r="B2045" s="1">
        <v>44858</v>
      </c>
      <c r="C2045">
        <v>105.0883</v>
      </c>
      <c r="D2045">
        <v>106.01439999999999</v>
      </c>
      <c r="E2045">
        <v>105.0883</v>
      </c>
      <c r="F2045">
        <v>110.2282</v>
      </c>
      <c r="H2045" s="1"/>
      <c r="J2045" s="1"/>
    </row>
    <row r="2046" spans="1:10">
      <c r="A2046" s="14"/>
      <c r="B2046" s="1">
        <v>44859</v>
      </c>
      <c r="C2046">
        <v>105.8964</v>
      </c>
      <c r="D2046">
        <v>111.37130000000001</v>
      </c>
      <c r="E2046">
        <v>105.8964</v>
      </c>
      <c r="F2046">
        <v>114.5204</v>
      </c>
      <c r="H2046" s="1"/>
      <c r="J2046" s="1"/>
    </row>
    <row r="2047" spans="1:10">
      <c r="A2047" s="14"/>
      <c r="B2047" s="1">
        <v>44860</v>
      </c>
      <c r="C2047">
        <v>110.2282</v>
      </c>
      <c r="D2047">
        <v>114.8498</v>
      </c>
      <c r="E2047">
        <v>110.2282</v>
      </c>
      <c r="F2047">
        <v>111.6925</v>
      </c>
      <c r="H2047" s="1"/>
      <c r="J2047" s="1"/>
    </row>
    <row r="2048" spans="1:10">
      <c r="A2048" s="14"/>
      <c r="B2048" s="1">
        <v>44861</v>
      </c>
      <c r="C2048">
        <v>114.5204</v>
      </c>
      <c r="D2048">
        <v>114.5204</v>
      </c>
      <c r="E2048">
        <v>111.3069</v>
      </c>
      <c r="F2048">
        <v>113.49639999999999</v>
      </c>
      <c r="H2048" s="1"/>
      <c r="J2048" s="1"/>
    </row>
    <row r="2049" spans="1:10">
      <c r="A2049" s="14"/>
      <c r="B2049" s="1">
        <v>44862</v>
      </c>
      <c r="C2049">
        <v>111.6925</v>
      </c>
      <c r="D2049">
        <v>114.1434</v>
      </c>
      <c r="E2049">
        <v>109.9349</v>
      </c>
      <c r="F2049">
        <v>112.4392</v>
      </c>
      <c r="H2049" s="1"/>
      <c r="J2049" s="1"/>
    </row>
    <row r="2050" spans="1:10">
      <c r="A2050" s="14"/>
      <c r="B2050" s="1">
        <v>44865</v>
      </c>
      <c r="C2050">
        <v>113.49639999999999</v>
      </c>
      <c r="D2050">
        <v>113.49639999999999</v>
      </c>
      <c r="E2050">
        <v>111.83839999999999</v>
      </c>
      <c r="F2050">
        <v>112.5519</v>
      </c>
      <c r="H2050" s="1"/>
      <c r="J2050" s="1"/>
    </row>
    <row r="2051" spans="1:10">
      <c r="A2051" s="14"/>
      <c r="B2051" s="1">
        <v>44866</v>
      </c>
      <c r="C2051">
        <v>112.4392</v>
      </c>
      <c r="D2051">
        <v>112.5736</v>
      </c>
      <c r="E2051">
        <v>112.38720000000001</v>
      </c>
      <c r="F2051">
        <v>110.44459999999999</v>
      </c>
      <c r="H2051" s="1"/>
      <c r="J2051" s="1"/>
    </row>
    <row r="2052" spans="1:10">
      <c r="A2052" s="14"/>
      <c r="B2052" s="1">
        <v>44867</v>
      </c>
      <c r="C2052">
        <v>112.5519</v>
      </c>
      <c r="D2052">
        <v>112.5519</v>
      </c>
      <c r="E2052">
        <v>110.0474</v>
      </c>
      <c r="F2052">
        <v>111.0902</v>
      </c>
      <c r="H2052" s="1"/>
      <c r="J2052" s="1"/>
    </row>
    <row r="2053" spans="1:10">
      <c r="A2053" s="14"/>
      <c r="B2053" s="1">
        <v>44868</v>
      </c>
      <c r="C2053">
        <v>110.44459999999999</v>
      </c>
      <c r="D2053">
        <v>111.3155</v>
      </c>
      <c r="E2053">
        <v>110.44459999999999</v>
      </c>
      <c r="F2053">
        <v>116.0822</v>
      </c>
      <c r="H2053" s="1"/>
      <c r="J2053" s="1"/>
    </row>
    <row r="2054" spans="1:10">
      <c r="A2054" s="14"/>
      <c r="B2054" s="1">
        <v>44869</v>
      </c>
      <c r="C2054">
        <v>111.0902</v>
      </c>
      <c r="D2054">
        <v>117.3027</v>
      </c>
      <c r="E2054">
        <v>110.9862</v>
      </c>
      <c r="F2054">
        <v>113.26690000000001</v>
      </c>
      <c r="H2054" s="1"/>
      <c r="J2054" s="1"/>
    </row>
    <row r="2055" spans="1:10">
      <c r="A2055" s="14"/>
      <c r="B2055" s="1">
        <v>44872</v>
      </c>
      <c r="C2055">
        <v>116.0822</v>
      </c>
      <c r="D2055">
        <v>116.0822</v>
      </c>
      <c r="E2055">
        <v>113.095</v>
      </c>
      <c r="F2055">
        <v>101.3903</v>
      </c>
      <c r="H2055" s="1"/>
      <c r="J2055" s="1"/>
    </row>
    <row r="2056" spans="1:10">
      <c r="A2056" s="14"/>
      <c r="B2056" s="1">
        <v>44873</v>
      </c>
      <c r="C2056">
        <v>113.26690000000001</v>
      </c>
      <c r="D2056">
        <v>113.26690000000001</v>
      </c>
      <c r="E2056">
        <v>99.230699999999999</v>
      </c>
      <c r="F2056">
        <v>85.968699999999998</v>
      </c>
      <c r="H2056" s="1"/>
      <c r="J2056" s="1"/>
    </row>
    <row r="2057" spans="1:10">
      <c r="A2057" s="14"/>
      <c r="B2057" s="1">
        <v>44874</v>
      </c>
      <c r="C2057">
        <v>101.3903</v>
      </c>
      <c r="D2057">
        <v>101.3903</v>
      </c>
      <c r="E2057">
        <v>84.623800000000003</v>
      </c>
      <c r="F2057">
        <v>93.417400000000001</v>
      </c>
      <c r="H2057" s="1"/>
      <c r="J2057" s="1"/>
    </row>
    <row r="2058" spans="1:10">
      <c r="A2058" s="14"/>
      <c r="B2058" s="1">
        <v>44875</v>
      </c>
      <c r="C2058">
        <v>85.968699999999998</v>
      </c>
      <c r="D2058">
        <v>97.329099999999997</v>
      </c>
      <c r="E2058">
        <v>85.968699999999998</v>
      </c>
      <c r="F2058">
        <v>87.320899999999995</v>
      </c>
      <c r="H2058" s="1"/>
      <c r="J2058" s="1"/>
    </row>
    <row r="2059" spans="1:10">
      <c r="A2059" s="14"/>
      <c r="B2059" s="1">
        <v>44876</v>
      </c>
      <c r="C2059">
        <v>93.417400000000001</v>
      </c>
      <c r="D2059">
        <v>94.443399999999997</v>
      </c>
      <c r="E2059">
        <v>86.004499999999993</v>
      </c>
      <c r="F2059">
        <v>88.837500000000006</v>
      </c>
      <c r="H2059" s="1"/>
      <c r="J2059" s="1"/>
    </row>
    <row r="2060" spans="1:10">
      <c r="A2060" s="14"/>
      <c r="B2060" s="1">
        <v>44879</v>
      </c>
      <c r="C2060">
        <v>87.320899999999995</v>
      </c>
      <c r="D2060">
        <v>88.850499999999997</v>
      </c>
      <c r="E2060">
        <v>87.316599999999994</v>
      </c>
      <c r="F2060">
        <v>90.921300000000002</v>
      </c>
      <c r="H2060" s="1"/>
      <c r="J2060" s="1"/>
    </row>
    <row r="2061" spans="1:10">
      <c r="A2061" s="14"/>
      <c r="B2061" s="1">
        <v>44880</v>
      </c>
      <c r="C2061">
        <v>88.837500000000006</v>
      </c>
      <c r="D2061">
        <v>91.387500000000003</v>
      </c>
      <c r="E2061">
        <v>88.837500000000006</v>
      </c>
      <c r="F2061">
        <v>88.929000000000002</v>
      </c>
      <c r="H2061" s="1"/>
      <c r="J2061" s="1"/>
    </row>
    <row r="2062" spans="1:10">
      <c r="A2062" s="14"/>
      <c r="B2062" s="1">
        <v>44881</v>
      </c>
      <c r="C2062">
        <v>90.921300000000002</v>
      </c>
      <c r="D2062">
        <v>90.921300000000002</v>
      </c>
      <c r="E2062">
        <v>88.772499999999994</v>
      </c>
      <c r="F2062">
        <v>90.882800000000003</v>
      </c>
      <c r="H2062" s="1"/>
      <c r="J2062" s="1"/>
    </row>
    <row r="2063" spans="1:10">
      <c r="A2063" s="14"/>
      <c r="B2063" s="1">
        <v>44882</v>
      </c>
      <c r="C2063">
        <v>88.929000000000002</v>
      </c>
      <c r="D2063">
        <v>90.956800000000001</v>
      </c>
      <c r="E2063">
        <v>88.929000000000002</v>
      </c>
      <c r="F2063">
        <v>89.827200000000005</v>
      </c>
      <c r="H2063" s="1"/>
      <c r="J2063" s="1"/>
    </row>
    <row r="2064" spans="1:10">
      <c r="A2064" s="14"/>
      <c r="B2064" s="1">
        <v>44883</v>
      </c>
      <c r="C2064">
        <v>90.878500000000003</v>
      </c>
      <c r="D2064">
        <v>91.905100000000004</v>
      </c>
      <c r="E2064">
        <v>89.080500000000001</v>
      </c>
      <c r="F2064">
        <v>85.776200000000003</v>
      </c>
      <c r="H2064" s="1"/>
      <c r="J2064" s="1"/>
    </row>
    <row r="2065" spans="1:10">
      <c r="A2065" s="14"/>
      <c r="B2065" s="1">
        <v>44886</v>
      </c>
      <c r="C2065">
        <v>89.827200000000005</v>
      </c>
      <c r="D2065">
        <v>89.827200000000005</v>
      </c>
      <c r="E2065">
        <v>84.730199999999996</v>
      </c>
      <c r="F2065">
        <v>86.593400000000003</v>
      </c>
      <c r="H2065" s="1"/>
      <c r="J2065" s="1"/>
    </row>
    <row r="2066" spans="1:10">
      <c r="A2066" s="14"/>
      <c r="B2066" s="1">
        <v>44887</v>
      </c>
      <c r="C2066">
        <v>85.776200000000003</v>
      </c>
      <c r="D2066">
        <v>86.648700000000005</v>
      </c>
      <c r="E2066">
        <v>85.776200000000003</v>
      </c>
      <c r="F2066">
        <v>89.883499999999998</v>
      </c>
      <c r="H2066" s="1"/>
      <c r="J2066" s="1"/>
    </row>
    <row r="2067" spans="1:10">
      <c r="A2067" s="14"/>
      <c r="B2067" s="1">
        <v>44888</v>
      </c>
      <c r="C2067">
        <v>86.593400000000003</v>
      </c>
      <c r="D2067">
        <v>90.049400000000006</v>
      </c>
      <c r="E2067">
        <v>86.123400000000004</v>
      </c>
      <c r="F2067">
        <v>90.113900000000001</v>
      </c>
      <c r="H2067" s="1"/>
      <c r="J2067" s="1"/>
    </row>
    <row r="2068" spans="1:10">
      <c r="A2068" s="14"/>
      <c r="B2068" s="1">
        <v>44890</v>
      </c>
      <c r="C2068">
        <v>89.591999999999999</v>
      </c>
      <c r="D2068">
        <v>90.245199999999997</v>
      </c>
      <c r="E2068">
        <v>88.405500000000004</v>
      </c>
      <c r="F2068">
        <v>87.954499999999996</v>
      </c>
      <c r="H2068" s="1"/>
      <c r="J2068" s="1"/>
    </row>
    <row r="2069" spans="1:10">
      <c r="A2069" s="14"/>
      <c r="B2069" s="1">
        <v>44893</v>
      </c>
      <c r="C2069">
        <v>90.113900000000001</v>
      </c>
      <c r="D2069">
        <v>90.113900000000001</v>
      </c>
      <c r="E2069">
        <v>87.857699999999994</v>
      </c>
      <c r="F2069">
        <v>89.588700000000003</v>
      </c>
      <c r="H2069" s="1"/>
      <c r="J2069" s="1"/>
    </row>
    <row r="2070" spans="1:10">
      <c r="A2070" s="14"/>
      <c r="B2070" s="1">
        <v>44894</v>
      </c>
      <c r="C2070">
        <v>87.954499999999996</v>
      </c>
      <c r="D2070">
        <v>89.911500000000004</v>
      </c>
      <c r="E2070">
        <v>87.954499999999996</v>
      </c>
      <c r="F2070">
        <v>94.754599999999996</v>
      </c>
      <c r="H2070" s="1"/>
      <c r="J2070" s="1"/>
    </row>
    <row r="2071" spans="1:10">
      <c r="A2071" s="14"/>
      <c r="B2071" s="1">
        <v>44895</v>
      </c>
      <c r="C2071">
        <v>89.588700000000003</v>
      </c>
      <c r="D2071">
        <v>94.864099999999993</v>
      </c>
      <c r="E2071">
        <v>89.588700000000003</v>
      </c>
      <c r="F2071">
        <v>93.231399999999994</v>
      </c>
      <c r="H2071" s="1"/>
      <c r="J2071" s="1"/>
    </row>
    <row r="2072" spans="1:10">
      <c r="A2072" s="14"/>
      <c r="B2072" s="1">
        <v>44896</v>
      </c>
      <c r="C2072">
        <v>94.754599999999996</v>
      </c>
      <c r="D2072">
        <v>94.754599999999996</v>
      </c>
      <c r="E2072">
        <v>93.044499999999999</v>
      </c>
      <c r="F2072">
        <v>93.999399999999994</v>
      </c>
      <c r="H2072" s="1"/>
      <c r="J2072" s="1"/>
    </row>
    <row r="2073" spans="1:10">
      <c r="A2073" s="14"/>
      <c r="B2073" s="1">
        <v>44897</v>
      </c>
      <c r="C2073">
        <v>93.231399999999994</v>
      </c>
      <c r="D2073">
        <v>94.3108</v>
      </c>
      <c r="E2073">
        <v>89.882400000000004</v>
      </c>
      <c r="F2073">
        <v>93.343199999999996</v>
      </c>
      <c r="H2073" s="1"/>
      <c r="J2073" s="1"/>
    </row>
    <row r="2074" spans="1:10">
      <c r="A2074" s="14"/>
      <c r="B2074" s="1">
        <v>44900</v>
      </c>
      <c r="C2074">
        <v>93.999399999999994</v>
      </c>
      <c r="D2074">
        <v>93.999399999999994</v>
      </c>
      <c r="E2074">
        <v>93.066299999999998</v>
      </c>
      <c r="F2074">
        <v>94.192300000000003</v>
      </c>
      <c r="H2074" s="1"/>
      <c r="J2074" s="1"/>
    </row>
    <row r="2075" spans="1:10">
      <c r="A2075" s="14"/>
      <c r="B2075" s="1">
        <v>44901</v>
      </c>
      <c r="C2075">
        <v>93.343199999999996</v>
      </c>
      <c r="D2075">
        <v>94.261499999999998</v>
      </c>
      <c r="E2075">
        <v>93.343199999999996</v>
      </c>
      <c r="F2075">
        <v>92.676299999999998</v>
      </c>
      <c r="H2075" s="1"/>
      <c r="J2075" s="1"/>
    </row>
    <row r="2076" spans="1:10">
      <c r="A2076" s="14"/>
      <c r="B2076" s="1">
        <v>44902</v>
      </c>
      <c r="C2076">
        <v>94.192300000000003</v>
      </c>
      <c r="D2076">
        <v>94.192300000000003</v>
      </c>
      <c r="E2076">
        <v>92.433999999999997</v>
      </c>
      <c r="F2076">
        <v>95.2971</v>
      </c>
      <c r="H2076" s="1"/>
      <c r="J2076" s="1"/>
    </row>
    <row r="2077" spans="1:10">
      <c r="A2077" s="14"/>
      <c r="B2077" s="1">
        <v>44903</v>
      </c>
      <c r="C2077">
        <v>92.676299999999998</v>
      </c>
      <c r="D2077">
        <v>95.477099999999993</v>
      </c>
      <c r="E2077">
        <v>92.676299999999998</v>
      </c>
      <c r="F2077">
        <v>94.200599999999994</v>
      </c>
      <c r="H2077" s="1"/>
      <c r="J2077" s="1"/>
    </row>
    <row r="2078" spans="1:10">
      <c r="A2078" s="14"/>
      <c r="B2078" s="1">
        <v>44904</v>
      </c>
      <c r="C2078">
        <v>95.2971</v>
      </c>
      <c r="D2078">
        <v>95.864999999999995</v>
      </c>
      <c r="E2078">
        <v>94.100099999999998</v>
      </c>
      <c r="F2078">
        <v>94.876000000000005</v>
      </c>
      <c r="H2078" s="1"/>
      <c r="J2078" s="1"/>
    </row>
    <row r="2079" spans="1:10">
      <c r="A2079" s="14"/>
      <c r="B2079" s="1">
        <v>44907</v>
      </c>
      <c r="C2079">
        <v>94.200599999999994</v>
      </c>
      <c r="D2079">
        <v>95.252399999999994</v>
      </c>
      <c r="E2079">
        <v>94.200599999999994</v>
      </c>
      <c r="F2079">
        <v>98.1126</v>
      </c>
      <c r="H2079" s="1"/>
      <c r="J2079" s="1"/>
    </row>
    <row r="2080" spans="1:10">
      <c r="A2080" s="14"/>
      <c r="B2080" s="1">
        <v>44908</v>
      </c>
      <c r="C2080">
        <v>94.876000000000005</v>
      </c>
      <c r="D2080">
        <v>98.204999999999998</v>
      </c>
      <c r="E2080">
        <v>94.876000000000005</v>
      </c>
      <c r="F2080">
        <v>98.788300000000007</v>
      </c>
      <c r="H2080" s="1"/>
      <c r="J2080" s="1"/>
    </row>
    <row r="2081" spans="1:10">
      <c r="A2081" s="14"/>
      <c r="B2081" s="1">
        <v>44909</v>
      </c>
      <c r="C2081">
        <v>98.1126</v>
      </c>
      <c r="D2081">
        <v>98.788300000000007</v>
      </c>
      <c r="E2081">
        <v>98.1126</v>
      </c>
      <c r="F2081">
        <v>95.982299999999995</v>
      </c>
      <c r="H2081" s="1"/>
      <c r="J2081" s="1"/>
    </row>
    <row r="2082" spans="1:10">
      <c r="A2082" s="14"/>
      <c r="B2082" s="1">
        <v>44910</v>
      </c>
      <c r="C2082">
        <v>98.788300000000007</v>
      </c>
      <c r="D2082">
        <v>98.788300000000007</v>
      </c>
      <c r="E2082">
        <v>95.945300000000003</v>
      </c>
      <c r="F2082">
        <v>92.709800000000001</v>
      </c>
      <c r="H2082" s="1"/>
      <c r="J2082" s="1"/>
    </row>
    <row r="2083" spans="1:10">
      <c r="A2083" s="14"/>
      <c r="B2083" s="1">
        <v>44911</v>
      </c>
      <c r="C2083">
        <v>95.982299999999995</v>
      </c>
      <c r="D2083">
        <v>96.5184</v>
      </c>
      <c r="E2083">
        <v>92.201400000000007</v>
      </c>
      <c r="F2083">
        <v>90.903300000000002</v>
      </c>
      <c r="H2083" s="1"/>
      <c r="J2083" s="1"/>
    </row>
    <row r="2084" spans="1:10">
      <c r="A2084" s="14"/>
      <c r="B2084" s="1">
        <v>44914</v>
      </c>
      <c r="C2084">
        <v>92.709800000000001</v>
      </c>
      <c r="D2084">
        <v>92.709800000000001</v>
      </c>
      <c r="E2084">
        <v>90.826999999999998</v>
      </c>
      <c r="F2084">
        <v>92.976200000000006</v>
      </c>
      <c r="H2084" s="1"/>
      <c r="J2084" s="1"/>
    </row>
    <row r="2085" spans="1:10">
      <c r="A2085" s="14"/>
      <c r="B2085" s="1">
        <v>44915</v>
      </c>
      <c r="C2085">
        <v>90.903300000000002</v>
      </c>
      <c r="D2085">
        <v>93.022400000000005</v>
      </c>
      <c r="E2085">
        <v>90.903300000000002</v>
      </c>
      <c r="F2085">
        <v>92.297399999999996</v>
      </c>
      <c r="H2085" s="1"/>
      <c r="J2085" s="1"/>
    </row>
    <row r="2086" spans="1:10">
      <c r="A2086" s="14"/>
      <c r="B2086" s="1">
        <v>44916</v>
      </c>
      <c r="C2086">
        <v>92.976200000000006</v>
      </c>
      <c r="D2086">
        <v>92.976200000000006</v>
      </c>
      <c r="E2086">
        <v>92.255700000000004</v>
      </c>
      <c r="F2086">
        <v>92.231399999999994</v>
      </c>
      <c r="H2086" s="1"/>
      <c r="J2086" s="1"/>
    </row>
    <row r="2087" spans="1:10">
      <c r="A2087" s="14"/>
      <c r="B2087" s="1">
        <v>44917</v>
      </c>
      <c r="C2087">
        <v>92.302000000000007</v>
      </c>
      <c r="D2087">
        <v>92.302000000000007</v>
      </c>
      <c r="E2087">
        <v>92.186300000000003</v>
      </c>
      <c r="F2087">
        <v>92.582099999999997</v>
      </c>
      <c r="H2087" s="1"/>
      <c r="J2087" s="1"/>
    </row>
    <row r="2088" spans="1:10">
      <c r="A2088" s="14"/>
      <c r="B2088" s="1">
        <v>44918</v>
      </c>
      <c r="C2088">
        <v>92.231399999999994</v>
      </c>
      <c r="D2088">
        <v>92.988299999999995</v>
      </c>
      <c r="E2088">
        <v>92.026600000000002</v>
      </c>
      <c r="F2088">
        <v>91.408199999999994</v>
      </c>
      <c r="H2088" s="1"/>
      <c r="J2088" s="1"/>
    </row>
    <row r="2089" spans="1:10">
      <c r="A2089" s="14"/>
      <c r="B2089" s="1">
        <v>44921</v>
      </c>
      <c r="C2089">
        <v>92.582099999999997</v>
      </c>
      <c r="D2089">
        <v>93.496700000000004</v>
      </c>
      <c r="E2089">
        <v>92.582099999999997</v>
      </c>
      <c r="F2089">
        <v>90.737499999999997</v>
      </c>
      <c r="H2089" s="1"/>
      <c r="J2089" s="1"/>
    </row>
    <row r="2090" spans="1:10">
      <c r="A2090" s="14"/>
      <c r="B2090" s="1">
        <v>44922</v>
      </c>
      <c r="C2090">
        <v>93.272099999999995</v>
      </c>
      <c r="D2090">
        <v>93.272099999999995</v>
      </c>
      <c r="E2090">
        <v>91.353800000000007</v>
      </c>
      <c r="F2090">
        <v>91.415700000000001</v>
      </c>
      <c r="H2090" s="1"/>
      <c r="J2090" s="1"/>
    </row>
    <row r="2091" spans="1:10">
      <c r="A2091" s="14"/>
      <c r="B2091" s="1">
        <v>44923</v>
      </c>
      <c r="C2091">
        <v>91.408199999999994</v>
      </c>
      <c r="D2091">
        <v>91.408199999999994</v>
      </c>
      <c r="E2091">
        <v>90.653999999999996</v>
      </c>
      <c r="F2091">
        <v>91.951899999999995</v>
      </c>
      <c r="H2091" s="1"/>
      <c r="J2091" s="1"/>
    </row>
    <row r="2092" spans="1:10">
      <c r="A2092" s="14"/>
      <c r="B2092" s="1">
        <v>44924</v>
      </c>
      <c r="C2092">
        <v>90.737499999999997</v>
      </c>
      <c r="D2092">
        <v>91.494500000000002</v>
      </c>
      <c r="E2092">
        <v>90.737499999999997</v>
      </c>
      <c r="F2092">
        <v>92.489800000000002</v>
      </c>
      <c r="H2092" s="1"/>
      <c r="J2092" s="1"/>
    </row>
    <row r="2093" spans="1:10">
      <c r="A2093" s="14"/>
      <c r="B2093" s="1">
        <v>44925</v>
      </c>
      <c r="C2093">
        <v>91.441999999999993</v>
      </c>
      <c r="D2093">
        <v>92.393799999999999</v>
      </c>
      <c r="E2093">
        <v>89.525899999999993</v>
      </c>
      <c r="F2093">
        <v>93.610799999999998</v>
      </c>
      <c r="H2093" s="1"/>
      <c r="J2093" s="1"/>
    </row>
    <row r="2094" spans="1:10">
      <c r="A2094" s="14"/>
      <c r="B2094" s="1">
        <v>44928</v>
      </c>
      <c r="C2094">
        <v>91.951899999999995</v>
      </c>
      <c r="D2094">
        <v>92.619600000000005</v>
      </c>
      <c r="E2094">
        <v>91.951899999999995</v>
      </c>
      <c r="F2094">
        <v>93.657200000000003</v>
      </c>
      <c r="H2094" s="1"/>
      <c r="J2094" s="1"/>
    </row>
    <row r="2095" spans="1:10">
      <c r="A2095" s="14"/>
      <c r="B2095" s="1">
        <v>44929</v>
      </c>
      <c r="C2095">
        <v>92.594899999999996</v>
      </c>
      <c r="D2095">
        <v>92.594899999999996</v>
      </c>
      <c r="E2095">
        <v>92.397099999999995</v>
      </c>
      <c r="F2095">
        <v>93.955799999999996</v>
      </c>
      <c r="H2095" s="1"/>
      <c r="J2095" s="1"/>
    </row>
    <row r="2096" spans="1:10">
      <c r="A2096" s="14"/>
      <c r="B2096" s="1">
        <v>44930</v>
      </c>
      <c r="C2096">
        <v>92.489800000000002</v>
      </c>
      <c r="D2096">
        <v>93.6541</v>
      </c>
      <c r="E2096">
        <v>92.489800000000002</v>
      </c>
      <c r="F2096">
        <v>95.763099999999994</v>
      </c>
      <c r="H2096" s="1"/>
      <c r="J2096" s="1"/>
    </row>
    <row r="2097" spans="1:10">
      <c r="A2097" s="14"/>
      <c r="B2097" s="1">
        <v>44931</v>
      </c>
      <c r="C2097">
        <v>93.610799999999998</v>
      </c>
      <c r="D2097">
        <v>93.657200000000003</v>
      </c>
      <c r="E2097">
        <v>93.596900000000005</v>
      </c>
      <c r="F2097">
        <v>97.412899999999993</v>
      </c>
      <c r="H2097" s="1"/>
      <c r="J2097" s="1"/>
    </row>
    <row r="2098" spans="1:10">
      <c r="A2098" s="14"/>
      <c r="B2098" s="1">
        <v>44932</v>
      </c>
      <c r="C2098">
        <v>93.657200000000003</v>
      </c>
      <c r="D2098">
        <v>94.918000000000006</v>
      </c>
      <c r="E2098">
        <v>92.611500000000007</v>
      </c>
      <c r="F2098">
        <v>100.2804</v>
      </c>
      <c r="H2098" s="1"/>
      <c r="J2098" s="1"/>
    </row>
    <row r="2099" spans="1:10">
      <c r="A2099" s="14"/>
      <c r="B2099" s="1">
        <v>44935</v>
      </c>
      <c r="C2099">
        <v>93.955799999999996</v>
      </c>
      <c r="D2099">
        <v>95.780100000000004</v>
      </c>
      <c r="E2099">
        <v>93.955799999999996</v>
      </c>
      <c r="F2099">
        <v>105.4659</v>
      </c>
      <c r="H2099" s="1"/>
      <c r="J2099" s="1"/>
    </row>
    <row r="2100" spans="1:10">
      <c r="A2100" s="14"/>
      <c r="B2100" s="1">
        <v>44936</v>
      </c>
      <c r="C2100">
        <v>95.763099999999994</v>
      </c>
      <c r="D2100">
        <v>97.536799999999999</v>
      </c>
      <c r="E2100">
        <v>95.763099999999994</v>
      </c>
      <c r="F2100">
        <v>108.87569999999999</v>
      </c>
      <c r="H2100" s="1"/>
      <c r="J2100" s="1"/>
    </row>
    <row r="2101" spans="1:10">
      <c r="A2101" s="14"/>
      <c r="B2101" s="1">
        <v>44937</v>
      </c>
      <c r="C2101">
        <v>97.412899999999993</v>
      </c>
      <c r="D2101">
        <v>100.3222</v>
      </c>
      <c r="E2101">
        <v>97.412899999999993</v>
      </c>
      <c r="F2101">
        <v>119.32769999999999</v>
      </c>
      <c r="H2101" s="1"/>
      <c r="J2101" s="1"/>
    </row>
    <row r="2102" spans="1:10">
      <c r="A2102" s="14"/>
      <c r="B2102" s="1">
        <v>44938</v>
      </c>
      <c r="C2102">
        <v>100.26649999999999</v>
      </c>
      <c r="D2102">
        <v>106.7047</v>
      </c>
      <c r="E2102">
        <v>100.26649999999999</v>
      </c>
      <c r="F2102">
        <v>115.8896</v>
      </c>
      <c r="H2102" s="1"/>
      <c r="J2102" s="1"/>
    </row>
    <row r="2103" spans="1:10">
      <c r="A2103" s="14"/>
      <c r="B2103" s="1">
        <v>44939</v>
      </c>
      <c r="C2103">
        <v>105.4659</v>
      </c>
      <c r="D2103">
        <v>108.93770000000001</v>
      </c>
      <c r="E2103">
        <v>105.1066</v>
      </c>
      <c r="F2103">
        <v>118.1322</v>
      </c>
      <c r="H2103" s="1"/>
      <c r="J2103" s="1"/>
    </row>
    <row r="2104" spans="1:10">
      <c r="A2104" s="14"/>
      <c r="B2104" s="1">
        <v>44942</v>
      </c>
      <c r="C2104">
        <v>108.87569999999999</v>
      </c>
      <c r="D2104">
        <v>118.5239</v>
      </c>
      <c r="E2104">
        <v>108.87569999999999</v>
      </c>
      <c r="F2104">
        <v>125.0671</v>
      </c>
      <c r="H2104" s="1"/>
      <c r="J2104" s="1"/>
    </row>
    <row r="2105" spans="1:10">
      <c r="A2105" s="14"/>
      <c r="B2105" s="1">
        <v>44943</v>
      </c>
      <c r="C2105">
        <v>118.2854</v>
      </c>
      <c r="D2105">
        <v>119.783</v>
      </c>
      <c r="E2105">
        <v>118.2854</v>
      </c>
      <c r="F2105">
        <v>129.1491</v>
      </c>
      <c r="H2105" s="1"/>
      <c r="J2105" s="1"/>
    </row>
    <row r="2106" spans="1:10">
      <c r="A2106" s="14"/>
      <c r="B2106" s="1">
        <v>44944</v>
      </c>
      <c r="C2106">
        <v>119.32769999999999</v>
      </c>
      <c r="D2106">
        <v>119.32769999999999</v>
      </c>
      <c r="E2106">
        <v>115.83540000000001</v>
      </c>
      <c r="F2106">
        <v>126.56100000000001</v>
      </c>
      <c r="H2106" s="1"/>
      <c r="J2106" s="1"/>
    </row>
    <row r="2107" spans="1:10">
      <c r="A2107" s="14"/>
      <c r="B2107" s="1">
        <v>44945</v>
      </c>
      <c r="C2107">
        <v>115.8896</v>
      </c>
      <c r="D2107">
        <v>118.2809</v>
      </c>
      <c r="E2107">
        <v>115.8896</v>
      </c>
      <c r="F2107">
        <v>129.68559999999999</v>
      </c>
      <c r="H2107" s="1"/>
      <c r="J2107" s="1"/>
    </row>
    <row r="2108" spans="1:10">
      <c r="A2108" s="14"/>
      <c r="B2108" s="1">
        <v>44946</v>
      </c>
      <c r="C2108">
        <v>118.1322</v>
      </c>
      <c r="D2108">
        <v>125.699</v>
      </c>
      <c r="E2108">
        <v>117.0853</v>
      </c>
      <c r="F2108">
        <v>128.9111</v>
      </c>
      <c r="H2108" s="1"/>
      <c r="J2108" s="1"/>
    </row>
    <row r="2109" spans="1:10">
      <c r="A2109" s="14"/>
      <c r="B2109" s="1">
        <v>44949</v>
      </c>
      <c r="C2109">
        <v>125.0671</v>
      </c>
      <c r="D2109">
        <v>129.61959999999999</v>
      </c>
      <c r="E2109">
        <v>125.0671</v>
      </c>
      <c r="F2109">
        <v>129.79849999999999</v>
      </c>
      <c r="H2109" s="1"/>
      <c r="J2109" s="1"/>
    </row>
    <row r="2110" spans="1:10">
      <c r="A2110" s="14"/>
      <c r="B2110" s="1">
        <v>44950</v>
      </c>
      <c r="C2110">
        <v>129.1491</v>
      </c>
      <c r="D2110">
        <v>129.4555</v>
      </c>
      <c r="E2110">
        <v>126.3955</v>
      </c>
      <c r="F2110">
        <v>127.5217</v>
      </c>
      <c r="H2110" s="1"/>
      <c r="J2110" s="1"/>
    </row>
    <row r="2111" spans="1:10">
      <c r="A2111" s="14"/>
      <c r="B2111" s="1">
        <v>44951</v>
      </c>
      <c r="C2111">
        <v>126.5549</v>
      </c>
      <c r="D2111">
        <v>129.9083</v>
      </c>
      <c r="E2111">
        <v>126.5549</v>
      </c>
      <c r="F2111">
        <v>128.8597</v>
      </c>
      <c r="H2111" s="1"/>
      <c r="J2111" s="1"/>
    </row>
    <row r="2112" spans="1:10">
      <c r="A2112" s="14"/>
      <c r="B2112" s="1">
        <v>44952</v>
      </c>
      <c r="C2112">
        <v>129.68559999999999</v>
      </c>
      <c r="D2112">
        <v>129.9083</v>
      </c>
      <c r="E2112">
        <v>128.80709999999999</v>
      </c>
      <c r="F2112">
        <v>133.4203</v>
      </c>
      <c r="H2112" s="1"/>
      <c r="J2112" s="1"/>
    </row>
    <row r="2113" spans="1:10">
      <c r="A2113" s="14"/>
      <c r="B2113" s="1">
        <v>44953</v>
      </c>
      <c r="C2113">
        <v>128.9111</v>
      </c>
      <c r="D2113">
        <v>132.1283</v>
      </c>
      <c r="E2113">
        <v>126.76130000000001</v>
      </c>
      <c r="F2113">
        <v>131.92599999999999</v>
      </c>
      <c r="H2113" s="1"/>
      <c r="J2113" s="1"/>
    </row>
    <row r="2114" spans="1:10">
      <c r="A2114" s="14"/>
      <c r="B2114" s="1">
        <v>44956</v>
      </c>
      <c r="C2114">
        <v>129.79849999999999</v>
      </c>
      <c r="D2114">
        <v>129.79849999999999</v>
      </c>
      <c r="E2114">
        <v>127.05329999999999</v>
      </c>
      <c r="F2114">
        <v>130.73429999999999</v>
      </c>
      <c r="H2114" s="1"/>
      <c r="J2114" s="1"/>
    </row>
    <row r="2115" spans="1:10">
      <c r="A2115" s="14"/>
      <c r="B2115" s="1">
        <v>44957</v>
      </c>
      <c r="C2115">
        <v>127.5217</v>
      </c>
      <c r="D2115">
        <v>129.71279999999999</v>
      </c>
      <c r="E2115">
        <v>127.5217</v>
      </c>
      <c r="F2115">
        <v>128.02860000000001</v>
      </c>
      <c r="H2115" s="1"/>
      <c r="J2115" s="1"/>
    </row>
    <row r="2116" spans="1:10">
      <c r="A2116" s="14"/>
      <c r="B2116" s="1">
        <v>44958</v>
      </c>
      <c r="C2116">
        <v>128.8158</v>
      </c>
      <c r="D2116">
        <v>133.50229999999999</v>
      </c>
      <c r="E2116">
        <v>128.8158</v>
      </c>
      <c r="F2116">
        <v>130.01599999999999</v>
      </c>
      <c r="H2116" s="1"/>
      <c r="J2116" s="1"/>
    </row>
    <row r="2117" spans="1:10">
      <c r="A2117" s="14"/>
      <c r="B2117" s="1">
        <v>44959</v>
      </c>
      <c r="C2117">
        <v>133.4203</v>
      </c>
      <c r="D2117">
        <v>133.4203</v>
      </c>
      <c r="E2117">
        <v>131.7593</v>
      </c>
      <c r="F2117">
        <v>128.36199999999999</v>
      </c>
      <c r="H2117" s="1"/>
      <c r="J2117" s="1"/>
    </row>
    <row r="2118" spans="1:10">
      <c r="A2118" s="14"/>
      <c r="B2118" s="1">
        <v>44960</v>
      </c>
      <c r="C2118">
        <v>131.92599999999999</v>
      </c>
      <c r="D2118">
        <v>132.9101</v>
      </c>
      <c r="E2118">
        <v>129.97389999999999</v>
      </c>
      <c r="F2118">
        <v>121.5933</v>
      </c>
      <c r="H2118" s="1"/>
      <c r="J2118" s="1"/>
    </row>
    <row r="2119" spans="1:10">
      <c r="A2119" s="14"/>
      <c r="B2119" s="1">
        <v>44963</v>
      </c>
      <c r="C2119">
        <v>130.73429999999999</v>
      </c>
      <c r="D2119">
        <v>130.73429999999999</v>
      </c>
      <c r="E2119">
        <v>127.8197</v>
      </c>
      <c r="F2119">
        <v>121.0181</v>
      </c>
      <c r="H2119" s="1"/>
      <c r="J2119" s="1"/>
    </row>
    <row r="2120" spans="1:10">
      <c r="A2120" s="14"/>
      <c r="B2120" s="1">
        <v>44964</v>
      </c>
      <c r="C2120">
        <v>128.02860000000001</v>
      </c>
      <c r="D2120">
        <v>130.04519999999999</v>
      </c>
      <c r="E2120">
        <v>128.02860000000001</v>
      </c>
      <c r="F2120">
        <v>121.3099</v>
      </c>
      <c r="H2120" s="1"/>
      <c r="J2120" s="1"/>
    </row>
    <row r="2121" spans="1:10">
      <c r="A2121" s="14"/>
      <c r="B2121" s="1">
        <v>44965</v>
      </c>
      <c r="C2121">
        <v>130.01599999999999</v>
      </c>
      <c r="D2121">
        <v>130.01599999999999</v>
      </c>
      <c r="E2121">
        <v>127.3938</v>
      </c>
      <c r="F2121">
        <v>123.5752</v>
      </c>
      <c r="H2121" s="1"/>
      <c r="J2121" s="1"/>
    </row>
    <row r="2122" spans="1:10">
      <c r="A2122" s="14"/>
      <c r="B2122" s="1">
        <v>44966</v>
      </c>
      <c r="C2122">
        <v>128.36199999999999</v>
      </c>
      <c r="D2122">
        <v>128.36199999999999</v>
      </c>
      <c r="E2122">
        <v>121.3583</v>
      </c>
      <c r="F2122">
        <v>138.25389999999999</v>
      </c>
      <c r="H2122" s="1"/>
      <c r="J2122" s="1"/>
    </row>
    <row r="2123" spans="1:10">
      <c r="A2123" s="14"/>
      <c r="B2123" s="1">
        <v>44967</v>
      </c>
      <c r="C2123">
        <v>121.5933</v>
      </c>
      <c r="D2123">
        <v>122.1481</v>
      </c>
      <c r="E2123">
        <v>120.04130000000001</v>
      </c>
      <c r="F2123">
        <v>131.9367</v>
      </c>
      <c r="H2123" s="1"/>
      <c r="J2123" s="1"/>
    </row>
    <row r="2124" spans="1:10">
      <c r="A2124" s="14"/>
      <c r="B2124" s="1">
        <v>44970</v>
      </c>
      <c r="C2124">
        <v>121.0181</v>
      </c>
      <c r="D2124">
        <v>121.3274</v>
      </c>
      <c r="E2124">
        <v>120.84139999999999</v>
      </c>
      <c r="F2124">
        <v>138.7961</v>
      </c>
      <c r="H2124" s="1"/>
      <c r="J2124" s="1"/>
    </row>
    <row r="2125" spans="1:10">
      <c r="A2125" s="14"/>
      <c r="B2125" s="1">
        <v>44971</v>
      </c>
      <c r="C2125">
        <v>121.3099</v>
      </c>
      <c r="D2125">
        <v>124.1225</v>
      </c>
      <c r="E2125">
        <v>121.3099</v>
      </c>
      <c r="F2125">
        <v>136.3587</v>
      </c>
      <c r="H2125" s="1"/>
      <c r="J2125" s="1"/>
    </row>
    <row r="2126" spans="1:10">
      <c r="A2126" s="14"/>
      <c r="B2126" s="1">
        <v>44972</v>
      </c>
      <c r="C2126">
        <v>123.5752</v>
      </c>
      <c r="D2126">
        <v>138.81710000000001</v>
      </c>
      <c r="E2126">
        <v>123.5752</v>
      </c>
      <c r="F2126">
        <v>135.22540000000001</v>
      </c>
      <c r="H2126" s="1"/>
      <c r="J2126" s="1"/>
    </row>
    <row r="2127" spans="1:10">
      <c r="A2127" s="14"/>
      <c r="B2127" s="1">
        <v>44973</v>
      </c>
      <c r="C2127">
        <v>138.2714</v>
      </c>
      <c r="D2127">
        <v>138.2714</v>
      </c>
      <c r="E2127">
        <v>130.79179999999999</v>
      </c>
      <c r="F2127">
        <v>133.78960000000001</v>
      </c>
      <c r="H2127" s="1"/>
      <c r="J2127" s="1"/>
    </row>
    <row r="2128" spans="1:10">
      <c r="A2128" s="14"/>
      <c r="B2128" s="1">
        <v>44974</v>
      </c>
      <c r="C2128">
        <v>131.9323</v>
      </c>
      <c r="D2128">
        <v>139.76310000000001</v>
      </c>
      <c r="E2128">
        <v>131.63480000000001</v>
      </c>
      <c r="F2128">
        <v>129.2166</v>
      </c>
      <c r="H2128" s="1"/>
      <c r="J2128" s="1"/>
    </row>
    <row r="2129" spans="1:10">
      <c r="A2129" s="14"/>
      <c r="B2129" s="1">
        <v>44977</v>
      </c>
      <c r="C2129">
        <v>138.7961</v>
      </c>
      <c r="D2129">
        <v>138.8049</v>
      </c>
      <c r="E2129">
        <v>138.77860000000001</v>
      </c>
      <c r="F2129">
        <v>130.89699999999999</v>
      </c>
      <c r="H2129" s="1"/>
      <c r="J2129" s="1"/>
    </row>
    <row r="2130" spans="1:10">
      <c r="A2130" s="14"/>
      <c r="B2130" s="1">
        <v>44978</v>
      </c>
      <c r="C2130">
        <v>138.78739999999999</v>
      </c>
      <c r="D2130">
        <v>138.78739999999999</v>
      </c>
      <c r="E2130">
        <v>136.35720000000001</v>
      </c>
      <c r="F2130">
        <v>128.8663</v>
      </c>
      <c r="H2130" s="1"/>
      <c r="J2130" s="1"/>
    </row>
    <row r="2131" spans="1:10">
      <c r="A2131" s="14"/>
      <c r="B2131" s="1">
        <v>44979</v>
      </c>
      <c r="C2131">
        <v>136.3587</v>
      </c>
      <c r="D2131">
        <v>136.3587</v>
      </c>
      <c r="E2131">
        <v>132.78989999999999</v>
      </c>
      <c r="F2131">
        <v>131.57310000000001</v>
      </c>
      <c r="H2131" s="1"/>
      <c r="J2131" s="1"/>
    </row>
    <row r="2132" spans="1:10">
      <c r="A2132" s="14"/>
      <c r="B2132" s="1">
        <v>44980</v>
      </c>
      <c r="C2132">
        <v>135.22540000000001</v>
      </c>
      <c r="D2132">
        <v>135.22540000000001</v>
      </c>
      <c r="E2132">
        <v>133.51179999999999</v>
      </c>
      <c r="F2132">
        <v>130.43</v>
      </c>
      <c r="H2132" s="1"/>
      <c r="J2132" s="1"/>
    </row>
    <row r="2133" spans="1:10">
      <c r="A2133" s="14"/>
      <c r="B2133" s="1">
        <v>44981</v>
      </c>
      <c r="C2133">
        <v>133.78960000000001</v>
      </c>
      <c r="D2133">
        <v>134.8022</v>
      </c>
      <c r="E2133">
        <v>127.31529999999999</v>
      </c>
      <c r="F2133">
        <v>123.5506</v>
      </c>
      <c r="H2133" s="1"/>
      <c r="J2133" s="1"/>
    </row>
    <row r="2134" spans="1:10">
      <c r="A2134" s="14"/>
      <c r="B2134" s="1">
        <v>44984</v>
      </c>
      <c r="C2134">
        <v>129.2166</v>
      </c>
      <c r="D2134">
        <v>131.11600000000001</v>
      </c>
      <c r="E2134">
        <v>129.2166</v>
      </c>
      <c r="F2134">
        <v>124.1583</v>
      </c>
      <c r="H2134" s="1"/>
      <c r="J2134" s="1"/>
    </row>
    <row r="2135" spans="1:10">
      <c r="A2135" s="14"/>
      <c r="B2135" s="1">
        <v>44985</v>
      </c>
      <c r="C2135">
        <v>130.89699999999999</v>
      </c>
      <c r="D2135">
        <v>130.89699999999999</v>
      </c>
      <c r="E2135">
        <v>128.58760000000001</v>
      </c>
      <c r="F2135">
        <v>122.7474</v>
      </c>
      <c r="H2135" s="1"/>
      <c r="J2135" s="1"/>
    </row>
    <row r="2136" spans="1:10">
      <c r="A2136" s="14"/>
      <c r="B2136" s="1">
        <v>44986</v>
      </c>
      <c r="C2136">
        <v>128.8663</v>
      </c>
      <c r="D2136">
        <v>131.9932</v>
      </c>
      <c r="E2136">
        <v>128.8663</v>
      </c>
      <c r="F2136">
        <v>120.3279</v>
      </c>
      <c r="H2136" s="1"/>
      <c r="J2136" s="1"/>
    </row>
    <row r="2137" spans="1:10">
      <c r="A2137" s="14"/>
      <c r="B2137" s="1">
        <v>44987</v>
      </c>
      <c r="C2137">
        <v>131.59520000000001</v>
      </c>
      <c r="D2137">
        <v>131.59520000000001</v>
      </c>
      <c r="E2137">
        <v>130.43</v>
      </c>
      <c r="F2137">
        <v>111.36150000000001</v>
      </c>
      <c r="H2137" s="1"/>
      <c r="J2137" s="1"/>
    </row>
    <row r="2138" spans="1:10">
      <c r="A2138" s="14"/>
      <c r="B2138" s="1">
        <v>44988</v>
      </c>
      <c r="C2138">
        <v>130.43</v>
      </c>
      <c r="D2138">
        <v>130.51400000000001</v>
      </c>
      <c r="E2138">
        <v>122.12690000000001</v>
      </c>
      <c r="F2138">
        <v>110.316</v>
      </c>
      <c r="H2138" s="1"/>
      <c r="J2138" s="1"/>
    </row>
    <row r="2139" spans="1:10">
      <c r="A2139" s="14"/>
      <c r="B2139" s="1">
        <v>44991</v>
      </c>
      <c r="C2139">
        <v>123.5506</v>
      </c>
      <c r="D2139">
        <v>124.1583</v>
      </c>
      <c r="E2139">
        <v>123.5506</v>
      </c>
      <c r="F2139">
        <v>134.16030000000001</v>
      </c>
      <c r="H2139" s="1"/>
      <c r="J2139" s="1"/>
    </row>
    <row r="2140" spans="1:10">
      <c r="A2140" s="14"/>
      <c r="B2140" s="1">
        <v>44992</v>
      </c>
      <c r="C2140">
        <v>124.1583</v>
      </c>
      <c r="D2140">
        <v>124.1583</v>
      </c>
      <c r="E2140">
        <v>122.1289</v>
      </c>
      <c r="F2140">
        <v>137.1738</v>
      </c>
      <c r="H2140" s="1"/>
      <c r="J2140" s="1"/>
    </row>
    <row r="2141" spans="1:10">
      <c r="A2141" s="14"/>
      <c r="B2141" s="1">
        <v>44993</v>
      </c>
      <c r="C2141">
        <v>122.7474</v>
      </c>
      <c r="D2141">
        <v>122.7474</v>
      </c>
      <c r="E2141">
        <v>120.0795</v>
      </c>
      <c r="F2141">
        <v>135.30959999999999</v>
      </c>
      <c r="H2141" s="1"/>
      <c r="J2141" s="1"/>
    </row>
    <row r="2142" spans="1:10">
      <c r="A2142" s="14"/>
      <c r="B2142" s="1">
        <v>44994</v>
      </c>
      <c r="C2142">
        <v>120.3279</v>
      </c>
      <c r="D2142">
        <v>120.3279</v>
      </c>
      <c r="E2142">
        <v>111.0137</v>
      </c>
      <c r="F2142">
        <v>138.69130000000001</v>
      </c>
      <c r="H2142" s="1"/>
      <c r="J2142" s="1"/>
    </row>
    <row r="2143" spans="1:10">
      <c r="A2143" s="14"/>
      <c r="B2143" s="1">
        <v>44995</v>
      </c>
      <c r="C2143">
        <v>111.346</v>
      </c>
      <c r="D2143">
        <v>112.15860000000001</v>
      </c>
      <c r="E2143">
        <v>108.1323</v>
      </c>
      <c r="F2143">
        <v>149.6046</v>
      </c>
      <c r="H2143" s="1"/>
      <c r="J2143" s="1"/>
    </row>
    <row r="2144" spans="1:10">
      <c r="A2144" s="14"/>
      <c r="B2144" s="1">
        <v>44998</v>
      </c>
      <c r="C2144">
        <v>110.316</v>
      </c>
      <c r="D2144">
        <v>134.82259999999999</v>
      </c>
      <c r="E2144">
        <v>110.316</v>
      </c>
      <c r="F2144">
        <v>154.8237</v>
      </c>
      <c r="H2144" s="1"/>
      <c r="J2144" s="1"/>
    </row>
    <row r="2145" spans="1:10">
      <c r="A2145" s="14"/>
      <c r="B2145" s="1">
        <v>44999</v>
      </c>
      <c r="C2145">
        <v>134.16030000000001</v>
      </c>
      <c r="D2145">
        <v>139.4023</v>
      </c>
      <c r="E2145">
        <v>134.16030000000001</v>
      </c>
      <c r="F2145">
        <v>156.54329999999999</v>
      </c>
      <c r="H2145" s="1"/>
      <c r="J2145" s="1"/>
    </row>
    <row r="2146" spans="1:10">
      <c r="A2146" s="14"/>
      <c r="B2146" s="1">
        <v>45000</v>
      </c>
      <c r="C2146">
        <v>137.1738</v>
      </c>
      <c r="D2146">
        <v>140.28200000000001</v>
      </c>
      <c r="E2146">
        <v>133.00049999999999</v>
      </c>
      <c r="F2146">
        <v>152.04910000000001</v>
      </c>
      <c r="H2146" s="1"/>
      <c r="J2146" s="1"/>
    </row>
    <row r="2147" spans="1:10">
      <c r="A2147" s="14"/>
      <c r="B2147" s="1">
        <v>45001</v>
      </c>
      <c r="C2147">
        <v>135.2158</v>
      </c>
      <c r="D2147">
        <v>138.90860000000001</v>
      </c>
      <c r="E2147">
        <v>135.2158</v>
      </c>
      <c r="F2147">
        <v>158.0284</v>
      </c>
      <c r="H2147" s="1"/>
      <c r="J2147" s="1"/>
    </row>
    <row r="2148" spans="1:10">
      <c r="A2148" s="14"/>
      <c r="B2148" s="1">
        <v>45002</v>
      </c>
      <c r="C2148">
        <v>138.69130000000001</v>
      </c>
      <c r="D2148">
        <v>150.09350000000001</v>
      </c>
      <c r="E2148">
        <v>138.51689999999999</v>
      </c>
      <c r="F2148">
        <v>154.67599999999999</v>
      </c>
      <c r="H2148" s="1"/>
      <c r="J2148" s="1"/>
    </row>
    <row r="2149" spans="1:10">
      <c r="A2149" s="14"/>
      <c r="B2149" s="1">
        <v>45005</v>
      </c>
      <c r="C2149">
        <v>149.6046</v>
      </c>
      <c r="D2149">
        <v>155.10939999999999</v>
      </c>
      <c r="E2149">
        <v>149.6046</v>
      </c>
      <c r="F2149">
        <v>150.63990000000001</v>
      </c>
      <c r="H2149" s="1"/>
      <c r="J2149" s="1"/>
    </row>
    <row r="2150" spans="1:10">
      <c r="A2150" s="14"/>
      <c r="B2150" s="1">
        <v>45006</v>
      </c>
      <c r="C2150">
        <v>154.8237</v>
      </c>
      <c r="D2150">
        <v>156.87520000000001</v>
      </c>
      <c r="E2150">
        <v>154.8237</v>
      </c>
      <c r="F2150">
        <v>151.2184</v>
      </c>
      <c r="H2150" s="1"/>
      <c r="J2150" s="1"/>
    </row>
    <row r="2151" spans="1:10">
      <c r="A2151" s="14"/>
      <c r="B2151" s="1">
        <v>45007</v>
      </c>
      <c r="C2151">
        <v>156.54329999999999</v>
      </c>
      <c r="D2151">
        <v>156.54329999999999</v>
      </c>
      <c r="E2151">
        <v>148.99010000000001</v>
      </c>
      <c r="F2151">
        <v>157.7345</v>
      </c>
      <c r="H2151" s="1"/>
      <c r="J2151" s="1"/>
    </row>
    <row r="2152" spans="1:10">
      <c r="A2152" s="14"/>
      <c r="B2152" s="1">
        <v>45008</v>
      </c>
      <c r="C2152">
        <v>152.04910000000001</v>
      </c>
      <c r="D2152">
        <v>158.24440000000001</v>
      </c>
      <c r="E2152">
        <v>152.04910000000001</v>
      </c>
      <c r="F2152">
        <v>155.45050000000001</v>
      </c>
      <c r="H2152" s="1"/>
      <c r="J2152" s="1"/>
    </row>
    <row r="2153" spans="1:10">
      <c r="A2153" s="14"/>
      <c r="B2153" s="1">
        <v>45009</v>
      </c>
      <c r="C2153">
        <v>158.0284</v>
      </c>
      <c r="D2153">
        <v>158.0461</v>
      </c>
      <c r="E2153">
        <v>152.64709999999999</v>
      </c>
      <c r="F2153">
        <v>157.762</v>
      </c>
      <c r="H2153" s="1"/>
      <c r="J2153" s="1"/>
    </row>
    <row r="2154" spans="1:10">
      <c r="A2154" s="14"/>
      <c r="B2154" s="1">
        <v>45012</v>
      </c>
      <c r="C2154">
        <v>154.67599999999999</v>
      </c>
      <c r="D2154">
        <v>154.67599999999999</v>
      </c>
      <c r="E2154">
        <v>149.79179999999999</v>
      </c>
      <c r="F2154">
        <v>154.45009999999999</v>
      </c>
      <c r="H2154" s="1"/>
      <c r="J2154" s="1"/>
    </row>
    <row r="2155" spans="1:10">
      <c r="A2155" s="14"/>
      <c r="B2155" s="1">
        <v>45013</v>
      </c>
      <c r="C2155">
        <v>150.63990000000001</v>
      </c>
      <c r="D2155">
        <v>152.17959999999999</v>
      </c>
      <c r="E2155">
        <v>150.63990000000001</v>
      </c>
      <c r="F2155">
        <v>155.66849999999999</v>
      </c>
      <c r="H2155" s="1"/>
      <c r="J2155" s="1"/>
    </row>
    <row r="2156" spans="1:10">
      <c r="A2156" s="14"/>
      <c r="B2156" s="1">
        <v>45014</v>
      </c>
      <c r="C2156">
        <v>151.2184</v>
      </c>
      <c r="D2156">
        <v>157.87209999999999</v>
      </c>
      <c r="E2156">
        <v>151.2184</v>
      </c>
      <c r="F2156">
        <v>155.71350000000001</v>
      </c>
      <c r="H2156" s="1"/>
      <c r="J2156" s="1"/>
    </row>
    <row r="2157" spans="1:10">
      <c r="A2157" s="14"/>
      <c r="B2157" s="1">
        <v>45015</v>
      </c>
      <c r="C2157">
        <v>157.7345</v>
      </c>
      <c r="D2157">
        <v>157.7345</v>
      </c>
      <c r="E2157">
        <v>154.40479999999999</v>
      </c>
      <c r="F2157">
        <v>154.85159999999999</v>
      </c>
      <c r="H2157" s="1"/>
      <c r="J2157" s="1"/>
    </row>
    <row r="2158" spans="1:10">
      <c r="A2158" s="14"/>
      <c r="B2158" s="1">
        <v>45016</v>
      </c>
      <c r="C2158">
        <v>155.45050000000001</v>
      </c>
      <c r="D2158">
        <v>159.44059999999999</v>
      </c>
      <c r="E2158">
        <v>152.78120000000001</v>
      </c>
      <c r="F2158">
        <v>164.82980000000001</v>
      </c>
      <c r="H2158" s="1"/>
      <c r="J2158" s="1"/>
    </row>
    <row r="2159" spans="1:10">
      <c r="A2159" s="14"/>
      <c r="B2159" s="1">
        <v>45019</v>
      </c>
      <c r="C2159">
        <v>158.1636</v>
      </c>
      <c r="D2159">
        <v>158.1636</v>
      </c>
      <c r="E2159">
        <v>154.24889999999999</v>
      </c>
      <c r="F2159">
        <v>167.1679</v>
      </c>
      <c r="H2159" s="1"/>
      <c r="J2159" s="1"/>
    </row>
    <row r="2160" spans="1:10">
      <c r="A2160" s="14"/>
      <c r="B2160" s="1">
        <v>45020</v>
      </c>
      <c r="C2160">
        <v>154.45009999999999</v>
      </c>
      <c r="D2160">
        <v>156.14580000000001</v>
      </c>
      <c r="E2160">
        <v>154.45009999999999</v>
      </c>
      <c r="F2160">
        <v>165.16829999999999</v>
      </c>
      <c r="H2160" s="1"/>
      <c r="J2160" s="1"/>
    </row>
    <row r="2161" spans="1:10">
      <c r="A2161" s="14"/>
      <c r="B2161" s="1">
        <v>45021</v>
      </c>
      <c r="C2161">
        <v>155.66849999999999</v>
      </c>
      <c r="D2161">
        <v>156.2124</v>
      </c>
      <c r="E2161">
        <v>155.47049999999999</v>
      </c>
      <c r="F2161">
        <v>167.6814</v>
      </c>
      <c r="H2161" s="1"/>
      <c r="J2161" s="1"/>
    </row>
    <row r="2162" spans="1:10">
      <c r="A2162" s="14"/>
      <c r="B2162" s="1">
        <v>45022</v>
      </c>
      <c r="C2162">
        <v>155.71350000000001</v>
      </c>
      <c r="D2162">
        <v>155.86099999999999</v>
      </c>
      <c r="E2162">
        <v>153.13229999999999</v>
      </c>
      <c r="F2162">
        <v>167.61070000000001</v>
      </c>
      <c r="H2162" s="1"/>
      <c r="J2162" s="1"/>
    </row>
    <row r="2163" spans="1:10">
      <c r="A2163" s="14"/>
      <c r="B2163" s="1">
        <v>45026</v>
      </c>
      <c r="C2163">
        <v>154.85159999999999</v>
      </c>
      <c r="D2163">
        <v>165.0436</v>
      </c>
      <c r="E2163">
        <v>154.85159999999999</v>
      </c>
      <c r="F2163">
        <v>162.7894</v>
      </c>
      <c r="H2163" s="1"/>
      <c r="J2163" s="1"/>
    </row>
    <row r="2164" spans="1:10">
      <c r="A2164" s="14"/>
      <c r="B2164" s="1">
        <v>45027</v>
      </c>
      <c r="C2164">
        <v>164.82980000000001</v>
      </c>
      <c r="D2164">
        <v>167.3904</v>
      </c>
      <c r="E2164">
        <v>164.82980000000001</v>
      </c>
      <c r="F2164">
        <v>167.02340000000001</v>
      </c>
      <c r="H2164" s="1"/>
      <c r="J2164" s="1"/>
    </row>
    <row r="2165" spans="1:10">
      <c r="A2165" s="14"/>
      <c r="B2165" s="1">
        <v>45028</v>
      </c>
      <c r="C2165">
        <v>167.1679</v>
      </c>
      <c r="D2165">
        <v>167.1679</v>
      </c>
      <c r="E2165">
        <v>164.6369</v>
      </c>
      <c r="F2165">
        <v>157.87479999999999</v>
      </c>
      <c r="H2165" s="1"/>
      <c r="J2165" s="1"/>
    </row>
    <row r="2166" spans="1:10">
      <c r="A2166" s="14"/>
      <c r="B2166" s="1">
        <v>45029</v>
      </c>
      <c r="C2166">
        <v>165.16829999999999</v>
      </c>
      <c r="D2166">
        <v>167.98320000000001</v>
      </c>
      <c r="E2166">
        <v>165.16829999999999</v>
      </c>
      <c r="F2166">
        <v>155.69669999999999</v>
      </c>
      <c r="H2166" s="1"/>
      <c r="J2166" s="1"/>
    </row>
    <row r="2167" spans="1:10">
      <c r="A2167" s="14"/>
      <c r="B2167" s="1">
        <v>45030</v>
      </c>
      <c r="C2167">
        <v>167.6814</v>
      </c>
      <c r="D2167">
        <v>171.61879999999999</v>
      </c>
      <c r="E2167">
        <v>165.55459999999999</v>
      </c>
      <c r="F2167">
        <v>150.21340000000001</v>
      </c>
      <c r="H2167" s="1"/>
      <c r="J2167" s="1"/>
    </row>
    <row r="2168" spans="1:10">
      <c r="A2168" s="14"/>
      <c r="B2168" s="1">
        <v>45033</v>
      </c>
      <c r="C2168">
        <v>167.61070000000001</v>
      </c>
      <c r="D2168">
        <v>167.61070000000001</v>
      </c>
      <c r="E2168">
        <v>162.54839999999999</v>
      </c>
      <c r="F2168">
        <v>151.25829999999999</v>
      </c>
      <c r="H2168" s="1"/>
      <c r="J2168" s="1"/>
    </row>
    <row r="2169" spans="1:10">
      <c r="A2169" s="14"/>
      <c r="B2169" s="1">
        <v>45034</v>
      </c>
      <c r="C2169">
        <v>162.7894</v>
      </c>
      <c r="D2169">
        <v>167.084</v>
      </c>
      <c r="E2169">
        <v>162.7894</v>
      </c>
      <c r="F2169">
        <v>155.76609999999999</v>
      </c>
      <c r="H2169" s="1"/>
      <c r="J2169" s="1"/>
    </row>
    <row r="2170" spans="1:10">
      <c r="A2170" s="14"/>
      <c r="B2170" s="1">
        <v>45035</v>
      </c>
      <c r="C2170">
        <v>167.02340000000001</v>
      </c>
      <c r="D2170">
        <v>167.02340000000001</v>
      </c>
      <c r="E2170">
        <v>156.99940000000001</v>
      </c>
      <c r="F2170">
        <v>156.63800000000001</v>
      </c>
      <c r="H2170" s="1"/>
      <c r="J2170" s="1"/>
    </row>
    <row r="2171" spans="1:10">
      <c r="A2171" s="14"/>
      <c r="B2171" s="1">
        <v>45036</v>
      </c>
      <c r="C2171">
        <v>157.87479999999999</v>
      </c>
      <c r="D2171">
        <v>157.87479999999999</v>
      </c>
      <c r="E2171">
        <v>154.64410000000001</v>
      </c>
      <c r="F2171">
        <v>162.6026</v>
      </c>
      <c r="H2171" s="1"/>
      <c r="J2171" s="1"/>
    </row>
    <row r="2172" spans="1:10">
      <c r="A2172" s="14"/>
      <c r="B2172" s="1">
        <v>45037</v>
      </c>
      <c r="C2172">
        <v>155.69669999999999</v>
      </c>
      <c r="D2172">
        <v>156.0196</v>
      </c>
      <c r="E2172">
        <v>149.6756</v>
      </c>
      <c r="F2172">
        <v>161.2765</v>
      </c>
      <c r="H2172" s="1"/>
      <c r="J2172" s="1"/>
    </row>
    <row r="2173" spans="1:10">
      <c r="A2173" s="14"/>
      <c r="B2173" s="1">
        <v>45040</v>
      </c>
      <c r="C2173">
        <v>150.21340000000001</v>
      </c>
      <c r="D2173">
        <v>151.267</v>
      </c>
      <c r="E2173">
        <v>150.21340000000001</v>
      </c>
      <c r="F2173">
        <v>153.90180000000001</v>
      </c>
      <c r="H2173" s="1"/>
      <c r="J2173" s="1"/>
    </row>
    <row r="2174" spans="1:10">
      <c r="A2174" s="14"/>
      <c r="B2174" s="1">
        <v>45041</v>
      </c>
      <c r="C2174">
        <v>151.25829999999999</v>
      </c>
      <c r="D2174">
        <v>155.76900000000001</v>
      </c>
      <c r="E2174">
        <v>151.25829999999999</v>
      </c>
      <c r="F2174">
        <v>157.80940000000001</v>
      </c>
      <c r="H2174" s="1"/>
      <c r="J2174" s="1"/>
    </row>
    <row r="2175" spans="1:10">
      <c r="A2175" s="14"/>
      <c r="B2175" s="1">
        <v>45042</v>
      </c>
      <c r="C2175">
        <v>155.76609999999999</v>
      </c>
      <c r="D2175">
        <v>156.63800000000001</v>
      </c>
      <c r="E2175">
        <v>153.79259999999999</v>
      </c>
      <c r="F2175">
        <v>159.85910000000001</v>
      </c>
      <c r="H2175" s="1"/>
      <c r="J2175" s="1"/>
    </row>
    <row r="2176" spans="1:10">
      <c r="A2176" s="14"/>
      <c r="B2176" s="1">
        <v>45043</v>
      </c>
      <c r="C2176">
        <v>156.63800000000001</v>
      </c>
      <c r="D2176">
        <v>163.8338</v>
      </c>
      <c r="E2176">
        <v>156.63800000000001</v>
      </c>
      <c r="F2176">
        <v>158.5984</v>
      </c>
      <c r="H2176" s="1"/>
      <c r="J2176" s="1"/>
    </row>
    <row r="2177" spans="1:10">
      <c r="A2177" s="14"/>
      <c r="B2177" s="1">
        <v>45044</v>
      </c>
      <c r="C2177">
        <v>162.4931</v>
      </c>
      <c r="D2177">
        <v>163.1498</v>
      </c>
      <c r="E2177">
        <v>159.10220000000001</v>
      </c>
      <c r="F2177">
        <v>162.87799999999999</v>
      </c>
      <c r="H2177" s="1"/>
      <c r="J2177" s="1"/>
    </row>
    <row r="2178" spans="1:10">
      <c r="A2178" s="14"/>
      <c r="B2178" s="1">
        <v>45047</v>
      </c>
      <c r="C2178">
        <v>161.2765</v>
      </c>
      <c r="D2178">
        <v>161.2765</v>
      </c>
      <c r="E2178">
        <v>152.74010000000001</v>
      </c>
      <c r="F2178">
        <v>151.65190000000001</v>
      </c>
      <c r="H2178" s="1"/>
      <c r="J2178" s="1"/>
    </row>
    <row r="2179" spans="1:10">
      <c r="A2179" s="14"/>
      <c r="B2179" s="1">
        <v>45048</v>
      </c>
      <c r="C2179">
        <v>153.90180000000001</v>
      </c>
      <c r="D2179">
        <v>158.18109999999999</v>
      </c>
      <c r="E2179">
        <v>153.90180000000001</v>
      </c>
      <c r="F2179">
        <v>151.60560000000001</v>
      </c>
      <c r="H2179" s="1"/>
      <c r="J2179" s="1"/>
    </row>
    <row r="2180" spans="1:10">
      <c r="A2180" s="14"/>
      <c r="B2180" s="1">
        <v>45049</v>
      </c>
      <c r="C2180">
        <v>157.80940000000001</v>
      </c>
      <c r="D2180">
        <v>160.02979999999999</v>
      </c>
      <c r="E2180">
        <v>155.45400000000001</v>
      </c>
      <c r="F2180">
        <v>151.7175</v>
      </c>
      <c r="H2180" s="1"/>
      <c r="J2180" s="1"/>
    </row>
    <row r="2181" spans="1:10">
      <c r="A2181" s="14"/>
      <c r="B2181" s="1">
        <v>45050</v>
      </c>
      <c r="C2181">
        <v>159.85910000000001</v>
      </c>
      <c r="D2181">
        <v>159.85910000000001</v>
      </c>
      <c r="E2181">
        <v>158.27330000000001</v>
      </c>
      <c r="F2181">
        <v>147.18620000000001</v>
      </c>
      <c r="H2181" s="1"/>
      <c r="J2181" s="1"/>
    </row>
    <row r="2182" spans="1:10">
      <c r="A2182" s="14"/>
      <c r="B2182" s="1">
        <v>45051</v>
      </c>
      <c r="C2182">
        <v>158.5984</v>
      </c>
      <c r="D2182">
        <v>163.57169999999999</v>
      </c>
      <c r="E2182">
        <v>158.4836</v>
      </c>
      <c r="F2182">
        <v>144.93770000000001</v>
      </c>
      <c r="H2182" s="1"/>
      <c r="J2182" s="1"/>
    </row>
    <row r="2183" spans="1:10">
      <c r="A2183" s="14"/>
      <c r="B2183" s="1">
        <v>45054</v>
      </c>
      <c r="C2183">
        <v>162.87799999999999</v>
      </c>
      <c r="D2183">
        <v>162.87799999999999</v>
      </c>
      <c r="E2183">
        <v>149.72479999999999</v>
      </c>
      <c r="F2183">
        <v>150.04419999999999</v>
      </c>
      <c r="H2183" s="1"/>
      <c r="J2183" s="1"/>
    </row>
    <row r="2184" spans="1:10">
      <c r="A2184" s="14"/>
      <c r="B2184" s="1">
        <v>45055</v>
      </c>
      <c r="C2184">
        <v>151.65190000000001</v>
      </c>
      <c r="D2184">
        <v>151.9358</v>
      </c>
      <c r="E2184">
        <v>151.50049999999999</v>
      </c>
      <c r="F2184">
        <v>147.76429999999999</v>
      </c>
      <c r="H2184" s="1"/>
      <c r="J2184" s="1"/>
    </row>
    <row r="2185" spans="1:10">
      <c r="A2185" s="14"/>
      <c r="B2185" s="1">
        <v>45056</v>
      </c>
      <c r="C2185">
        <v>151.60560000000001</v>
      </c>
      <c r="D2185">
        <v>152.05850000000001</v>
      </c>
      <c r="E2185">
        <v>151.60560000000001</v>
      </c>
      <c r="F2185">
        <v>150.1892</v>
      </c>
      <c r="H2185" s="1"/>
      <c r="J2185" s="1"/>
    </row>
    <row r="2186" spans="1:10">
      <c r="A2186" s="14"/>
      <c r="B2186" s="1">
        <v>45057</v>
      </c>
      <c r="C2186">
        <v>151.67660000000001</v>
      </c>
      <c r="D2186">
        <v>151.67660000000001</v>
      </c>
      <c r="E2186">
        <v>146.9162</v>
      </c>
      <c r="F2186">
        <v>146.75319999999999</v>
      </c>
      <c r="H2186" s="1"/>
      <c r="J2186" s="1"/>
    </row>
    <row r="2187" spans="1:10">
      <c r="A2187" s="14"/>
      <c r="B2187" s="1">
        <v>45058</v>
      </c>
      <c r="C2187">
        <v>147.18620000000001</v>
      </c>
      <c r="D2187">
        <v>148.05350000000001</v>
      </c>
      <c r="E2187">
        <v>141.6746</v>
      </c>
      <c r="F2187">
        <v>147.2706</v>
      </c>
      <c r="H2187" s="1"/>
      <c r="J2187" s="1"/>
    </row>
    <row r="2188" spans="1:10">
      <c r="A2188" s="14"/>
      <c r="B2188" s="1">
        <v>45061</v>
      </c>
      <c r="C2188">
        <v>144.93770000000001</v>
      </c>
      <c r="D2188">
        <v>150.36859999999999</v>
      </c>
      <c r="E2188">
        <v>144.93770000000001</v>
      </c>
      <c r="F2188">
        <v>147.2978</v>
      </c>
      <c r="H2188" s="1"/>
      <c r="J2188" s="1"/>
    </row>
    <row r="2189" spans="1:10">
      <c r="A2189" s="14"/>
      <c r="B2189" s="1">
        <v>45062</v>
      </c>
      <c r="C2189">
        <v>150.04419999999999</v>
      </c>
      <c r="D2189">
        <v>150.04419999999999</v>
      </c>
      <c r="E2189">
        <v>147.64169999999999</v>
      </c>
      <c r="F2189">
        <v>149.49850000000001</v>
      </c>
      <c r="H2189" s="1"/>
      <c r="J2189" s="1"/>
    </row>
    <row r="2190" spans="1:10">
      <c r="A2190" s="14"/>
      <c r="B2190" s="1">
        <v>45063</v>
      </c>
      <c r="C2190">
        <v>147.76429999999999</v>
      </c>
      <c r="D2190">
        <v>150.23679999999999</v>
      </c>
      <c r="E2190">
        <v>147.76429999999999</v>
      </c>
      <c r="F2190">
        <v>143.94280000000001</v>
      </c>
      <c r="H2190" s="1"/>
      <c r="J2190" s="1"/>
    </row>
    <row r="2191" spans="1:10">
      <c r="A2191" s="14"/>
      <c r="B2191" s="1">
        <v>45064</v>
      </c>
      <c r="C2191">
        <v>150.1892</v>
      </c>
      <c r="D2191">
        <v>150.1892</v>
      </c>
      <c r="E2191">
        <v>146.65520000000001</v>
      </c>
      <c r="F2191">
        <v>144.40610000000001</v>
      </c>
      <c r="H2191" s="1"/>
      <c r="J2191" s="1"/>
    </row>
    <row r="2192" spans="1:10">
      <c r="A2192" s="14"/>
      <c r="B2192" s="1">
        <v>45065</v>
      </c>
      <c r="C2192">
        <v>146.75319999999999</v>
      </c>
      <c r="D2192">
        <v>148.93680000000001</v>
      </c>
      <c r="E2192">
        <v>146.12700000000001</v>
      </c>
      <c r="F2192">
        <v>146.33090000000001</v>
      </c>
      <c r="H2192" s="1"/>
      <c r="J2192" s="1"/>
    </row>
    <row r="2193" spans="1:10">
      <c r="A2193" s="14"/>
      <c r="B2193" s="1">
        <v>45068</v>
      </c>
      <c r="C2193">
        <v>147.2706</v>
      </c>
      <c r="D2193">
        <v>147.32499999999999</v>
      </c>
      <c r="E2193">
        <v>147.2706</v>
      </c>
      <c r="F2193">
        <v>151.6514</v>
      </c>
      <c r="H2193" s="1"/>
      <c r="J2193" s="1"/>
    </row>
    <row r="2194" spans="1:10">
      <c r="A2194" s="14"/>
      <c r="B2194" s="1">
        <v>45069</v>
      </c>
      <c r="C2194">
        <v>147.2978</v>
      </c>
      <c r="D2194">
        <v>149.49850000000001</v>
      </c>
      <c r="E2194">
        <v>147.2978</v>
      </c>
      <c r="F2194">
        <v>148.053</v>
      </c>
      <c r="H2194" s="1"/>
      <c r="J2194" s="1"/>
    </row>
    <row r="2195" spans="1:10">
      <c r="A2195" s="14"/>
      <c r="B2195" s="1">
        <v>45070</v>
      </c>
      <c r="C2195">
        <v>149.49850000000001</v>
      </c>
      <c r="D2195">
        <v>149.49850000000001</v>
      </c>
      <c r="E2195">
        <v>143.5078</v>
      </c>
      <c r="F2195">
        <v>145.78299999999999</v>
      </c>
      <c r="H2195" s="1"/>
      <c r="J2195" s="1"/>
    </row>
    <row r="2196" spans="1:10">
      <c r="A2196" s="14"/>
      <c r="B2196" s="1">
        <v>45071</v>
      </c>
      <c r="C2196">
        <v>144.0787</v>
      </c>
      <c r="D2196">
        <v>144.71799999999999</v>
      </c>
      <c r="E2196">
        <v>144.0787</v>
      </c>
      <c r="F2196">
        <v>148.86689999999999</v>
      </c>
      <c r="H2196" s="1"/>
      <c r="J2196" s="1"/>
    </row>
    <row r="2197" spans="1:10">
      <c r="A2197" s="14"/>
      <c r="B2197" s="1">
        <v>45072</v>
      </c>
      <c r="C2197">
        <v>144.40610000000001</v>
      </c>
      <c r="D2197">
        <v>147.32220000000001</v>
      </c>
      <c r="E2197">
        <v>143.54</v>
      </c>
      <c r="F2197">
        <v>140.2286</v>
      </c>
      <c r="H2197" s="1"/>
      <c r="J2197" s="1"/>
    </row>
    <row r="2198" spans="1:10">
      <c r="A2198" s="14"/>
      <c r="B2198" s="1">
        <v>45075</v>
      </c>
      <c r="C2198">
        <v>146.33090000000001</v>
      </c>
      <c r="D2198">
        <v>151.94759999999999</v>
      </c>
      <c r="E2198">
        <v>146.33090000000001</v>
      </c>
      <c r="F2198">
        <v>148.9487</v>
      </c>
      <c r="H2198" s="1"/>
      <c r="J2198" s="1"/>
    </row>
    <row r="2199" spans="1:10">
      <c r="A2199" s="14"/>
      <c r="B2199" s="1">
        <v>45076</v>
      </c>
      <c r="C2199">
        <v>151.7243</v>
      </c>
      <c r="D2199">
        <v>152.60910000000001</v>
      </c>
      <c r="E2199">
        <v>151.52379999999999</v>
      </c>
      <c r="F2199">
        <v>144.01949999999999</v>
      </c>
      <c r="H2199" s="1"/>
      <c r="J2199" s="1"/>
    </row>
    <row r="2200" spans="1:10">
      <c r="A2200" s="14"/>
      <c r="B2200" s="1">
        <v>45077</v>
      </c>
      <c r="C2200">
        <v>151.6514</v>
      </c>
      <c r="D2200">
        <v>151.6514</v>
      </c>
      <c r="E2200">
        <v>147.20060000000001</v>
      </c>
      <c r="F2200">
        <v>144.75399999999999</v>
      </c>
      <c r="H2200" s="1"/>
      <c r="J2200" s="1"/>
    </row>
    <row r="2201" spans="1:10">
      <c r="A2201" s="14"/>
      <c r="B2201" s="1">
        <v>45078</v>
      </c>
      <c r="C2201">
        <v>148.053</v>
      </c>
      <c r="D2201">
        <v>148.053</v>
      </c>
      <c r="E2201">
        <v>145.78299999999999</v>
      </c>
      <c r="F2201">
        <v>143.89359999999999</v>
      </c>
      <c r="H2201" s="1"/>
      <c r="J2201" s="1"/>
    </row>
    <row r="2202" spans="1:10">
      <c r="A2202" s="14"/>
      <c r="B2202" s="1">
        <v>45079</v>
      </c>
      <c r="C2202">
        <v>145.7535</v>
      </c>
      <c r="D2202">
        <v>149.12649999999999</v>
      </c>
      <c r="E2202">
        <v>144.4777</v>
      </c>
      <c r="F2202">
        <v>141.28319999999999</v>
      </c>
      <c r="H2202" s="1"/>
      <c r="J2202" s="1"/>
    </row>
    <row r="2203" spans="1:10">
      <c r="A2203" s="14"/>
      <c r="B2203" s="1">
        <v>45082</v>
      </c>
      <c r="C2203">
        <v>148.86689999999999</v>
      </c>
      <c r="D2203">
        <v>148.86689999999999</v>
      </c>
      <c r="E2203">
        <v>139.66239999999999</v>
      </c>
      <c r="F2203">
        <v>140.8426</v>
      </c>
      <c r="H2203" s="1"/>
      <c r="J2203" s="1"/>
    </row>
    <row r="2204" spans="1:10">
      <c r="A2204" s="14"/>
      <c r="B2204" s="1">
        <v>45083</v>
      </c>
      <c r="C2204">
        <v>140.2286</v>
      </c>
      <c r="D2204">
        <v>149.35560000000001</v>
      </c>
      <c r="E2204">
        <v>140.2286</v>
      </c>
      <c r="F2204">
        <v>136.26519999999999</v>
      </c>
      <c r="H2204" s="1"/>
      <c r="J2204" s="1"/>
    </row>
    <row r="2205" spans="1:10">
      <c r="A2205" s="14"/>
      <c r="B2205" s="1">
        <v>45084</v>
      </c>
      <c r="C2205">
        <v>148.9487</v>
      </c>
      <c r="D2205">
        <v>148.9487</v>
      </c>
      <c r="E2205">
        <v>143.82140000000001</v>
      </c>
      <c r="F2205">
        <v>139.22319999999999</v>
      </c>
      <c r="H2205" s="1"/>
      <c r="J2205" s="1"/>
    </row>
    <row r="2206" spans="1:10">
      <c r="B2206" s="1">
        <v>45085</v>
      </c>
      <c r="C2206">
        <v>144.01949999999999</v>
      </c>
      <c r="D2206">
        <v>144.8766</v>
      </c>
      <c r="E2206">
        <v>144.01949999999999</v>
      </c>
      <c r="F2206">
        <v>143.63919999999999</v>
      </c>
      <c r="H2206" s="1"/>
      <c r="J2206" s="1"/>
    </row>
    <row r="2207" spans="1:10">
      <c r="A2207" s="14"/>
      <c r="B2207" s="1">
        <v>45086</v>
      </c>
      <c r="C2207">
        <v>144.75399999999999</v>
      </c>
      <c r="D2207">
        <v>146.28290000000001</v>
      </c>
      <c r="E2207">
        <v>143.6284</v>
      </c>
      <c r="F2207">
        <v>154.58449999999999</v>
      </c>
      <c r="H2207" s="1"/>
      <c r="J2207" s="1"/>
    </row>
    <row r="2208" spans="1:10">
      <c r="A2208" s="14"/>
      <c r="B2208" s="1">
        <v>45089</v>
      </c>
      <c r="C2208">
        <v>143.89359999999999</v>
      </c>
      <c r="D2208">
        <v>143.89359999999999</v>
      </c>
      <c r="E2208">
        <v>140.69640000000001</v>
      </c>
      <c r="F2208">
        <v>164.83410000000001</v>
      </c>
      <c r="H2208" s="1"/>
      <c r="J2208" s="1"/>
    </row>
    <row r="2209" spans="1:10">
      <c r="A2209" s="14"/>
      <c r="B2209" s="1">
        <v>45090</v>
      </c>
      <c r="C2209">
        <v>141.28319999999999</v>
      </c>
      <c r="D2209">
        <v>141.28319999999999</v>
      </c>
      <c r="E2209">
        <v>140.7955</v>
      </c>
      <c r="F2209">
        <v>163.95089999999999</v>
      </c>
      <c r="H2209" s="1"/>
      <c r="J2209" s="1"/>
    </row>
    <row r="2210" spans="1:10">
      <c r="A2210" s="14"/>
      <c r="B2210" s="1">
        <v>45091</v>
      </c>
      <c r="C2210">
        <v>140.8426</v>
      </c>
      <c r="D2210">
        <v>140.8426</v>
      </c>
      <c r="E2210">
        <v>135.80009999999999</v>
      </c>
      <c r="F2210">
        <v>169.4188</v>
      </c>
      <c r="H2210" s="1"/>
      <c r="J2210" s="1"/>
    </row>
    <row r="2211" spans="1:10">
      <c r="A2211" s="14"/>
      <c r="B2211" s="1">
        <v>45092</v>
      </c>
      <c r="C2211">
        <v>136.26519999999999</v>
      </c>
      <c r="D2211">
        <v>139.29730000000001</v>
      </c>
      <c r="E2211">
        <v>136.26519999999999</v>
      </c>
      <c r="F2211">
        <v>139.22319999999999</v>
      </c>
      <c r="J2211" s="1"/>
    </row>
    <row r="2212" spans="1:10">
      <c r="A2212" s="14"/>
      <c r="B2212" s="1">
        <v>45093</v>
      </c>
      <c r="C2212">
        <v>139.22319999999999</v>
      </c>
      <c r="D2212">
        <v>144.44329999999999</v>
      </c>
      <c r="E2212">
        <v>136.77080000000001</v>
      </c>
      <c r="F2212">
        <v>143.63919999999999</v>
      </c>
      <c r="J2212" s="1"/>
    </row>
    <row r="2213" spans="1:10">
      <c r="A2213" s="14"/>
      <c r="B2213" s="1">
        <v>45096</v>
      </c>
      <c r="C2213">
        <v>143.63919999999999</v>
      </c>
      <c r="D2213">
        <v>145.80269999999999</v>
      </c>
      <c r="E2213">
        <v>143.63919999999999</v>
      </c>
      <c r="F2213">
        <v>145.72970000000001</v>
      </c>
      <c r="J2213" s="1"/>
    </row>
    <row r="2214" spans="1:10">
      <c r="A2214" s="14"/>
      <c r="B2214" s="1">
        <v>45097</v>
      </c>
      <c r="C2214">
        <v>145.72970000000001</v>
      </c>
      <c r="D2214">
        <v>154.69040000000001</v>
      </c>
      <c r="E2214">
        <v>145.72970000000001</v>
      </c>
      <c r="F2214">
        <v>154.58449999999999</v>
      </c>
      <c r="J2214" s="1"/>
    </row>
    <row r="2215" spans="1:10">
      <c r="A2215" s="14"/>
      <c r="B2215" s="1">
        <v>45098</v>
      </c>
      <c r="C2215">
        <v>154.58449999999999</v>
      </c>
      <c r="D2215">
        <v>164.83410000000001</v>
      </c>
      <c r="E2215">
        <v>154.58449999999999</v>
      </c>
      <c r="F2215">
        <v>164.83410000000001</v>
      </c>
      <c r="J2215" s="1"/>
    </row>
    <row r="2216" spans="1:10">
      <c r="A2216" s="14"/>
      <c r="B2216" s="1">
        <v>45099</v>
      </c>
      <c r="C2216">
        <v>164.83410000000001</v>
      </c>
      <c r="D2216">
        <v>165.13759999999999</v>
      </c>
      <c r="E2216">
        <v>163.95089999999999</v>
      </c>
      <c r="F2216">
        <v>163.95089999999999</v>
      </c>
      <c r="J2216" s="1"/>
    </row>
    <row r="2217" spans="1:10">
      <c r="A2217" s="14"/>
      <c r="B2217" s="1">
        <v>45100</v>
      </c>
      <c r="C2217">
        <v>163.95089999999999</v>
      </c>
      <c r="D2217">
        <v>171.88759999999999</v>
      </c>
      <c r="E2217">
        <v>163.0993</v>
      </c>
      <c r="F2217">
        <v>169.4188</v>
      </c>
      <c r="J2217" s="1"/>
    </row>
    <row r="2218" spans="1:10">
      <c r="A2218" s="14"/>
      <c r="B2218" s="1"/>
      <c r="J2218" s="5"/>
    </row>
    <row r="2219" spans="1:10">
      <c r="A2219" s="14"/>
      <c r="B2219" s="1"/>
    </row>
    <row r="2220" spans="1:10">
      <c r="A2220" s="14"/>
      <c r="B2220" s="1"/>
    </row>
    <row r="2221" spans="1:10">
      <c r="A2221" s="14"/>
      <c r="B2221" s="1"/>
    </row>
    <row r="2222" spans="1:10">
      <c r="A2222" s="14"/>
      <c r="B2222" s="1"/>
    </row>
    <row r="2223" spans="1:10">
      <c r="A2223" s="14"/>
      <c r="B2223" s="1"/>
    </row>
    <row r="2224" spans="1:10">
      <c r="A2224" s="14"/>
      <c r="B2224" s="1"/>
    </row>
    <row r="2225" spans="1:2">
      <c r="A2225" s="14"/>
      <c r="B2225" s="1"/>
    </row>
    <row r="2226" spans="1:2">
      <c r="A2226" s="14"/>
      <c r="B2226" s="1"/>
    </row>
    <row r="2227" spans="1:2">
      <c r="A2227" s="14"/>
      <c r="B2227" s="1"/>
    </row>
    <row r="2228" spans="1:2">
      <c r="A2228" s="14"/>
      <c r="B2228" s="1"/>
    </row>
    <row r="2229" spans="1:2">
      <c r="A2229" s="14"/>
      <c r="B2229" s="1"/>
    </row>
    <row r="2230" spans="1:2">
      <c r="A2230" s="14"/>
      <c r="B2230" s="1"/>
    </row>
    <row r="2231" spans="1:2">
      <c r="A2231" s="14"/>
      <c r="B2231" s="1"/>
    </row>
    <row r="2232" spans="1:2">
      <c r="A2232" s="14"/>
      <c r="B2232" s="1"/>
    </row>
    <row r="2233" spans="1:2">
      <c r="A2233" s="14"/>
      <c r="B2233" s="1"/>
    </row>
    <row r="2234" spans="1:2">
      <c r="A2234" s="14"/>
      <c r="B2234" s="1"/>
    </row>
    <row r="2235" spans="1:2">
      <c r="A2235" s="14"/>
      <c r="B2235" s="1"/>
    </row>
    <row r="2236" spans="1:2">
      <c r="A2236" s="14"/>
      <c r="B2236" s="1"/>
    </row>
    <row r="2237" spans="1:2">
      <c r="A2237" s="14"/>
      <c r="B2237" s="1"/>
    </row>
    <row r="2238" spans="1:2">
      <c r="A2238" s="14"/>
      <c r="B2238" s="1"/>
    </row>
    <row r="2239" spans="1:2">
      <c r="A2239" s="14"/>
      <c r="B2239" s="1"/>
    </row>
    <row r="2240" spans="1:2">
      <c r="A2240" s="14"/>
      <c r="B2240" s="1"/>
    </row>
    <row r="2241" spans="1:2">
      <c r="A2241" s="14"/>
      <c r="B2241" s="1"/>
    </row>
    <row r="2242" spans="1:2">
      <c r="A2242" s="14"/>
      <c r="B2242" s="1"/>
    </row>
    <row r="2243" spans="1:2">
      <c r="A2243" s="14"/>
      <c r="B2243" s="1"/>
    </row>
    <row r="2244" spans="1:2">
      <c r="A2244" s="14"/>
      <c r="B2244" s="1"/>
    </row>
    <row r="2245" spans="1:2">
      <c r="A2245" s="14"/>
      <c r="B2245" s="1"/>
    </row>
    <row r="2246" spans="1:2">
      <c r="A2246" s="14"/>
      <c r="B2246" s="1"/>
    </row>
    <row r="2247" spans="1:2">
      <c r="A2247" s="14"/>
      <c r="B2247" s="1"/>
    </row>
    <row r="2248" spans="1:2">
      <c r="A2248" s="14"/>
      <c r="B2248" s="1"/>
    </row>
    <row r="2249" spans="1:2">
      <c r="A2249" s="14"/>
      <c r="B2249" s="1"/>
    </row>
    <row r="2250" spans="1:2">
      <c r="A2250" s="14"/>
      <c r="B2250" s="1"/>
    </row>
    <row r="2251" spans="1:2">
      <c r="A2251" s="14"/>
      <c r="B2251" s="1"/>
    </row>
    <row r="2252" spans="1:2">
      <c r="A2252" s="14"/>
      <c r="B2252" s="1"/>
    </row>
    <row r="2253" spans="1:2">
      <c r="A2253" s="14"/>
      <c r="B2253" s="1"/>
    </row>
    <row r="2254" spans="1:2">
      <c r="A2254" s="14"/>
      <c r="B2254" s="1"/>
    </row>
    <row r="2255" spans="1:2">
      <c r="A2255" s="14"/>
      <c r="B2255" s="1"/>
    </row>
    <row r="2256" spans="1:2">
      <c r="A2256" s="14"/>
      <c r="B2256" s="1"/>
    </row>
    <row r="2257" spans="1:2">
      <c r="A2257" s="14"/>
      <c r="B2257" s="1"/>
    </row>
    <row r="2258" spans="1:2">
      <c r="A2258" s="14"/>
      <c r="B2258" s="1"/>
    </row>
    <row r="2259" spans="1:2">
      <c r="A2259" s="14"/>
      <c r="B2259" s="1"/>
    </row>
    <row r="2260" spans="1:2">
      <c r="A2260" s="14"/>
      <c r="B2260" s="1"/>
    </row>
    <row r="2261" spans="1:2">
      <c r="A2261" s="14"/>
      <c r="B2261" s="1"/>
    </row>
    <row r="2262" spans="1:2">
      <c r="A2262" s="14"/>
      <c r="B2262" s="1"/>
    </row>
    <row r="2263" spans="1:2">
      <c r="A2263" s="14"/>
      <c r="B2263" s="1"/>
    </row>
    <row r="2264" spans="1:2">
      <c r="A2264" s="14"/>
      <c r="B2264" s="1"/>
    </row>
    <row r="2265" spans="1:2">
      <c r="A2265" s="14"/>
      <c r="B2265" s="1"/>
    </row>
    <row r="2266" spans="1:2">
      <c r="A2266" s="14"/>
      <c r="B2266" s="1"/>
    </row>
    <row r="2267" spans="1:2">
      <c r="A2267" s="14"/>
      <c r="B2267" s="1"/>
    </row>
    <row r="2268" spans="1:2">
      <c r="A2268" s="14"/>
      <c r="B2268" s="1"/>
    </row>
    <row r="2269" spans="1:2">
      <c r="A2269" s="14"/>
      <c r="B2269" s="1"/>
    </row>
    <row r="2270" spans="1:2">
      <c r="A2270" s="14"/>
      <c r="B2270" s="1"/>
    </row>
    <row r="2271" spans="1:2">
      <c r="A2271" s="14"/>
      <c r="B2271" s="1"/>
    </row>
    <row r="2272" spans="1:2">
      <c r="A2272" s="14"/>
      <c r="B2272" s="1"/>
    </row>
    <row r="2273" spans="1:2">
      <c r="A2273" s="14"/>
      <c r="B2273" s="1"/>
    </row>
    <row r="2274" spans="1:2">
      <c r="A2274" s="14"/>
      <c r="B2274" s="1"/>
    </row>
    <row r="2275" spans="1:2">
      <c r="A2275" s="14"/>
      <c r="B2275" s="1"/>
    </row>
    <row r="2276" spans="1:2">
      <c r="A2276" s="14"/>
      <c r="B2276" s="1"/>
    </row>
    <row r="2277" spans="1:2">
      <c r="A2277" s="14"/>
      <c r="B2277" s="1"/>
    </row>
    <row r="2278" spans="1:2">
      <c r="A2278" s="14"/>
      <c r="B2278" s="1"/>
    </row>
    <row r="2279" spans="1:2">
      <c r="A2279" s="14"/>
      <c r="B2279" s="1"/>
    </row>
    <row r="2280" spans="1:2">
      <c r="A2280" s="14"/>
      <c r="B2280" s="1"/>
    </row>
    <row r="2281" spans="1:2">
      <c r="A2281" s="14"/>
      <c r="B2281" s="1"/>
    </row>
    <row r="2282" spans="1:2">
      <c r="A2282" s="14"/>
      <c r="B2282" s="1"/>
    </row>
    <row r="2283" spans="1:2">
      <c r="A2283" s="14"/>
      <c r="B2283" s="1"/>
    </row>
    <row r="2284" spans="1:2">
      <c r="A2284" s="14"/>
      <c r="B2284" s="1"/>
    </row>
    <row r="2285" spans="1:2">
      <c r="A2285" s="14"/>
      <c r="B2285" s="1"/>
    </row>
    <row r="2286" spans="1:2">
      <c r="A2286" s="14"/>
      <c r="B2286" s="1"/>
    </row>
    <row r="2287" spans="1:2">
      <c r="A2287" s="14"/>
      <c r="B2287" s="1"/>
    </row>
    <row r="2288" spans="1:2">
      <c r="A2288" s="14"/>
      <c r="B2288" s="1"/>
    </row>
    <row r="2289" spans="1:2">
      <c r="A2289" s="14"/>
      <c r="B2289" s="1"/>
    </row>
    <row r="2290" spans="1:2">
      <c r="A2290" s="14"/>
      <c r="B2290" s="1"/>
    </row>
    <row r="2291" spans="1:2">
      <c r="A2291" s="14"/>
      <c r="B2291" s="1"/>
    </row>
    <row r="2292" spans="1:2">
      <c r="A2292" s="14"/>
      <c r="B2292" s="1"/>
    </row>
    <row r="2293" spans="1:2">
      <c r="A2293" s="14"/>
      <c r="B2293" s="1"/>
    </row>
    <row r="2294" spans="1:2">
      <c r="A2294" s="14"/>
      <c r="B2294" s="1"/>
    </row>
    <row r="2295" spans="1:2">
      <c r="A2295" s="14"/>
      <c r="B2295" s="1"/>
    </row>
    <row r="2296" spans="1:2">
      <c r="A2296" s="14"/>
      <c r="B2296" s="1"/>
    </row>
    <row r="2297" spans="1:2">
      <c r="A2297" s="14"/>
      <c r="B2297" s="1"/>
    </row>
    <row r="2298" spans="1:2">
      <c r="A2298" s="14"/>
      <c r="B2298" s="1"/>
    </row>
    <row r="2299" spans="1:2">
      <c r="A2299" s="14"/>
      <c r="B2299" s="1"/>
    </row>
    <row r="2300" spans="1:2">
      <c r="A2300" s="14"/>
      <c r="B2300" s="1"/>
    </row>
    <row r="2301" spans="1:2">
      <c r="A2301" s="14"/>
      <c r="B2301" s="1"/>
    </row>
    <row r="2302" spans="1:2">
      <c r="A2302" s="14"/>
      <c r="B2302" s="1"/>
    </row>
    <row r="2303" spans="1:2">
      <c r="A2303" s="14"/>
      <c r="B2303" s="1"/>
    </row>
    <row r="2304" spans="1:2">
      <c r="A2304" s="14"/>
      <c r="B2304" s="1"/>
    </row>
    <row r="2305" spans="1:7">
      <c r="A2305" s="14"/>
      <c r="B2305" s="1"/>
    </row>
    <row r="2306" spans="1:7">
      <c r="A2306" s="14"/>
      <c r="B2306" s="1"/>
    </row>
    <row r="2307" spans="1:7">
      <c r="A2307" s="14"/>
      <c r="B2307" s="1"/>
    </row>
    <row r="2308" spans="1:7">
      <c r="A2308" s="14"/>
      <c r="B2308" s="1"/>
    </row>
    <row r="2309" spans="1:7">
      <c r="A2309" s="14"/>
      <c r="B2309" s="1"/>
    </row>
    <row r="2310" spans="1:7">
      <c r="A2310" s="14"/>
      <c r="B2310" s="1"/>
      <c r="G2310" s="13"/>
    </row>
    <row r="2311" spans="1:7">
      <c r="A2311" s="14"/>
      <c r="B2311" s="1"/>
    </row>
    <row r="2312" spans="1:7">
      <c r="A2312" s="14"/>
      <c r="B2312" s="1"/>
    </row>
    <row r="2313" spans="1:7">
      <c r="A2313" s="14"/>
      <c r="B2313" s="1"/>
    </row>
    <row r="2314" spans="1:7">
      <c r="A2314" s="14"/>
      <c r="B2314" s="1"/>
    </row>
    <row r="2315" spans="1:7">
      <c r="A2315" s="14"/>
      <c r="B2315" s="1"/>
    </row>
    <row r="2316" spans="1:7">
      <c r="A2316" s="14"/>
      <c r="B2316" s="1"/>
    </row>
    <row r="2317" spans="1:7">
      <c r="A2317" s="14"/>
      <c r="B2317" s="1"/>
    </row>
    <row r="2318" spans="1:7">
      <c r="A2318" s="14"/>
      <c r="B2318" s="1"/>
    </row>
    <row r="2319" spans="1:7">
      <c r="A2319" s="14"/>
      <c r="B2319" s="1"/>
    </row>
    <row r="2320" spans="1:7">
      <c r="A2320" s="14"/>
      <c r="B2320" s="1"/>
    </row>
    <row r="2321" spans="1:7">
      <c r="A2321" s="14"/>
      <c r="B2321" s="1"/>
    </row>
    <row r="2322" spans="1:7">
      <c r="A2322" s="14"/>
      <c r="B2322" s="1"/>
    </row>
    <row r="2323" spans="1:7">
      <c r="A2323" s="14"/>
      <c r="B2323" s="1"/>
    </row>
    <row r="2324" spans="1:7">
      <c r="A2324" s="14"/>
      <c r="B2324" s="1"/>
    </row>
    <row r="2325" spans="1:7">
      <c r="A2325" s="14"/>
      <c r="B2325" s="1"/>
    </row>
    <row r="2326" spans="1:7">
      <c r="A2326" s="14"/>
      <c r="B2326" s="1"/>
    </row>
    <row r="2327" spans="1:7">
      <c r="A2327" s="14"/>
      <c r="B2327" s="1"/>
    </row>
    <row r="2328" spans="1:7">
      <c r="A2328" s="14"/>
      <c r="B2328" s="1"/>
      <c r="G2328" s="13"/>
    </row>
    <row r="2329" spans="1:7">
      <c r="A2329" s="14"/>
      <c r="B2329" s="1"/>
    </row>
    <row r="2330" spans="1:7">
      <c r="A2330" s="14"/>
      <c r="B2330" s="1"/>
    </row>
    <row r="2331" spans="1:7">
      <c r="A2331" s="14"/>
      <c r="B2331" s="1"/>
    </row>
    <row r="2332" spans="1:7">
      <c r="A2332" s="14"/>
      <c r="B2332" s="1"/>
    </row>
    <row r="2333" spans="1:7">
      <c r="A2333" s="14"/>
      <c r="B2333" s="1"/>
    </row>
    <row r="2334" spans="1:7">
      <c r="A2334" s="14"/>
      <c r="B2334" s="1"/>
    </row>
    <row r="2335" spans="1:7">
      <c r="A2335" s="14"/>
      <c r="B2335" s="1"/>
    </row>
    <row r="2336" spans="1:7">
      <c r="A2336" s="14"/>
      <c r="B2336" s="1"/>
    </row>
    <row r="2337" spans="1:7">
      <c r="A2337" s="14"/>
      <c r="B2337" s="1"/>
    </row>
    <row r="2338" spans="1:7">
      <c r="A2338" s="14"/>
      <c r="B2338" s="1"/>
      <c r="G2338" s="13"/>
    </row>
    <row r="2339" spans="1:7">
      <c r="A2339" s="14"/>
      <c r="B2339" s="1"/>
    </row>
    <row r="2340" spans="1:7">
      <c r="A2340" s="14"/>
      <c r="B2340" s="1"/>
    </row>
    <row r="2341" spans="1:7">
      <c r="A2341" s="14"/>
      <c r="B2341" s="1"/>
    </row>
    <row r="2342" spans="1:7">
      <c r="A2342" s="14"/>
      <c r="B2342" s="1"/>
    </row>
    <row r="2343" spans="1:7">
      <c r="A2343" s="14"/>
      <c r="B2343" s="1"/>
    </row>
    <row r="2344" spans="1:7">
      <c r="A2344" s="14"/>
      <c r="B2344" s="1"/>
    </row>
    <row r="2345" spans="1:7">
      <c r="A2345" s="14"/>
      <c r="B2345" s="1"/>
    </row>
    <row r="2346" spans="1:7">
      <c r="A2346" s="14"/>
      <c r="B2346" s="1"/>
    </row>
    <row r="2347" spans="1:7">
      <c r="A2347" s="14"/>
      <c r="B2347" s="1"/>
    </row>
    <row r="2348" spans="1:7">
      <c r="A2348" s="14"/>
      <c r="B2348" s="1"/>
    </row>
    <row r="2349" spans="1:7">
      <c r="A2349" s="14"/>
      <c r="B2349" s="1"/>
    </row>
    <row r="2350" spans="1:7">
      <c r="A2350" s="14"/>
      <c r="B2350" s="1"/>
    </row>
    <row r="2351" spans="1:7">
      <c r="A2351" s="14"/>
      <c r="B2351" s="1"/>
    </row>
    <row r="2352" spans="1:7">
      <c r="A2352" s="14"/>
      <c r="B2352" s="1"/>
    </row>
    <row r="2353" spans="1:7">
      <c r="A2353" s="14"/>
      <c r="B2353" s="1"/>
      <c r="G2353" s="13"/>
    </row>
    <row r="2354" spans="1:7">
      <c r="A2354" s="14"/>
      <c r="B2354" s="1"/>
    </row>
    <row r="2355" spans="1:7">
      <c r="A2355" s="14"/>
      <c r="B2355" s="1"/>
    </row>
    <row r="2356" spans="1:7">
      <c r="A2356" s="14"/>
      <c r="B2356" s="1"/>
      <c r="G2356" s="13"/>
    </row>
    <row r="2357" spans="1:7">
      <c r="A2357" s="14"/>
      <c r="B2357" s="1"/>
    </row>
    <row r="2358" spans="1:7">
      <c r="A2358" s="14"/>
      <c r="B2358" s="1"/>
    </row>
    <row r="2359" spans="1:7">
      <c r="A2359" s="14"/>
      <c r="B2359" s="1"/>
    </row>
    <row r="2360" spans="1:7">
      <c r="A2360" s="14"/>
      <c r="B2360" s="1"/>
    </row>
    <row r="2361" spans="1:7">
      <c r="A2361" s="14"/>
      <c r="B2361" s="1"/>
    </row>
    <row r="2362" spans="1:7">
      <c r="A2362" s="14"/>
      <c r="B2362" s="1"/>
    </row>
    <row r="2363" spans="1:7">
      <c r="A2363" s="14"/>
      <c r="B2363" s="1"/>
    </row>
    <row r="2364" spans="1:7">
      <c r="A2364" s="14"/>
      <c r="B2364" s="1"/>
    </row>
    <row r="2365" spans="1:7">
      <c r="A2365" s="14"/>
      <c r="B2365" s="1"/>
    </row>
    <row r="2366" spans="1:7">
      <c r="A2366" s="14"/>
      <c r="B2366" s="1"/>
    </row>
    <row r="2367" spans="1:7">
      <c r="A2367" s="14"/>
      <c r="B2367" s="1"/>
    </row>
    <row r="2368" spans="1:7">
      <c r="A2368" s="14"/>
      <c r="B2368" s="1"/>
    </row>
    <row r="2369" spans="1:2">
      <c r="A2369" s="14"/>
      <c r="B2369" s="1"/>
    </row>
    <row r="2370" spans="1:2">
      <c r="A2370" s="14"/>
      <c r="B2370" s="1"/>
    </row>
    <row r="2371" spans="1:2">
      <c r="A2371" s="14"/>
      <c r="B2371" s="1"/>
    </row>
    <row r="2372" spans="1:2">
      <c r="A2372" s="14"/>
      <c r="B2372" s="1"/>
    </row>
    <row r="2373" spans="1:2">
      <c r="A2373" s="14"/>
      <c r="B2373" s="1"/>
    </row>
    <row r="2374" spans="1:2">
      <c r="A2374" s="14"/>
      <c r="B2374" s="1"/>
    </row>
    <row r="2375" spans="1:2">
      <c r="A2375" s="14"/>
      <c r="B2375" s="1"/>
    </row>
    <row r="2376" spans="1:2">
      <c r="A2376" s="14"/>
      <c r="B2376" s="1"/>
    </row>
    <row r="2377" spans="1:2">
      <c r="A2377" s="14"/>
      <c r="B2377" s="1"/>
    </row>
    <row r="2378" spans="1:2">
      <c r="A2378" s="14"/>
      <c r="B2378" s="1"/>
    </row>
    <row r="2379" spans="1:2">
      <c r="A2379" s="14"/>
      <c r="B2379" s="1"/>
    </row>
    <row r="2380" spans="1:2">
      <c r="A2380" s="14"/>
      <c r="B2380" s="1"/>
    </row>
    <row r="2381" spans="1:2">
      <c r="A2381" s="14"/>
      <c r="B2381" s="1"/>
    </row>
    <row r="2382" spans="1:2">
      <c r="A2382" s="14"/>
      <c r="B2382" s="1"/>
    </row>
    <row r="2383" spans="1:2">
      <c r="A2383" s="14"/>
      <c r="B2383" s="1"/>
    </row>
    <row r="2384" spans="1:2">
      <c r="A2384" s="14"/>
      <c r="B2384" s="1"/>
    </row>
    <row r="2385" spans="1:2">
      <c r="A2385" s="14"/>
      <c r="B2385" s="1"/>
    </row>
    <row r="2386" spans="1:2">
      <c r="A2386" s="14"/>
      <c r="B2386" s="1"/>
    </row>
    <row r="2387" spans="1:2">
      <c r="A2387" s="14"/>
      <c r="B2387" s="1"/>
    </row>
    <row r="2388" spans="1:2">
      <c r="A2388" s="14"/>
      <c r="B2388" s="1"/>
    </row>
    <row r="2389" spans="1:2">
      <c r="A2389" s="14"/>
      <c r="B2389" s="1"/>
    </row>
    <row r="2390" spans="1:2">
      <c r="A2390" s="14"/>
      <c r="B2390" s="1"/>
    </row>
    <row r="2391" spans="1:2">
      <c r="A2391" s="14"/>
      <c r="B2391" s="1"/>
    </row>
    <row r="2392" spans="1:2">
      <c r="A2392" s="14"/>
      <c r="B2392" s="1"/>
    </row>
    <row r="2393" spans="1:2">
      <c r="A2393" s="14"/>
      <c r="B2393" s="1"/>
    </row>
    <row r="2394" spans="1:2">
      <c r="A2394" s="14"/>
      <c r="B2394" s="1"/>
    </row>
    <row r="2395" spans="1:2">
      <c r="A2395" s="14"/>
      <c r="B2395" s="1"/>
    </row>
    <row r="2396" spans="1:2">
      <c r="A2396" s="14"/>
      <c r="B2396" s="1"/>
    </row>
    <row r="2397" spans="1:2">
      <c r="A2397" s="14"/>
      <c r="B2397" s="1"/>
    </row>
    <row r="2398" spans="1:2">
      <c r="A2398" s="14"/>
      <c r="B2398" s="1"/>
    </row>
    <row r="2399" spans="1:2">
      <c r="A2399" s="14"/>
      <c r="B2399" s="1"/>
    </row>
    <row r="2400" spans="1:2">
      <c r="A2400" s="14"/>
      <c r="B2400" s="1"/>
    </row>
    <row r="2401" spans="1:2">
      <c r="A2401" s="14"/>
      <c r="B2401" s="1"/>
    </row>
    <row r="2402" spans="1:2">
      <c r="A2402" s="14"/>
      <c r="B2402" s="1"/>
    </row>
    <row r="2403" spans="1:2">
      <c r="A2403" s="14"/>
      <c r="B2403" s="1"/>
    </row>
    <row r="2404" spans="1:2">
      <c r="A2404" s="14"/>
      <c r="B2404" s="1"/>
    </row>
    <row r="2405" spans="1:2">
      <c r="A2405" s="14"/>
      <c r="B2405" s="1"/>
    </row>
    <row r="2406" spans="1:2">
      <c r="A2406" s="14"/>
      <c r="B2406" s="1"/>
    </row>
    <row r="2407" spans="1:2">
      <c r="A2407" s="14"/>
      <c r="B2407" s="1"/>
    </row>
    <row r="2408" spans="1:2">
      <c r="A2408" s="14"/>
      <c r="B2408" s="1"/>
    </row>
    <row r="2409" spans="1:2">
      <c r="A2409" s="14"/>
      <c r="B2409" s="1"/>
    </row>
    <row r="2410" spans="1:2">
      <c r="A2410" s="14"/>
      <c r="B2410" s="1"/>
    </row>
    <row r="2411" spans="1:2">
      <c r="A2411" s="14"/>
      <c r="B2411" s="1"/>
    </row>
    <row r="2412" spans="1:2">
      <c r="A2412" s="14"/>
      <c r="B2412" s="1"/>
    </row>
    <row r="2413" spans="1:2">
      <c r="A2413" s="14"/>
      <c r="B2413" s="1"/>
    </row>
    <row r="2414" spans="1:2">
      <c r="A2414" s="14"/>
      <c r="B2414" s="1"/>
    </row>
    <row r="2415" spans="1:2">
      <c r="A2415" s="14"/>
      <c r="B2415" s="1"/>
    </row>
    <row r="2416" spans="1:2">
      <c r="A2416" s="14"/>
      <c r="B2416" s="1"/>
    </row>
    <row r="2417" spans="1:2">
      <c r="A2417" s="14"/>
      <c r="B2417" s="1"/>
    </row>
    <row r="2418" spans="1:2">
      <c r="A2418" s="14"/>
      <c r="B2418" s="1"/>
    </row>
    <row r="2419" spans="1:2">
      <c r="A2419" s="14"/>
      <c r="B2419" s="1"/>
    </row>
    <row r="2420" spans="1:2">
      <c r="A2420" s="14"/>
      <c r="B2420" s="1"/>
    </row>
    <row r="2421" spans="1:2">
      <c r="A2421" s="14"/>
      <c r="B2421" s="1"/>
    </row>
    <row r="2422" spans="1:2">
      <c r="A2422" s="14"/>
      <c r="B2422" s="1"/>
    </row>
    <row r="2423" spans="1:2">
      <c r="A2423" s="14"/>
      <c r="B2423" s="1"/>
    </row>
    <row r="2424" spans="1:2">
      <c r="A2424" s="14"/>
      <c r="B2424" s="1"/>
    </row>
    <row r="2425" spans="1:2">
      <c r="A2425" s="14"/>
      <c r="B2425" s="1"/>
    </row>
    <row r="2426" spans="1:2">
      <c r="A2426" s="14"/>
      <c r="B2426" s="1"/>
    </row>
    <row r="2427" spans="1:2">
      <c r="A2427" s="14"/>
      <c r="B2427" s="1"/>
    </row>
    <row r="2428" spans="1:2">
      <c r="A2428" s="14"/>
      <c r="B2428" s="1"/>
    </row>
    <row r="2429" spans="1:2">
      <c r="A2429" s="14"/>
      <c r="B2429" s="1"/>
    </row>
    <row r="2430" spans="1:2">
      <c r="A2430" s="14"/>
      <c r="B2430" s="1"/>
    </row>
    <row r="2431" spans="1:2">
      <c r="A2431" s="14"/>
      <c r="B2431" s="1"/>
    </row>
    <row r="2432" spans="1:2">
      <c r="A2432" s="14"/>
      <c r="B2432" s="1"/>
    </row>
    <row r="2433" spans="1:7">
      <c r="A2433" s="14"/>
      <c r="B2433" s="1"/>
    </row>
    <row r="2434" spans="1:7">
      <c r="A2434" s="14"/>
      <c r="B2434" s="1"/>
    </row>
    <row r="2435" spans="1:7">
      <c r="A2435" s="14"/>
      <c r="B2435" s="1"/>
    </row>
    <row r="2436" spans="1:7">
      <c r="A2436" s="14"/>
      <c r="B2436" s="1"/>
    </row>
    <row r="2437" spans="1:7">
      <c r="A2437" s="14"/>
      <c r="B2437" s="1"/>
    </row>
    <row r="2438" spans="1:7">
      <c r="A2438" s="14"/>
      <c r="B2438" s="1"/>
      <c r="G2438" s="13"/>
    </row>
    <row r="2439" spans="1:7">
      <c r="A2439" s="14"/>
      <c r="B2439" s="1"/>
    </row>
    <row r="2440" spans="1:7">
      <c r="A2440" s="14"/>
      <c r="B2440" s="1"/>
    </row>
    <row r="2441" spans="1:7">
      <c r="A2441" s="14"/>
      <c r="B2441" s="1"/>
    </row>
    <row r="2442" spans="1:7">
      <c r="A2442" s="14"/>
      <c r="B2442" s="1"/>
    </row>
    <row r="2443" spans="1:7">
      <c r="A2443" s="14"/>
      <c r="B2443" s="1"/>
    </row>
    <row r="2444" spans="1:7">
      <c r="A2444" s="14"/>
      <c r="B2444" s="1"/>
    </row>
    <row r="2445" spans="1:7">
      <c r="A2445" s="14"/>
      <c r="B2445" s="1"/>
    </row>
    <row r="2446" spans="1:7">
      <c r="A2446" s="14"/>
      <c r="B2446" s="1"/>
    </row>
    <row r="2447" spans="1:7">
      <c r="A2447" s="14"/>
      <c r="B2447" s="1"/>
    </row>
    <row r="2448" spans="1:7">
      <c r="A2448" s="14"/>
      <c r="B2448" s="1"/>
    </row>
    <row r="2449" spans="1:2">
      <c r="A2449" s="14"/>
      <c r="B2449" s="1"/>
    </row>
    <row r="2450" spans="1:2">
      <c r="A2450" s="14"/>
      <c r="B2450" s="1"/>
    </row>
    <row r="2451" spans="1:2">
      <c r="A2451" s="14"/>
      <c r="B2451" s="1"/>
    </row>
    <row r="2452" spans="1:2">
      <c r="A2452" s="14"/>
      <c r="B2452" s="1"/>
    </row>
    <row r="2453" spans="1:2">
      <c r="A2453" s="14"/>
      <c r="B2453" s="1"/>
    </row>
    <row r="2454" spans="1:2">
      <c r="A2454" s="14"/>
      <c r="B2454" s="1"/>
    </row>
    <row r="2455" spans="1:2">
      <c r="A2455" s="14"/>
      <c r="B2455" s="1"/>
    </row>
    <row r="2456" spans="1:2">
      <c r="A2456" s="14"/>
      <c r="B2456" s="1"/>
    </row>
    <row r="2457" spans="1:2">
      <c r="A2457" s="14"/>
      <c r="B2457" s="1"/>
    </row>
    <row r="2458" spans="1:2">
      <c r="A2458" s="14"/>
      <c r="B2458" s="1"/>
    </row>
    <row r="2459" spans="1:2">
      <c r="A2459" s="14"/>
      <c r="B2459" s="1"/>
    </row>
    <row r="2460" spans="1:2">
      <c r="A2460" s="14"/>
      <c r="B2460" s="1"/>
    </row>
    <row r="2461" spans="1:2">
      <c r="A2461" s="14"/>
      <c r="B2461" s="1"/>
    </row>
    <row r="2462" spans="1:2">
      <c r="A2462" s="14"/>
      <c r="B2462" s="1"/>
    </row>
    <row r="2463" spans="1:2">
      <c r="A2463" s="14"/>
      <c r="B2463" s="1"/>
    </row>
    <row r="2464" spans="1:2">
      <c r="A2464" s="14"/>
      <c r="B2464" s="1"/>
    </row>
    <row r="2465" spans="1:2">
      <c r="A2465" s="14"/>
      <c r="B2465" s="1"/>
    </row>
    <row r="2466" spans="1:2">
      <c r="A2466" s="14"/>
      <c r="B2466" s="1"/>
    </row>
    <row r="2467" spans="1:2">
      <c r="A2467" s="14"/>
      <c r="B2467" s="1"/>
    </row>
    <row r="2468" spans="1:2">
      <c r="A2468" s="14"/>
      <c r="B2468" s="1"/>
    </row>
    <row r="2469" spans="1:2">
      <c r="A2469" s="14"/>
      <c r="B2469" s="1"/>
    </row>
    <row r="2470" spans="1:2">
      <c r="A2470" s="14"/>
      <c r="B2470" s="1"/>
    </row>
    <row r="2471" spans="1:2">
      <c r="A2471" s="14"/>
      <c r="B2471" s="1"/>
    </row>
    <row r="2472" spans="1:2">
      <c r="A2472" s="14"/>
      <c r="B2472" s="1"/>
    </row>
    <row r="2473" spans="1:2">
      <c r="A2473" s="14"/>
      <c r="B2473" s="1"/>
    </row>
    <row r="2474" spans="1:2">
      <c r="A2474" s="14"/>
      <c r="B2474" s="1"/>
    </row>
    <row r="2475" spans="1:2">
      <c r="A2475" s="14"/>
      <c r="B2475" s="1"/>
    </row>
    <row r="2476" spans="1:2">
      <c r="A2476" s="14"/>
      <c r="B2476" s="1"/>
    </row>
    <row r="2477" spans="1:2">
      <c r="A2477" s="14"/>
      <c r="B2477" s="1"/>
    </row>
    <row r="2478" spans="1:2">
      <c r="A2478" s="14"/>
      <c r="B2478" s="1"/>
    </row>
    <row r="2479" spans="1:2">
      <c r="A2479" s="14"/>
      <c r="B2479" s="1"/>
    </row>
    <row r="2480" spans="1:2">
      <c r="A2480" s="14"/>
      <c r="B2480" s="1"/>
    </row>
    <row r="2481" spans="1:2">
      <c r="A2481" s="14"/>
      <c r="B2481" s="1"/>
    </row>
    <row r="2482" spans="1:2">
      <c r="A2482" s="14"/>
      <c r="B2482" s="1"/>
    </row>
    <row r="2483" spans="1:2">
      <c r="A2483" s="14"/>
      <c r="B2483" s="1"/>
    </row>
    <row r="2484" spans="1:2">
      <c r="A2484" s="14"/>
      <c r="B2484" s="1"/>
    </row>
    <row r="2485" spans="1:2">
      <c r="A2485" s="14"/>
      <c r="B2485" s="1"/>
    </row>
    <row r="2486" spans="1:2">
      <c r="A2486" s="14"/>
      <c r="B2486" s="1"/>
    </row>
    <row r="2487" spans="1:2">
      <c r="A2487" s="14"/>
      <c r="B2487" s="1"/>
    </row>
    <row r="2488" spans="1:2">
      <c r="A2488" s="14"/>
      <c r="B2488" s="1"/>
    </row>
    <row r="2489" spans="1:2">
      <c r="A2489" s="14"/>
      <c r="B2489" s="1"/>
    </row>
    <row r="2490" spans="1:2">
      <c r="A2490" s="14"/>
      <c r="B2490" s="1"/>
    </row>
    <row r="2491" spans="1:2">
      <c r="A2491" s="14"/>
      <c r="B2491" s="1"/>
    </row>
    <row r="2492" spans="1:2">
      <c r="A2492" s="14"/>
      <c r="B2492" s="1"/>
    </row>
    <row r="2493" spans="1:2">
      <c r="A2493" s="14"/>
      <c r="B2493" s="1"/>
    </row>
    <row r="2494" spans="1:2">
      <c r="A2494" s="14"/>
      <c r="B2494" s="1"/>
    </row>
    <row r="2495" spans="1:2">
      <c r="A2495" s="14"/>
      <c r="B2495" s="1"/>
    </row>
    <row r="2496" spans="1:2">
      <c r="A2496" s="14"/>
      <c r="B2496" s="1"/>
    </row>
    <row r="2497" spans="1:2">
      <c r="A2497" s="14"/>
      <c r="B2497" s="1"/>
    </row>
    <row r="2498" spans="1:2">
      <c r="A2498" s="14"/>
      <c r="B2498" s="1"/>
    </row>
    <row r="2499" spans="1:2">
      <c r="A2499" s="14"/>
      <c r="B2499" s="1"/>
    </row>
    <row r="2500" spans="1:2">
      <c r="A2500" s="14"/>
      <c r="B2500" s="1"/>
    </row>
    <row r="2501" spans="1:2">
      <c r="A2501" s="14"/>
      <c r="B2501" s="1"/>
    </row>
    <row r="2502" spans="1:2">
      <c r="A2502" s="14"/>
      <c r="B2502" s="1"/>
    </row>
    <row r="2503" spans="1:2">
      <c r="A2503" s="14"/>
      <c r="B2503" s="1"/>
    </row>
    <row r="2504" spans="1:2">
      <c r="A2504" s="14"/>
      <c r="B2504" s="1"/>
    </row>
    <row r="2505" spans="1:2">
      <c r="A2505" s="14"/>
      <c r="B2505" s="1"/>
    </row>
    <row r="2506" spans="1:2">
      <c r="A2506" s="14"/>
      <c r="B2506" s="1"/>
    </row>
    <row r="2507" spans="1:2">
      <c r="A2507" s="14"/>
      <c r="B2507" s="1"/>
    </row>
    <row r="2508" spans="1:2">
      <c r="A2508" s="14"/>
      <c r="B2508" s="1"/>
    </row>
    <row r="2509" spans="1:2">
      <c r="A2509" s="14"/>
      <c r="B2509" s="1"/>
    </row>
    <row r="2510" spans="1:2">
      <c r="A2510" s="14"/>
      <c r="B2510" s="1"/>
    </row>
    <row r="2511" spans="1:2">
      <c r="A2511" s="14"/>
      <c r="B2511" s="1"/>
    </row>
    <row r="2512" spans="1:2">
      <c r="A2512" s="14"/>
      <c r="B2512" s="1"/>
    </row>
    <row r="2513" spans="1:2">
      <c r="A2513" s="14"/>
      <c r="B2513" s="1"/>
    </row>
    <row r="2514" spans="1:2">
      <c r="A2514" s="14"/>
      <c r="B2514" s="1"/>
    </row>
    <row r="2515" spans="1:2">
      <c r="A2515" s="14"/>
      <c r="B2515" s="1"/>
    </row>
    <row r="2516" spans="1:2">
      <c r="A2516" s="14"/>
      <c r="B2516" s="1"/>
    </row>
    <row r="2517" spans="1:2">
      <c r="A2517" s="14"/>
      <c r="B2517" s="1"/>
    </row>
    <row r="2518" spans="1:2">
      <c r="A2518" s="14"/>
      <c r="B2518" s="1"/>
    </row>
    <row r="2519" spans="1:2">
      <c r="A2519" s="14"/>
      <c r="B2519" s="1"/>
    </row>
    <row r="2520" spans="1:2">
      <c r="A2520" s="14"/>
      <c r="B2520" s="1"/>
    </row>
    <row r="2521" spans="1:2">
      <c r="A2521" s="14"/>
      <c r="B2521" s="1"/>
    </row>
    <row r="2522" spans="1:2">
      <c r="A2522" s="14"/>
      <c r="B2522" s="1"/>
    </row>
    <row r="2523" spans="1:2">
      <c r="A2523" s="14"/>
      <c r="B2523" s="1"/>
    </row>
    <row r="2524" spans="1:2">
      <c r="A2524" s="14"/>
      <c r="B2524" s="1"/>
    </row>
    <row r="2525" spans="1:2">
      <c r="A2525" s="14"/>
      <c r="B2525" s="1"/>
    </row>
    <row r="2526" spans="1:2">
      <c r="A2526" s="14"/>
      <c r="B2526" s="1"/>
    </row>
    <row r="2527" spans="1:2">
      <c r="A2527" s="14"/>
      <c r="B2527" s="1"/>
    </row>
    <row r="2528" spans="1:2">
      <c r="A2528" s="14"/>
      <c r="B2528" s="1"/>
    </row>
    <row r="2529" spans="1:2">
      <c r="A2529" s="14"/>
      <c r="B2529" s="1"/>
    </row>
    <row r="2530" spans="1:2">
      <c r="A2530" s="14"/>
      <c r="B2530" s="1"/>
    </row>
    <row r="2531" spans="1:2">
      <c r="A2531" s="14"/>
      <c r="B2531" s="1"/>
    </row>
    <row r="2532" spans="1:2">
      <c r="A2532" s="14"/>
      <c r="B2532" s="1"/>
    </row>
    <row r="2533" spans="1:2">
      <c r="A2533" s="14"/>
      <c r="B2533" s="1"/>
    </row>
    <row r="2534" spans="1:2">
      <c r="A2534" s="14"/>
      <c r="B2534" s="1"/>
    </row>
    <row r="2535" spans="1:2">
      <c r="A2535" s="14"/>
      <c r="B2535" s="1"/>
    </row>
    <row r="2536" spans="1:2">
      <c r="A2536" s="14"/>
      <c r="B2536" s="1"/>
    </row>
    <row r="2537" spans="1:2">
      <c r="A2537" s="14"/>
      <c r="B2537" s="1"/>
    </row>
    <row r="2538" spans="1:2">
      <c r="A2538" s="14"/>
      <c r="B2538" s="1"/>
    </row>
    <row r="2539" spans="1:2">
      <c r="A2539" s="14"/>
      <c r="B2539" s="1"/>
    </row>
    <row r="2540" spans="1:2">
      <c r="A2540" s="14"/>
      <c r="B2540" s="1"/>
    </row>
    <row r="2541" spans="1:2">
      <c r="A2541" s="14"/>
      <c r="B2541" s="1"/>
    </row>
    <row r="2542" spans="1:2">
      <c r="A2542" s="14"/>
      <c r="B2542" s="1"/>
    </row>
    <row r="2543" spans="1:2">
      <c r="A2543" s="14"/>
      <c r="B2543" s="1"/>
    </row>
    <row r="2544" spans="1:2">
      <c r="A2544" s="14"/>
      <c r="B2544" s="1"/>
    </row>
    <row r="2545" spans="1:2">
      <c r="A2545" s="14"/>
      <c r="B2545" s="1"/>
    </row>
    <row r="2546" spans="1:2">
      <c r="A2546" s="14"/>
      <c r="B2546" s="1"/>
    </row>
    <row r="2547" spans="1:2">
      <c r="A2547" s="14"/>
      <c r="B2547" s="1"/>
    </row>
    <row r="2548" spans="1:2">
      <c r="A2548" s="14"/>
      <c r="B2548" s="1"/>
    </row>
    <row r="2549" spans="1:2">
      <c r="A2549" s="14"/>
      <c r="B2549" s="1"/>
    </row>
    <row r="2550" spans="1:2">
      <c r="A2550" s="14"/>
      <c r="B2550" s="1"/>
    </row>
    <row r="2551" spans="1:2">
      <c r="A2551" s="14"/>
      <c r="B2551" s="1"/>
    </row>
    <row r="2552" spans="1:2">
      <c r="A2552" s="14"/>
      <c r="B2552" s="1"/>
    </row>
    <row r="2553" spans="1:2">
      <c r="A2553" s="14"/>
      <c r="B2553" s="1"/>
    </row>
    <row r="2554" spans="1:2">
      <c r="A2554" s="14"/>
      <c r="B2554" s="1"/>
    </row>
    <row r="2555" spans="1:2">
      <c r="A2555" s="14"/>
      <c r="B2555" s="1"/>
    </row>
    <row r="2556" spans="1:2">
      <c r="A2556" s="14"/>
      <c r="B2556" s="1"/>
    </row>
    <row r="2557" spans="1:2">
      <c r="A2557" s="14"/>
      <c r="B2557" s="1"/>
    </row>
    <row r="2558" spans="1:2">
      <c r="A2558" s="14"/>
      <c r="B2558" s="1"/>
    </row>
    <row r="2559" spans="1:2">
      <c r="A2559" s="14"/>
      <c r="B2559" s="1"/>
    </row>
    <row r="2560" spans="1:2">
      <c r="A2560" s="14"/>
      <c r="B2560" s="1"/>
    </row>
    <row r="2561" spans="1:2">
      <c r="A2561" s="14"/>
      <c r="B2561" s="1"/>
    </row>
    <row r="2562" spans="1:2">
      <c r="A2562" s="14"/>
      <c r="B2562" s="1"/>
    </row>
    <row r="2563" spans="1:2">
      <c r="A2563" s="14"/>
      <c r="B2563" s="1"/>
    </row>
    <row r="2564" spans="1:2">
      <c r="A2564" s="14"/>
      <c r="B2564" s="1"/>
    </row>
    <row r="2565" spans="1:2">
      <c r="A2565" s="14"/>
      <c r="B2565" s="1"/>
    </row>
    <row r="2566" spans="1:2">
      <c r="A2566" s="14"/>
      <c r="B2566" s="1"/>
    </row>
    <row r="2567" spans="1:2">
      <c r="A2567" s="14"/>
      <c r="B2567" s="1"/>
    </row>
    <row r="2568" spans="1:2">
      <c r="A2568" s="14"/>
      <c r="B2568" s="1"/>
    </row>
    <row r="2569" spans="1:2">
      <c r="A2569" s="14"/>
      <c r="B2569" s="1"/>
    </row>
    <row r="2570" spans="1:2">
      <c r="A2570" s="14"/>
      <c r="B2570" s="1"/>
    </row>
    <row r="2571" spans="1:2">
      <c r="A2571" s="14"/>
      <c r="B2571" s="1"/>
    </row>
    <row r="2572" spans="1:2">
      <c r="A2572" s="14"/>
      <c r="B2572" s="1"/>
    </row>
    <row r="2573" spans="1:2">
      <c r="A2573" s="14"/>
      <c r="B2573" s="1"/>
    </row>
    <row r="2574" spans="1:2">
      <c r="A2574" s="14"/>
      <c r="B2574" s="1"/>
    </row>
    <row r="2575" spans="1:2">
      <c r="A2575" s="14"/>
      <c r="B2575" s="1"/>
    </row>
    <row r="2576" spans="1:2">
      <c r="A2576" s="14"/>
      <c r="B2576" s="1"/>
    </row>
    <row r="2577" spans="1:2">
      <c r="A2577" s="14"/>
      <c r="B2577" s="1"/>
    </row>
    <row r="2578" spans="1:2">
      <c r="A2578" s="14"/>
      <c r="B2578" s="1"/>
    </row>
    <row r="2579" spans="1:2">
      <c r="A2579" s="14"/>
      <c r="B2579" s="1"/>
    </row>
    <row r="2580" spans="1:2">
      <c r="A2580" s="14"/>
      <c r="B2580" s="1"/>
    </row>
    <row r="2581" spans="1:2">
      <c r="A2581" s="14"/>
      <c r="B2581" s="1"/>
    </row>
    <row r="2582" spans="1:2">
      <c r="A2582" s="14"/>
      <c r="B2582" s="1"/>
    </row>
    <row r="2583" spans="1:2">
      <c r="A2583" s="14"/>
    </row>
    <row r="2584" spans="1:2">
      <c r="A2584" s="14"/>
    </row>
    <row r="2585" spans="1:2">
      <c r="A2585" s="14"/>
    </row>
    <row r="2586" spans="1:2">
      <c r="A2586" s="14"/>
    </row>
    <row r="2587" spans="1:2">
      <c r="A2587" s="14"/>
    </row>
    <row r="2588" spans="1:2">
      <c r="A2588" s="14"/>
    </row>
    <row r="2589" spans="1:2">
      <c r="A2589" s="14"/>
    </row>
    <row r="2590" spans="1:2">
      <c r="A2590" s="14"/>
    </row>
    <row r="2591" spans="1:2">
      <c r="A2591" s="14"/>
    </row>
    <row r="2592" spans="1:2">
      <c r="A2592" s="14"/>
    </row>
    <row r="2593" spans="1:1">
      <c r="A2593" s="14"/>
    </row>
    <row r="2594" spans="1:1">
      <c r="A2594" s="14"/>
    </row>
    <row r="2595" spans="1:1">
      <c r="A2595" s="14"/>
    </row>
    <row r="2596" spans="1:1">
      <c r="A2596" s="14"/>
    </row>
    <row r="2597" spans="1:1">
      <c r="A2597" s="14"/>
    </row>
    <row r="2598" spans="1:1">
      <c r="A2598" s="14"/>
    </row>
    <row r="2599" spans="1:1">
      <c r="A2599" s="14"/>
    </row>
    <row r="2600" spans="1:1">
      <c r="A2600" s="14"/>
    </row>
    <row r="2601" spans="1:1">
      <c r="A2601" s="14"/>
    </row>
    <row r="2602" spans="1:1">
      <c r="A2602" s="14"/>
    </row>
    <row r="2603" spans="1:1">
      <c r="A2603" s="14"/>
    </row>
    <row r="2604" spans="1:1">
      <c r="A2604" s="14"/>
    </row>
    <row r="2605" spans="1:1">
      <c r="A2605" s="14"/>
    </row>
    <row r="2606" spans="1:1">
      <c r="A2606" s="14"/>
    </row>
    <row r="2607" spans="1:1">
      <c r="A2607" s="14"/>
    </row>
    <row r="2608" spans="1:1">
      <c r="A2608" s="14"/>
    </row>
    <row r="2609" spans="1:1">
      <c r="A2609" s="14"/>
    </row>
    <row r="2610" spans="1:1">
      <c r="A2610" s="14"/>
    </row>
    <row r="2611" spans="1:1">
      <c r="A2611" s="14"/>
    </row>
    <row r="2612" spans="1:1">
      <c r="A2612" s="14"/>
    </row>
    <row r="2613" spans="1:1">
      <c r="A2613" s="14"/>
    </row>
    <row r="2614" spans="1:1">
      <c r="A2614" s="14"/>
    </row>
    <row r="2615" spans="1:1">
      <c r="A2615" s="14"/>
    </row>
    <row r="2616" spans="1:1">
      <c r="A2616" s="14"/>
    </row>
    <row r="2617" spans="1:1">
      <c r="A2617" s="14"/>
    </row>
    <row r="2618" spans="1:1">
      <c r="A2618" s="14"/>
    </row>
    <row r="2619" spans="1:1">
      <c r="A2619" s="14"/>
    </row>
    <row r="2620" spans="1:1">
      <c r="A2620" s="14"/>
    </row>
    <row r="2621" spans="1:1">
      <c r="A2621" s="14"/>
    </row>
    <row r="2622" spans="1:1">
      <c r="A2622" s="14"/>
    </row>
    <row r="2623" spans="1:1">
      <c r="A2623" s="14"/>
    </row>
    <row r="2624" spans="1:1">
      <c r="A2624" s="14"/>
    </row>
    <row r="2625" spans="1:1">
      <c r="A2625" s="14"/>
    </row>
    <row r="2626" spans="1:1">
      <c r="A2626" s="14"/>
    </row>
    <row r="2627" spans="1:1">
      <c r="A2627" s="14"/>
    </row>
    <row r="2628" spans="1:1">
      <c r="A2628" s="14"/>
    </row>
    <row r="2629" spans="1:1">
      <c r="A2629" s="14"/>
    </row>
    <row r="2630" spans="1:1">
      <c r="A2630" s="14"/>
    </row>
    <row r="2631" spans="1:1">
      <c r="A2631" s="14"/>
    </row>
    <row r="2632" spans="1:1">
      <c r="A2632" s="14"/>
    </row>
    <row r="2633" spans="1:1">
      <c r="A2633" s="14"/>
    </row>
    <row r="2634" spans="1:1">
      <c r="A2634" s="14"/>
    </row>
    <row r="2635" spans="1:1">
      <c r="A2635" s="14"/>
    </row>
    <row r="2636" spans="1:1">
      <c r="A2636" s="14"/>
    </row>
    <row r="2637" spans="1:1">
      <c r="A2637" s="14"/>
    </row>
    <row r="2638" spans="1:1">
      <c r="A2638" s="14"/>
    </row>
    <row r="2639" spans="1:1">
      <c r="A2639" s="14"/>
    </row>
    <row r="2640" spans="1:1">
      <c r="A2640" s="14"/>
    </row>
    <row r="2641" spans="1:1">
      <c r="A2641" s="14"/>
    </row>
    <row r="2642" spans="1:1">
      <c r="A2642" s="14"/>
    </row>
    <row r="2643" spans="1:1">
      <c r="A2643" s="14"/>
    </row>
    <row r="2644" spans="1:1">
      <c r="A2644" s="14"/>
    </row>
    <row r="2645" spans="1:1">
      <c r="A2645" s="14"/>
    </row>
    <row r="2646" spans="1:1">
      <c r="A2646" s="14"/>
    </row>
    <row r="2647" spans="1:1">
      <c r="A2647" s="14"/>
    </row>
    <row r="2648" spans="1:1">
      <c r="A2648" s="14"/>
    </row>
    <row r="2649" spans="1:1">
      <c r="A2649" s="14"/>
    </row>
    <row r="2650" spans="1:1">
      <c r="A2650" s="14"/>
    </row>
    <row r="2651" spans="1:1">
      <c r="A2651" s="14"/>
    </row>
    <row r="2652" spans="1:1">
      <c r="A2652" s="14"/>
    </row>
    <row r="2653" spans="1:1">
      <c r="A2653" s="14"/>
    </row>
    <row r="2654" spans="1:1">
      <c r="A2654" s="14"/>
    </row>
    <row r="2655" spans="1:1">
      <c r="A2655" s="14"/>
    </row>
    <row r="2656" spans="1:1">
      <c r="A2656" s="14"/>
    </row>
    <row r="2657" spans="1:1">
      <c r="A2657" s="14"/>
    </row>
    <row r="2658" spans="1:1">
      <c r="A2658" s="14"/>
    </row>
    <row r="2659" spans="1:1">
      <c r="A2659" s="14"/>
    </row>
    <row r="2660" spans="1:1">
      <c r="A2660" s="14"/>
    </row>
    <row r="2661" spans="1:1">
      <c r="A2661" s="14"/>
    </row>
    <row r="2662" spans="1:1">
      <c r="A2662" s="14"/>
    </row>
    <row r="2663" spans="1:1">
      <c r="A2663" s="14"/>
    </row>
    <row r="2664" spans="1:1">
      <c r="A2664" s="14"/>
    </row>
    <row r="2665" spans="1:1">
      <c r="A2665" s="14"/>
    </row>
    <row r="2666" spans="1:1">
      <c r="A2666" s="14"/>
    </row>
    <row r="2667" spans="1:1">
      <c r="A2667" s="14"/>
    </row>
    <row r="2668" spans="1:1">
      <c r="A2668" s="14"/>
    </row>
    <row r="2669" spans="1:1">
      <c r="A2669" s="14"/>
    </row>
    <row r="2670" spans="1:1">
      <c r="A2670" s="14"/>
    </row>
    <row r="2671" spans="1:1">
      <c r="A2671" s="14"/>
    </row>
    <row r="2672" spans="1:1">
      <c r="A2672" s="14"/>
    </row>
    <row r="2673" spans="1:1">
      <c r="A2673" s="14"/>
    </row>
    <row r="2674" spans="1:1">
      <c r="A2674" s="14"/>
    </row>
    <row r="2675" spans="1:1">
      <c r="A2675" s="14"/>
    </row>
    <row r="2676" spans="1:1">
      <c r="A2676" s="14"/>
    </row>
    <row r="2677" spans="1:1">
      <c r="A2677" s="14"/>
    </row>
    <row r="2678" spans="1:1">
      <c r="A2678" s="14"/>
    </row>
    <row r="2679" spans="1:1">
      <c r="A2679" s="14"/>
    </row>
    <row r="2680" spans="1:1">
      <c r="A2680" s="14"/>
    </row>
    <row r="2681" spans="1:1">
      <c r="A2681" s="14"/>
    </row>
    <row r="2682" spans="1:1">
      <c r="A2682" s="14"/>
    </row>
    <row r="2683" spans="1:1">
      <c r="A2683" s="14"/>
    </row>
    <row r="2684" spans="1:1">
      <c r="A2684" s="14"/>
    </row>
    <row r="2685" spans="1:1">
      <c r="A2685" s="14"/>
    </row>
    <row r="2686" spans="1:1">
      <c r="A2686" s="14"/>
    </row>
    <row r="2687" spans="1:1">
      <c r="A2687" s="14"/>
    </row>
    <row r="2688" spans="1:1">
      <c r="A2688" s="14"/>
    </row>
    <row r="2689" spans="1:1">
      <c r="A2689" s="14"/>
    </row>
    <row r="2690" spans="1:1">
      <c r="A2690" s="14"/>
    </row>
    <row r="2691" spans="1:1">
      <c r="A2691" s="14"/>
    </row>
    <row r="2692" spans="1:1">
      <c r="A2692" s="14"/>
    </row>
    <row r="2693" spans="1:1">
      <c r="A2693" s="14"/>
    </row>
    <row r="2694" spans="1:1">
      <c r="A2694" s="14"/>
    </row>
    <row r="2695" spans="1:1">
      <c r="A2695" s="14"/>
    </row>
    <row r="2696" spans="1:1">
      <c r="A2696" s="14"/>
    </row>
    <row r="2697" spans="1:1">
      <c r="A2697" s="14"/>
    </row>
    <row r="2698" spans="1:1">
      <c r="A2698" s="14"/>
    </row>
    <row r="2699" spans="1:1">
      <c r="A2699" s="14"/>
    </row>
    <row r="2700" spans="1:1">
      <c r="A2700" s="14"/>
    </row>
    <row r="2701" spans="1:1">
      <c r="A2701" s="14"/>
    </row>
    <row r="2702" spans="1:1">
      <c r="A2702" s="14"/>
    </row>
    <row r="2703" spans="1:1">
      <c r="A2703" s="14"/>
    </row>
    <row r="2704" spans="1:1">
      <c r="A2704" s="14"/>
    </row>
    <row r="2705" spans="1:1">
      <c r="A2705" s="14"/>
    </row>
    <row r="2706" spans="1:1">
      <c r="A2706" s="14"/>
    </row>
    <row r="2707" spans="1:1">
      <c r="A2707" s="14"/>
    </row>
    <row r="2708" spans="1:1">
      <c r="A2708" s="14"/>
    </row>
    <row r="2709" spans="1:1">
      <c r="A2709" s="14"/>
    </row>
    <row r="2710" spans="1:1">
      <c r="A2710" s="14"/>
    </row>
    <row r="2711" spans="1:1">
      <c r="A2711" s="14"/>
    </row>
    <row r="2712" spans="1:1">
      <c r="A2712" s="14"/>
    </row>
    <row r="2713" spans="1:1">
      <c r="A2713" s="14"/>
    </row>
    <row r="2714" spans="1:1">
      <c r="A2714" s="14"/>
    </row>
    <row r="2715" spans="1:1">
      <c r="A2715" s="14"/>
    </row>
    <row r="2716" spans="1:1">
      <c r="A2716" s="14"/>
    </row>
    <row r="2717" spans="1:1">
      <c r="A2717" s="14"/>
    </row>
    <row r="2718" spans="1:1">
      <c r="A2718" s="14"/>
    </row>
    <row r="2719" spans="1:1">
      <c r="A2719" s="14"/>
    </row>
    <row r="2720" spans="1:1">
      <c r="A2720" s="14"/>
    </row>
    <row r="2721" spans="1:1">
      <c r="A2721" s="14"/>
    </row>
    <row r="2722" spans="1:1">
      <c r="A2722" s="14"/>
    </row>
    <row r="2723" spans="1:1">
      <c r="A2723" s="14"/>
    </row>
    <row r="2724" spans="1:1">
      <c r="A2724" s="14"/>
    </row>
    <row r="2725" spans="1:1">
      <c r="A2725" s="14"/>
    </row>
    <row r="2726" spans="1:1">
      <c r="A2726" s="14"/>
    </row>
    <row r="2727" spans="1:1">
      <c r="A2727" s="14"/>
    </row>
    <row r="2728" spans="1:1">
      <c r="A2728" s="14"/>
    </row>
    <row r="2729" spans="1:1">
      <c r="A2729" s="14"/>
    </row>
    <row r="2730" spans="1:1">
      <c r="A2730" s="14"/>
    </row>
    <row r="2731" spans="1:1">
      <c r="A2731" s="14"/>
    </row>
    <row r="2732" spans="1:1">
      <c r="A2732" s="14"/>
    </row>
    <row r="2733" spans="1:1">
      <c r="A2733" s="14"/>
    </row>
    <row r="2734" spans="1:1">
      <c r="A2734" s="14"/>
    </row>
    <row r="2735" spans="1:1">
      <c r="A2735" s="14"/>
    </row>
    <row r="2736" spans="1:1">
      <c r="A2736" s="14"/>
    </row>
    <row r="2737" spans="1:1">
      <c r="A2737" s="14"/>
    </row>
    <row r="2738" spans="1:1">
      <c r="A2738" s="14"/>
    </row>
    <row r="2739" spans="1:1">
      <c r="A2739" s="14"/>
    </row>
    <row r="2740" spans="1:1">
      <c r="A2740" s="14"/>
    </row>
    <row r="2741" spans="1:1">
      <c r="A2741" s="14"/>
    </row>
    <row r="2742" spans="1:1">
      <c r="A2742" s="14"/>
    </row>
    <row r="2743" spans="1:1">
      <c r="A2743" s="14"/>
    </row>
    <row r="2744" spans="1:1">
      <c r="A2744" s="14"/>
    </row>
    <row r="2745" spans="1:1">
      <c r="A2745" s="14"/>
    </row>
    <row r="2746" spans="1:1">
      <c r="A2746" s="14"/>
    </row>
    <row r="2747" spans="1:1">
      <c r="A2747" s="14"/>
    </row>
    <row r="2748" spans="1:1">
      <c r="A2748" s="14"/>
    </row>
    <row r="2749" spans="1:1">
      <c r="A2749" s="14"/>
    </row>
    <row r="2750" spans="1:1">
      <c r="A2750" s="14"/>
    </row>
    <row r="2751" spans="1:1">
      <c r="A2751" s="14"/>
    </row>
    <row r="2752" spans="1:1">
      <c r="A2752" s="14"/>
    </row>
    <row r="2753" spans="1:1">
      <c r="A2753" s="14"/>
    </row>
    <row r="2754" spans="1:1">
      <c r="A2754" s="14"/>
    </row>
    <row r="2755" spans="1:1">
      <c r="A2755" s="14"/>
    </row>
    <row r="2756" spans="1:1">
      <c r="A2756" s="14"/>
    </row>
    <row r="2757" spans="1:1">
      <c r="A2757" s="14"/>
    </row>
    <row r="2758" spans="1:1">
      <c r="A2758" s="14"/>
    </row>
    <row r="2759" spans="1:1">
      <c r="A2759" s="14"/>
    </row>
    <row r="2760" spans="1:1">
      <c r="A2760" s="14"/>
    </row>
    <row r="2761" spans="1:1">
      <c r="A2761" s="14"/>
    </row>
    <row r="2762" spans="1:1">
      <c r="A2762" s="14"/>
    </row>
    <row r="2763" spans="1:1">
      <c r="A2763" s="14"/>
    </row>
    <row r="2764" spans="1:1">
      <c r="A2764" s="14"/>
    </row>
    <row r="2765" spans="1:1">
      <c r="A2765" s="14"/>
    </row>
    <row r="2766" spans="1:1">
      <c r="A2766" s="14"/>
    </row>
    <row r="2767" spans="1:1">
      <c r="A2767" s="14"/>
    </row>
    <row r="2768" spans="1:1">
      <c r="A2768" s="14"/>
    </row>
    <row r="2769" spans="1:1">
      <c r="A2769" s="14"/>
    </row>
    <row r="2770" spans="1:1">
      <c r="A2770" s="14"/>
    </row>
    <row r="2771" spans="1:1">
      <c r="A2771" s="14"/>
    </row>
    <row r="2772" spans="1:1">
      <c r="A2772" s="14"/>
    </row>
    <row r="2773" spans="1:1">
      <c r="A2773" s="14"/>
    </row>
    <row r="2774" spans="1:1">
      <c r="A2774" s="14"/>
    </row>
    <row r="2775" spans="1:1">
      <c r="A2775" s="14"/>
    </row>
    <row r="2776" spans="1:1">
      <c r="A2776" s="14"/>
    </row>
    <row r="2777" spans="1:1">
      <c r="A2777" s="14"/>
    </row>
    <row r="2778" spans="1:1">
      <c r="A2778" s="14"/>
    </row>
    <row r="2779" spans="1:1">
      <c r="A2779" s="14"/>
    </row>
    <row r="2780" spans="1:1">
      <c r="A2780" s="14"/>
    </row>
    <row r="2781" spans="1:1">
      <c r="A2781" s="14"/>
    </row>
    <row r="2782" spans="1:1">
      <c r="A2782" s="14"/>
    </row>
    <row r="2783" spans="1:1">
      <c r="A2783" s="14"/>
    </row>
    <row r="2784" spans="1:1">
      <c r="A2784" s="14"/>
    </row>
    <row r="2785" spans="1:1">
      <c r="A2785" s="14"/>
    </row>
    <row r="2786" spans="1:1">
      <c r="A2786" s="14"/>
    </row>
    <row r="2787" spans="1:1">
      <c r="A2787" s="14"/>
    </row>
    <row r="2788" spans="1:1">
      <c r="A2788" s="14"/>
    </row>
    <row r="2789" spans="1:1">
      <c r="A2789" s="14"/>
    </row>
    <row r="2790" spans="1:1">
      <c r="A2790" s="14"/>
    </row>
    <row r="2791" spans="1:1">
      <c r="A2791" s="14"/>
    </row>
    <row r="2792" spans="1:1">
      <c r="A2792" s="14"/>
    </row>
    <row r="2793" spans="1:1">
      <c r="A2793" s="14"/>
    </row>
    <row r="2794" spans="1:1">
      <c r="A2794" s="14"/>
    </row>
    <row r="2795" spans="1:1">
      <c r="A2795" s="14"/>
    </row>
    <row r="2796" spans="1:1">
      <c r="A2796" s="14"/>
    </row>
    <row r="2797" spans="1:1">
      <c r="A2797" s="14"/>
    </row>
    <row r="2798" spans="1:1">
      <c r="A2798" s="14"/>
    </row>
    <row r="2799" spans="1:1">
      <c r="A2799" s="14"/>
    </row>
    <row r="2800" spans="1:1">
      <c r="A2800" s="14"/>
    </row>
    <row r="2801" spans="1:1">
      <c r="A2801" s="14"/>
    </row>
    <row r="2802" spans="1:1">
      <c r="A2802" s="14"/>
    </row>
    <row r="2803" spans="1:1">
      <c r="A2803" s="14"/>
    </row>
    <row r="2804" spans="1:1">
      <c r="A2804" s="14"/>
    </row>
    <row r="2805" spans="1:1">
      <c r="A2805" s="14"/>
    </row>
    <row r="2806" spans="1:1">
      <c r="A2806" s="14"/>
    </row>
    <row r="2807" spans="1:1">
      <c r="A2807" s="14"/>
    </row>
    <row r="2808" spans="1:1">
      <c r="A2808" s="14"/>
    </row>
    <row r="2809" spans="1:1">
      <c r="A2809" s="14"/>
    </row>
    <row r="2810" spans="1:1">
      <c r="A2810" s="14"/>
    </row>
    <row r="2811" spans="1:1">
      <c r="A2811" s="14"/>
    </row>
    <row r="2812" spans="1:1">
      <c r="A2812" s="14"/>
    </row>
    <row r="2813" spans="1:1">
      <c r="A2813" s="14"/>
    </row>
    <row r="2814" spans="1:1">
      <c r="A2814" s="14"/>
    </row>
    <row r="2815" spans="1:1">
      <c r="A2815" s="14"/>
    </row>
    <row r="2816" spans="1:1">
      <c r="A2816" s="14"/>
    </row>
    <row r="2817" spans="1:1">
      <c r="A2817" s="14"/>
    </row>
    <row r="2818" spans="1:1">
      <c r="A2818" s="14"/>
    </row>
    <row r="2819" spans="1:1">
      <c r="A2819" s="14"/>
    </row>
    <row r="2820" spans="1:1">
      <c r="A2820" s="14"/>
    </row>
    <row r="2821" spans="1:1">
      <c r="A2821" s="14"/>
    </row>
    <row r="2822" spans="1:1">
      <c r="A2822" s="14"/>
    </row>
    <row r="2823" spans="1:1">
      <c r="A2823" s="14"/>
    </row>
    <row r="2824" spans="1:1">
      <c r="A2824" s="14"/>
    </row>
    <row r="2825" spans="1:1">
      <c r="A2825" s="14"/>
    </row>
    <row r="2826" spans="1:1">
      <c r="A2826" s="14"/>
    </row>
    <row r="2827" spans="1:1">
      <c r="A2827" s="14"/>
    </row>
    <row r="2828" spans="1:1">
      <c r="A2828" s="14"/>
    </row>
    <row r="2829" spans="1:1">
      <c r="A2829" s="14"/>
    </row>
    <row r="2830" spans="1:1">
      <c r="A2830" s="14"/>
    </row>
    <row r="2831" spans="1:1">
      <c r="A2831" s="14"/>
    </row>
    <row r="2832" spans="1:1">
      <c r="A2832" s="14"/>
    </row>
    <row r="2833" spans="1:1">
      <c r="A2833" s="14"/>
    </row>
    <row r="2834" spans="1:1">
      <c r="A2834" s="14"/>
    </row>
    <row r="2835" spans="1:1">
      <c r="A2835" s="14"/>
    </row>
    <row r="2836" spans="1:1">
      <c r="A2836" s="14"/>
    </row>
    <row r="2837" spans="1:1">
      <c r="A2837" s="14"/>
    </row>
    <row r="2838" spans="1:1">
      <c r="A2838" s="14"/>
    </row>
    <row r="2839" spans="1:1">
      <c r="A2839" s="14"/>
    </row>
    <row r="2840" spans="1:1">
      <c r="A2840" s="14"/>
    </row>
    <row r="2841" spans="1:1">
      <c r="A2841" s="14"/>
    </row>
    <row r="2842" spans="1:1">
      <c r="A2842" s="14"/>
    </row>
    <row r="2843" spans="1:1">
      <c r="A2843" s="14"/>
    </row>
    <row r="2844" spans="1:1">
      <c r="A2844" s="14"/>
    </row>
    <row r="2845" spans="1:1">
      <c r="A2845" s="14"/>
    </row>
    <row r="2846" spans="1:1">
      <c r="A2846" s="14"/>
    </row>
    <row r="2847" spans="1:1">
      <c r="A2847" s="14"/>
    </row>
    <row r="2848" spans="1:1">
      <c r="A2848" s="14"/>
    </row>
    <row r="2849" spans="1:1">
      <c r="A2849" s="14"/>
    </row>
    <row r="2850" spans="1:1">
      <c r="A2850" s="14"/>
    </row>
    <row r="2851" spans="1:1">
      <c r="A2851" s="14"/>
    </row>
    <row r="2852" spans="1:1">
      <c r="A2852" s="14"/>
    </row>
    <row r="2853" spans="1:1">
      <c r="A2853" s="14"/>
    </row>
    <row r="2854" spans="1:1">
      <c r="A2854" s="14"/>
    </row>
    <row r="2855" spans="1:1">
      <c r="A2855" s="14"/>
    </row>
    <row r="2856" spans="1:1">
      <c r="A2856" s="14"/>
    </row>
    <row r="2857" spans="1:1">
      <c r="A2857" s="14"/>
    </row>
    <row r="2858" spans="1:1">
      <c r="A2858" s="14"/>
    </row>
    <row r="2859" spans="1:1">
      <c r="A2859" s="14"/>
    </row>
    <row r="2860" spans="1:1">
      <c r="A2860" s="14"/>
    </row>
    <row r="2861" spans="1:1">
      <c r="A2861" s="14"/>
    </row>
    <row r="2862" spans="1:1">
      <c r="A2862" s="14"/>
    </row>
    <row r="2863" spans="1:1">
      <c r="A2863" s="14"/>
    </row>
    <row r="2864" spans="1:1">
      <c r="A2864" s="14"/>
    </row>
    <row r="2865" spans="1:1">
      <c r="A2865" s="14"/>
    </row>
    <row r="2866" spans="1:1">
      <c r="A2866" s="14"/>
    </row>
    <row r="2867" spans="1:1">
      <c r="A2867" s="14"/>
    </row>
    <row r="2868" spans="1:1">
      <c r="A2868" s="14"/>
    </row>
    <row r="2869" spans="1:1">
      <c r="A2869" s="14"/>
    </row>
    <row r="2870" spans="1:1">
      <c r="A2870" s="14"/>
    </row>
    <row r="2871" spans="1:1">
      <c r="A2871" s="14"/>
    </row>
    <row r="2872" spans="1:1">
      <c r="A2872" s="14"/>
    </row>
    <row r="2873" spans="1:1">
      <c r="A2873" s="14"/>
    </row>
    <row r="2874" spans="1:1">
      <c r="A2874" s="14"/>
    </row>
    <row r="2875" spans="1:1">
      <c r="A2875" s="14"/>
    </row>
    <row r="2876" spans="1:1">
      <c r="A2876" s="14"/>
    </row>
    <row r="2877" spans="1:1">
      <c r="A2877" s="14"/>
    </row>
    <row r="2878" spans="1:1">
      <c r="A2878" s="14"/>
    </row>
    <row r="2879" spans="1:1">
      <c r="A2879" s="14"/>
    </row>
    <row r="2880" spans="1:1">
      <c r="A2880" s="14"/>
    </row>
    <row r="2881" spans="1:1">
      <c r="A2881" s="14"/>
    </row>
    <row r="2882" spans="1:1">
      <c r="A2882" s="14"/>
    </row>
    <row r="2883" spans="1:1">
      <c r="A2883" s="14"/>
    </row>
    <row r="2884" spans="1:1">
      <c r="A2884" s="14"/>
    </row>
    <row r="2885" spans="1:1">
      <c r="A2885" s="14"/>
    </row>
    <row r="2886" spans="1:1">
      <c r="A2886" s="14"/>
    </row>
    <row r="2887" spans="1:1">
      <c r="A2887" s="14"/>
    </row>
    <row r="2888" spans="1:1">
      <c r="A2888" s="14"/>
    </row>
    <row r="2889" spans="1:1">
      <c r="A2889" s="14"/>
    </row>
    <row r="2890" spans="1:1">
      <c r="A2890" s="14"/>
    </row>
    <row r="2891" spans="1:1">
      <c r="A2891" s="14"/>
    </row>
    <row r="2892" spans="1:1">
      <c r="A2892" s="14"/>
    </row>
    <row r="2893" spans="1:1">
      <c r="A2893" s="14"/>
    </row>
    <row r="2894" spans="1:1">
      <c r="A2894" s="14"/>
    </row>
    <row r="2895" spans="1:1">
      <c r="A2895" s="14"/>
    </row>
    <row r="2896" spans="1:1">
      <c r="A2896" s="14"/>
    </row>
    <row r="2897" spans="1:1">
      <c r="A2897" s="14"/>
    </row>
    <row r="2898" spans="1:1">
      <c r="A2898" s="14"/>
    </row>
    <row r="2899" spans="1:1">
      <c r="A2899" s="14"/>
    </row>
    <row r="2900" spans="1:1">
      <c r="A2900" s="14"/>
    </row>
    <row r="2901" spans="1:1">
      <c r="A2901" s="14"/>
    </row>
    <row r="2902" spans="1:1">
      <c r="A2902" s="14"/>
    </row>
    <row r="2903" spans="1:1">
      <c r="A2903" s="14"/>
    </row>
    <row r="2904" spans="1:1">
      <c r="A2904" s="14"/>
    </row>
    <row r="2905" spans="1:1">
      <c r="A2905" s="14"/>
    </row>
    <row r="2906" spans="1:1">
      <c r="A2906" s="14"/>
    </row>
    <row r="2907" spans="1:1">
      <c r="A2907" s="14"/>
    </row>
    <row r="2908" spans="1:1">
      <c r="A2908" s="14"/>
    </row>
    <row r="2909" spans="1:1">
      <c r="A2909" s="14"/>
    </row>
    <row r="2910" spans="1:1">
      <c r="A2910" s="14"/>
    </row>
    <row r="2911" spans="1:1">
      <c r="A2911" s="14"/>
    </row>
    <row r="2912" spans="1:1">
      <c r="A2912" s="14"/>
    </row>
    <row r="2913" spans="1:1">
      <c r="A2913" s="14"/>
    </row>
    <row r="2914" spans="1:1">
      <c r="A2914" s="14"/>
    </row>
    <row r="2915" spans="1:1">
      <c r="A2915" s="14"/>
    </row>
    <row r="2916" spans="1:1">
      <c r="A2916" s="14"/>
    </row>
    <row r="2917" spans="1:1">
      <c r="A2917" s="14"/>
    </row>
    <row r="2918" spans="1:1">
      <c r="A2918" s="14"/>
    </row>
    <row r="2919" spans="1:1">
      <c r="A2919" s="14"/>
    </row>
    <row r="2920" spans="1:1">
      <c r="A2920" s="14"/>
    </row>
    <row r="2921" spans="1:1">
      <c r="A2921" s="14"/>
    </row>
    <row r="2922" spans="1:1">
      <c r="A2922" s="14"/>
    </row>
    <row r="2923" spans="1:1">
      <c r="A2923" s="14"/>
    </row>
    <row r="2924" spans="1:1">
      <c r="A2924" s="14"/>
    </row>
    <row r="2925" spans="1:1">
      <c r="A2925" s="14"/>
    </row>
    <row r="2926" spans="1:1">
      <c r="A2926" s="14"/>
    </row>
    <row r="2927" spans="1:1">
      <c r="A2927" s="14"/>
    </row>
    <row r="2928" spans="1:1">
      <c r="A2928" s="14"/>
    </row>
    <row r="2929" spans="1:1">
      <c r="A2929" s="14"/>
    </row>
    <row r="2930" spans="1:1">
      <c r="A2930" s="14"/>
    </row>
    <row r="2931" spans="1:1">
      <c r="A2931" s="14"/>
    </row>
    <row r="2932" spans="1:1">
      <c r="A2932" s="14"/>
    </row>
    <row r="2933" spans="1:1">
      <c r="A2933" s="14"/>
    </row>
    <row r="2934" spans="1:1">
      <c r="A2934" s="14"/>
    </row>
    <row r="2935" spans="1:1">
      <c r="A2935" s="14"/>
    </row>
    <row r="2936" spans="1:1">
      <c r="A2936" s="14"/>
    </row>
    <row r="2937" spans="1:1">
      <c r="A2937" s="14"/>
    </row>
    <row r="2938" spans="1:1">
      <c r="A2938" s="14"/>
    </row>
    <row r="2939" spans="1:1">
      <c r="A2939" s="14"/>
    </row>
    <row r="2940" spans="1:1">
      <c r="A2940" s="14"/>
    </row>
    <row r="2941" spans="1:1">
      <c r="A2941" s="14"/>
    </row>
    <row r="2942" spans="1:1">
      <c r="A2942" s="14"/>
    </row>
    <row r="2943" spans="1:1">
      <c r="A2943" s="14"/>
    </row>
    <row r="2944" spans="1:1">
      <c r="A2944" s="14"/>
    </row>
    <row r="2945" spans="1:1">
      <c r="A2945" s="14"/>
    </row>
    <row r="2946" spans="1:1">
      <c r="A2946" s="14"/>
    </row>
    <row r="2947" spans="1:1">
      <c r="A2947" s="14"/>
    </row>
    <row r="2948" spans="1:1">
      <c r="A2948" s="14"/>
    </row>
    <row r="2949" spans="1:1">
      <c r="A2949" s="14"/>
    </row>
    <row r="2950" spans="1:1">
      <c r="A2950" s="14"/>
    </row>
    <row r="2951" spans="1:1">
      <c r="A2951" s="14"/>
    </row>
    <row r="2952" spans="1:1">
      <c r="A2952" s="14"/>
    </row>
    <row r="2953" spans="1:1">
      <c r="A2953" s="14"/>
    </row>
    <row r="2954" spans="1:1">
      <c r="A2954" s="14"/>
    </row>
    <row r="2955" spans="1:1">
      <c r="A2955" s="14"/>
    </row>
    <row r="2956" spans="1:1">
      <c r="A2956" s="14"/>
    </row>
    <row r="2957" spans="1:1">
      <c r="A2957" s="14"/>
    </row>
    <row r="2958" spans="1:1">
      <c r="A2958" s="14"/>
    </row>
    <row r="2959" spans="1:1">
      <c r="A2959" s="14"/>
    </row>
    <row r="2960" spans="1:1">
      <c r="A2960" s="14"/>
    </row>
    <row r="2961" spans="1:7">
      <c r="A2961" s="14"/>
    </row>
    <row r="2962" spans="1:7">
      <c r="A2962" s="14"/>
    </row>
    <row r="2963" spans="1:7">
      <c r="A2963" s="14"/>
    </row>
    <row r="2964" spans="1:7">
      <c r="A2964" s="14"/>
    </row>
    <row r="2965" spans="1:7">
      <c r="A2965" s="14"/>
    </row>
    <row r="2966" spans="1:7">
      <c r="A2966" s="14"/>
    </row>
    <row r="2967" spans="1:7">
      <c r="A2967" s="14"/>
    </row>
    <row r="2968" spans="1:7">
      <c r="A2968" s="14"/>
    </row>
    <row r="2969" spans="1:7">
      <c r="A2969" s="14"/>
    </row>
    <row r="2970" spans="1:7">
      <c r="A2970" s="14"/>
    </row>
    <row r="2971" spans="1:7">
      <c r="A2971" s="14"/>
    </row>
    <row r="2972" spans="1:7">
      <c r="A2972" s="14"/>
    </row>
    <row r="2973" spans="1:7">
      <c r="A2973" s="14"/>
    </row>
    <row r="2974" spans="1:7">
      <c r="A2974" s="14"/>
    </row>
    <row r="2975" spans="1:7">
      <c r="A2975" s="14"/>
    </row>
    <row r="2976" spans="1:7">
      <c r="A2976" s="14"/>
      <c r="G2976" s="13"/>
    </row>
    <row r="2977" spans="1:7">
      <c r="A2977" s="14"/>
      <c r="G2977" s="13"/>
    </row>
    <row r="2978" spans="1:7">
      <c r="A2978" s="14"/>
    </row>
    <row r="2979" spans="1:7">
      <c r="A2979" s="14"/>
    </row>
    <row r="2980" spans="1:7">
      <c r="A2980" s="14"/>
    </row>
    <row r="2981" spans="1:7">
      <c r="A2981" s="14"/>
    </row>
    <row r="2982" spans="1:7">
      <c r="A2982" s="14"/>
    </row>
    <row r="2983" spans="1:7">
      <c r="A2983" s="14"/>
    </row>
    <row r="2984" spans="1:7">
      <c r="A2984" s="14"/>
    </row>
    <row r="2985" spans="1:7">
      <c r="A2985" s="14"/>
    </row>
    <row r="2986" spans="1:7">
      <c r="A2986" s="14"/>
    </row>
    <row r="2987" spans="1:7">
      <c r="A2987" s="14"/>
    </row>
    <row r="2988" spans="1:7">
      <c r="A2988" s="14"/>
    </row>
    <row r="2989" spans="1:7">
      <c r="A2989" s="14"/>
    </row>
    <row r="2990" spans="1:7">
      <c r="A2990" s="14"/>
    </row>
    <row r="2991" spans="1:7">
      <c r="A2991" s="14"/>
    </row>
    <row r="2992" spans="1:7">
      <c r="A2992" s="14"/>
    </row>
    <row r="2993" spans="1:1">
      <c r="A2993" s="14"/>
    </row>
    <row r="2994" spans="1:1">
      <c r="A2994" s="14"/>
    </row>
    <row r="2995" spans="1:1">
      <c r="A2995" s="14"/>
    </row>
    <row r="2996" spans="1:1">
      <c r="A2996" s="14"/>
    </row>
    <row r="2997" spans="1:1">
      <c r="A2997" s="14"/>
    </row>
    <row r="2998" spans="1:1">
      <c r="A2998" s="14"/>
    </row>
    <row r="2999" spans="1:1">
      <c r="A2999" s="14"/>
    </row>
    <row r="3000" spans="1:1">
      <c r="A3000" s="14"/>
    </row>
    <row r="3001" spans="1:1">
      <c r="A3001" s="14"/>
    </row>
    <row r="3002" spans="1:1">
      <c r="A3002" s="14"/>
    </row>
    <row r="3003" spans="1:1">
      <c r="A3003" s="14"/>
    </row>
    <row r="3004" spans="1:1">
      <c r="A3004" s="14"/>
    </row>
    <row r="3005" spans="1:1">
      <c r="A3005" s="14"/>
    </row>
    <row r="3006" spans="1:1">
      <c r="A3006" s="14"/>
    </row>
    <row r="3007" spans="1:1">
      <c r="A3007" s="14"/>
    </row>
    <row r="3008" spans="1:1">
      <c r="A3008" s="14"/>
    </row>
    <row r="3009" spans="1:1">
      <c r="A3009" s="14"/>
    </row>
    <row r="3010" spans="1:1">
      <c r="A3010" s="14"/>
    </row>
    <row r="3011" spans="1:1">
      <c r="A3011" s="14"/>
    </row>
    <row r="3012" spans="1:1">
      <c r="A3012" s="14"/>
    </row>
    <row r="3013" spans="1:1">
      <c r="A3013" s="14"/>
    </row>
    <row r="3014" spans="1:1">
      <c r="A3014" s="14"/>
    </row>
    <row r="3015" spans="1:1">
      <c r="A3015" s="14"/>
    </row>
    <row r="3016" spans="1:1">
      <c r="A3016" s="14"/>
    </row>
    <row r="3017" spans="1:1">
      <c r="A3017" s="14"/>
    </row>
    <row r="3018" spans="1:1">
      <c r="A3018" s="14"/>
    </row>
    <row r="3019" spans="1:1">
      <c r="A3019" s="14"/>
    </row>
    <row r="3020" spans="1:1">
      <c r="A3020" s="14"/>
    </row>
    <row r="3021" spans="1:1">
      <c r="A3021" s="14"/>
    </row>
    <row r="3022" spans="1:1">
      <c r="A3022" s="14"/>
    </row>
    <row r="3023" spans="1:1">
      <c r="A3023" s="14"/>
    </row>
    <row r="3024" spans="1:1">
      <c r="A3024" s="14"/>
    </row>
    <row r="3025" spans="1:1">
      <c r="A3025" s="14"/>
    </row>
    <row r="3026" spans="1:1">
      <c r="A3026" s="14"/>
    </row>
    <row r="3027" spans="1:1">
      <c r="A3027" s="14"/>
    </row>
    <row r="3028" spans="1:1">
      <c r="A3028" s="14"/>
    </row>
    <row r="3029" spans="1:1">
      <c r="A3029" s="14"/>
    </row>
    <row r="3030" spans="1:1">
      <c r="A3030" s="14"/>
    </row>
    <row r="3031" spans="1:1">
      <c r="A3031" s="14"/>
    </row>
    <row r="3032" spans="1:1">
      <c r="A3032" s="14"/>
    </row>
    <row r="3033" spans="1:1">
      <c r="A3033" s="14"/>
    </row>
    <row r="3034" spans="1:1">
      <c r="A3034" s="14"/>
    </row>
    <row r="3035" spans="1:1">
      <c r="A3035" s="14"/>
    </row>
    <row r="3036" spans="1:1">
      <c r="A3036" s="14"/>
    </row>
    <row r="3037" spans="1:1">
      <c r="A3037" s="14"/>
    </row>
    <row r="3038" spans="1:1">
      <c r="A3038" s="14"/>
    </row>
    <row r="3039" spans="1:1">
      <c r="A3039" s="14"/>
    </row>
    <row r="3040" spans="1:1">
      <c r="A3040" s="14"/>
    </row>
    <row r="3041" spans="1:1">
      <c r="A3041" s="14"/>
    </row>
    <row r="3042" spans="1:1">
      <c r="A3042" s="14"/>
    </row>
    <row r="3043" spans="1:1">
      <c r="A3043" s="14"/>
    </row>
    <row r="3044" spans="1:1">
      <c r="A3044" s="14"/>
    </row>
    <row r="3045" spans="1:1">
      <c r="A3045" s="14"/>
    </row>
    <row r="3046" spans="1:1">
      <c r="A3046" s="14"/>
    </row>
    <row r="3047" spans="1:1">
      <c r="A3047" s="14"/>
    </row>
    <row r="3048" spans="1:1">
      <c r="A3048" s="14"/>
    </row>
    <row r="3049" spans="1:1">
      <c r="A3049" s="14"/>
    </row>
    <row r="3050" spans="1:1">
      <c r="A3050" s="14"/>
    </row>
    <row r="3051" spans="1:1">
      <c r="A3051" s="14"/>
    </row>
    <row r="3052" spans="1:1">
      <c r="A3052" s="14"/>
    </row>
    <row r="3053" spans="1:1">
      <c r="A3053" s="14"/>
    </row>
    <row r="3054" spans="1:1">
      <c r="A3054" s="14"/>
    </row>
    <row r="3055" spans="1:1">
      <c r="A3055" s="14"/>
    </row>
    <row r="3056" spans="1:1">
      <c r="A3056" s="14"/>
    </row>
    <row r="3057" spans="1:1">
      <c r="A3057" s="14"/>
    </row>
    <row r="3058" spans="1:1">
      <c r="A3058" s="14"/>
    </row>
    <row r="3059" spans="1:1">
      <c r="A3059" s="14"/>
    </row>
    <row r="3060" spans="1:1">
      <c r="A3060" s="14"/>
    </row>
    <row r="3061" spans="1:1">
      <c r="A3061" s="14"/>
    </row>
    <row r="3062" spans="1:1">
      <c r="A3062" s="14"/>
    </row>
    <row r="3063" spans="1:1">
      <c r="A3063" s="14"/>
    </row>
    <row r="3064" spans="1:1">
      <c r="A3064" s="14"/>
    </row>
    <row r="3065" spans="1:1">
      <c r="A3065" s="14"/>
    </row>
    <row r="3066" spans="1:1">
      <c r="A3066" s="14"/>
    </row>
    <row r="3067" spans="1:1">
      <c r="A3067" s="14"/>
    </row>
    <row r="3068" spans="1:1">
      <c r="A3068" s="14"/>
    </row>
    <row r="3069" spans="1:1">
      <c r="A3069" s="14"/>
    </row>
    <row r="3070" spans="1:1">
      <c r="A3070" s="14"/>
    </row>
    <row r="3071" spans="1:1">
      <c r="A3071" s="14"/>
    </row>
    <row r="3072" spans="1:1">
      <c r="A3072" s="14"/>
    </row>
    <row r="3073" spans="1:1">
      <c r="A3073" s="14"/>
    </row>
    <row r="3074" spans="1:1">
      <c r="A3074" s="14"/>
    </row>
    <row r="3075" spans="1:1">
      <c r="A3075" s="14"/>
    </row>
    <row r="3076" spans="1:1">
      <c r="A3076" s="14"/>
    </row>
    <row r="3077" spans="1:1">
      <c r="A3077" s="14"/>
    </row>
    <row r="3078" spans="1:1">
      <c r="A3078" s="14"/>
    </row>
    <row r="3079" spans="1:1">
      <c r="A3079" s="14"/>
    </row>
    <row r="3080" spans="1:1">
      <c r="A3080" s="14"/>
    </row>
    <row r="3081" spans="1:1">
      <c r="A3081" s="14"/>
    </row>
    <row r="3082" spans="1:1">
      <c r="A3082" s="14"/>
    </row>
    <row r="3083" spans="1:1">
      <c r="A3083" s="14"/>
    </row>
    <row r="3084" spans="1:1">
      <c r="A3084" s="14"/>
    </row>
    <row r="3085" spans="1:1">
      <c r="A3085" s="14"/>
    </row>
    <row r="3086" spans="1:1">
      <c r="A3086" s="14"/>
    </row>
    <row r="3087" spans="1:1">
      <c r="A3087" s="14"/>
    </row>
    <row r="3088" spans="1:1">
      <c r="A3088" s="14"/>
    </row>
    <row r="3089" spans="1:1">
      <c r="A3089" s="14"/>
    </row>
    <row r="3090" spans="1:1">
      <c r="A3090" s="14"/>
    </row>
    <row r="3091" spans="1:1">
      <c r="A3091" s="14"/>
    </row>
    <row r="3092" spans="1:1">
      <c r="A3092" s="14"/>
    </row>
    <row r="3093" spans="1:1">
      <c r="A3093" s="14"/>
    </row>
    <row r="3094" spans="1:1">
      <c r="A3094" s="14"/>
    </row>
    <row r="3095" spans="1:1">
      <c r="A3095" s="14"/>
    </row>
    <row r="3096" spans="1:1">
      <c r="A3096" s="14"/>
    </row>
    <row r="3097" spans="1:1">
      <c r="A3097" s="14"/>
    </row>
    <row r="3098" spans="1:1">
      <c r="A3098" s="14"/>
    </row>
    <row r="3099" spans="1:1">
      <c r="A3099" s="14"/>
    </row>
    <row r="3100" spans="1:1">
      <c r="A3100" s="14"/>
    </row>
    <row r="3101" spans="1:1">
      <c r="A3101" s="14"/>
    </row>
    <row r="3102" spans="1:1">
      <c r="A3102" s="14"/>
    </row>
    <row r="3103" spans="1:1">
      <c r="A3103" s="14"/>
    </row>
    <row r="3104" spans="1:1">
      <c r="A3104" s="14"/>
    </row>
    <row r="3105" spans="1:1">
      <c r="A3105" s="14"/>
    </row>
    <row r="3106" spans="1:1">
      <c r="A3106" s="14"/>
    </row>
    <row r="3107" spans="1:1">
      <c r="A3107" s="14"/>
    </row>
    <row r="3108" spans="1:1">
      <c r="A3108" s="14"/>
    </row>
    <row r="3109" spans="1:1">
      <c r="A3109" s="14"/>
    </row>
    <row r="3110" spans="1:1">
      <c r="A3110" s="14"/>
    </row>
    <row r="3111" spans="1:1">
      <c r="A3111" s="14"/>
    </row>
    <row r="3112" spans="1:1">
      <c r="A3112" s="14"/>
    </row>
    <row r="3113" spans="1:1">
      <c r="A3113" s="14"/>
    </row>
    <row r="3114" spans="1:1">
      <c r="A3114" s="14"/>
    </row>
    <row r="3115" spans="1:1">
      <c r="A3115" s="14"/>
    </row>
    <row r="3116" spans="1:1">
      <c r="A3116" s="14"/>
    </row>
    <row r="3117" spans="1:1">
      <c r="A3117" s="14"/>
    </row>
    <row r="3118" spans="1:1">
      <c r="A3118" s="14"/>
    </row>
    <row r="3119" spans="1:1">
      <c r="A3119" s="14"/>
    </row>
    <row r="3120" spans="1:1">
      <c r="A3120" s="14"/>
    </row>
    <row r="3121" spans="1:1">
      <c r="A3121" s="14"/>
    </row>
    <row r="3122" spans="1:1">
      <c r="A3122" s="14"/>
    </row>
    <row r="3123" spans="1:1">
      <c r="A3123" s="14"/>
    </row>
    <row r="3124" spans="1:1">
      <c r="A3124" s="14"/>
    </row>
    <row r="3125" spans="1:1">
      <c r="A3125" s="14"/>
    </row>
    <row r="3126" spans="1:1">
      <c r="A3126" s="14"/>
    </row>
    <row r="3127" spans="1:1">
      <c r="A3127" s="14"/>
    </row>
    <row r="3128" spans="1:1">
      <c r="A3128" s="14"/>
    </row>
    <row r="3129" spans="1:1">
      <c r="A3129" s="14"/>
    </row>
    <row r="3130" spans="1:1">
      <c r="A3130" s="14"/>
    </row>
    <row r="3131" spans="1:1">
      <c r="A3131" s="14"/>
    </row>
    <row r="3132" spans="1:1">
      <c r="A3132" s="14"/>
    </row>
    <row r="3133" spans="1:1">
      <c r="A3133" s="14"/>
    </row>
    <row r="3134" spans="1:1">
      <c r="A3134" s="14"/>
    </row>
    <row r="3135" spans="1:1">
      <c r="A3135" s="14"/>
    </row>
    <row r="3136" spans="1:1">
      <c r="A3136" s="14"/>
    </row>
    <row r="3137" spans="1:1">
      <c r="A3137" s="14"/>
    </row>
    <row r="3138" spans="1:1">
      <c r="A3138" s="14"/>
    </row>
    <row r="3139" spans="1:1">
      <c r="A3139" s="14"/>
    </row>
    <row r="3140" spans="1:1">
      <c r="A3140" s="14"/>
    </row>
    <row r="3141" spans="1:1">
      <c r="A3141" s="14"/>
    </row>
    <row r="3142" spans="1:1">
      <c r="A3142" s="14"/>
    </row>
    <row r="3143" spans="1:1">
      <c r="A3143" s="14"/>
    </row>
    <row r="3144" spans="1:1">
      <c r="A3144" s="14"/>
    </row>
    <row r="3145" spans="1:1">
      <c r="A3145" s="14"/>
    </row>
    <row r="3146" spans="1:1">
      <c r="A3146" s="14"/>
    </row>
    <row r="3147" spans="1:1">
      <c r="A3147" s="14"/>
    </row>
    <row r="3148" spans="1:1">
      <c r="A3148" s="14"/>
    </row>
    <row r="3149" spans="1:1">
      <c r="A3149" s="14"/>
    </row>
    <row r="3150" spans="1:1">
      <c r="A3150" s="14"/>
    </row>
    <row r="3151" spans="1:1">
      <c r="A3151" s="14"/>
    </row>
    <row r="3152" spans="1:1">
      <c r="A3152" s="14"/>
    </row>
    <row r="3153" spans="1:1">
      <c r="A3153" s="14"/>
    </row>
    <row r="3154" spans="1:1">
      <c r="A3154" s="14"/>
    </row>
    <row r="3155" spans="1:1">
      <c r="A3155" s="14"/>
    </row>
    <row r="3156" spans="1:1">
      <c r="A3156" s="14"/>
    </row>
    <row r="3157" spans="1:1">
      <c r="A3157" s="14"/>
    </row>
    <row r="3158" spans="1:1">
      <c r="A3158" s="14"/>
    </row>
    <row r="3159" spans="1:1">
      <c r="A3159" s="14"/>
    </row>
    <row r="3160" spans="1:1">
      <c r="A3160" s="14"/>
    </row>
    <row r="3161" spans="1:1">
      <c r="A3161" s="14"/>
    </row>
    <row r="3162" spans="1:1">
      <c r="A3162" s="14"/>
    </row>
    <row r="3163" spans="1:1">
      <c r="A3163" s="14"/>
    </row>
    <row r="3164" spans="1:1">
      <c r="A3164" s="14"/>
    </row>
    <row r="3165" spans="1:1">
      <c r="A3165" s="14"/>
    </row>
    <row r="3166" spans="1:1">
      <c r="A3166" s="14"/>
    </row>
    <row r="3167" spans="1:1">
      <c r="A3167" s="14"/>
    </row>
    <row r="3168" spans="1:1">
      <c r="A3168" s="14"/>
    </row>
    <row r="3169" spans="1:1">
      <c r="A3169" s="14"/>
    </row>
    <row r="3170" spans="1:1">
      <c r="A3170" s="14"/>
    </row>
    <row r="3171" spans="1:1">
      <c r="A3171" s="14"/>
    </row>
    <row r="3172" spans="1:1">
      <c r="A3172" s="14"/>
    </row>
    <row r="3173" spans="1:1">
      <c r="A3173" s="14"/>
    </row>
    <row r="3174" spans="1:1">
      <c r="A3174" s="14"/>
    </row>
    <row r="3175" spans="1:1">
      <c r="A3175" s="14"/>
    </row>
    <row r="3176" spans="1:1">
      <c r="A3176" s="14"/>
    </row>
    <row r="3177" spans="1:1">
      <c r="A3177" s="14"/>
    </row>
    <row r="3178" spans="1:1">
      <c r="A3178" s="14"/>
    </row>
    <row r="3179" spans="1:1">
      <c r="A3179" s="14"/>
    </row>
    <row r="3180" spans="1:1">
      <c r="A3180" s="14"/>
    </row>
    <row r="3181" spans="1:1">
      <c r="A3181" s="14"/>
    </row>
    <row r="3182" spans="1:1">
      <c r="A3182" s="14"/>
    </row>
    <row r="3183" spans="1:1">
      <c r="A3183" s="14"/>
    </row>
    <row r="3184" spans="1:1">
      <c r="A3184" s="14"/>
    </row>
    <row r="3185" spans="1:1">
      <c r="A3185" s="14"/>
    </row>
    <row r="3186" spans="1:1">
      <c r="A3186" s="14"/>
    </row>
    <row r="3187" spans="1:1">
      <c r="A3187" s="14"/>
    </row>
    <row r="3188" spans="1:1">
      <c r="A3188" s="14"/>
    </row>
    <row r="3189" spans="1:1">
      <c r="A3189" s="14"/>
    </row>
    <row r="3190" spans="1:1">
      <c r="A3190" s="14"/>
    </row>
    <row r="3191" spans="1:1">
      <c r="A3191" s="14"/>
    </row>
    <row r="3192" spans="1:1">
      <c r="A3192" s="14"/>
    </row>
    <row r="3193" spans="1:1">
      <c r="A3193" s="14"/>
    </row>
    <row r="3194" spans="1:1">
      <c r="A3194" s="14"/>
    </row>
    <row r="3195" spans="1:1">
      <c r="A3195" s="14"/>
    </row>
    <row r="3196" spans="1:1">
      <c r="A3196" s="14"/>
    </row>
    <row r="3197" spans="1:1">
      <c r="A3197" s="14"/>
    </row>
    <row r="3198" spans="1:1">
      <c r="A3198" s="14"/>
    </row>
    <row r="3199" spans="1:1">
      <c r="A3199" s="14"/>
    </row>
    <row r="3200" spans="1:1">
      <c r="A3200" s="14"/>
    </row>
    <row r="3201" spans="1:1">
      <c r="A3201" s="14"/>
    </row>
    <row r="3202" spans="1:1">
      <c r="A3202" s="14"/>
    </row>
    <row r="3203" spans="1:1">
      <c r="A3203" s="14"/>
    </row>
    <row r="3204" spans="1:1">
      <c r="A3204" s="14"/>
    </row>
    <row r="3205" spans="1:1">
      <c r="A3205" s="14"/>
    </row>
    <row r="3206" spans="1:1">
      <c r="A3206" s="14"/>
    </row>
  </sheetData>
  <sortState xmlns:xlrd2="http://schemas.microsoft.com/office/spreadsheetml/2017/richdata2" ref="B4:F2215">
    <sortCondition ref="B4:B221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Readme</vt:lpstr>
      <vt:lpstr>Sheet3</vt:lpstr>
      <vt:lpstr>Master</vt:lpstr>
      <vt:lpstr>ETF_OP_Fee</vt:lpstr>
      <vt:lpstr>BTC-USD</vt:lpstr>
      <vt:lpstr>SPBTFDUE</vt:lpstr>
      <vt:lpstr>Chart3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Vance</dc:creator>
  <cp:lastModifiedBy>Vance Harwood</cp:lastModifiedBy>
  <cp:lastPrinted>2015-10-19T22:51:02Z</cp:lastPrinted>
  <dcterms:created xsi:type="dcterms:W3CDTF">2012-02-29T21:22:30Z</dcterms:created>
  <dcterms:modified xsi:type="dcterms:W3CDTF">2023-06-26T20:49:27Z</dcterms:modified>
</cp:coreProperties>
</file>